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A:\Feb24\"/>
    </mc:Choice>
  </mc:AlternateContent>
  <xr:revisionPtr revIDLastSave="0" documentId="13_ncr:1_{53978B0D-990D-471B-B4E7-AF178BBA541F}" xr6:coauthVersionLast="47" xr6:coauthVersionMax="47" xr10:uidLastSave="{00000000-0000-0000-0000-000000000000}"/>
  <bookViews>
    <workbookView xWindow="-110" yWindow="-110" windowWidth="19420" windowHeight="10420" tabRatio="824" firstSheet="1" activeTab="3" xr2:uid="{00000000-000D-0000-FFFF-FFFF00000000}"/>
  </bookViews>
  <sheets>
    <sheet name="Dates" sheetId="33" r:id="rId1"/>
    <sheet name="Contents" sheetId="41" r:id="rId2"/>
    <sheet name="1tab" sheetId="47"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7etab" sheetId="48" r:id="rId20"/>
    <sheet name="8tab" sheetId="45"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'1tab'!$B$1:$AL$69</definedName>
    <definedName name="_xlnm.Print_Area" localSheetId="3">'2tab'!$B$1:$AL$40</definedName>
    <definedName name="_xlnm.Print_Area" localSheetId="4">'3atab'!$B$1:$AL$46</definedName>
    <definedName name="_xlnm.Print_Area" localSheetId="5">'3btab'!$B$1:$AL$49</definedName>
    <definedName name="_xlnm.Print_Area" localSheetId="6">'3ctab'!$B$1:$AL$37</definedName>
    <definedName name="_xlnm.Print_Area" localSheetId="7">'3dtab'!$B$1:$BV$31</definedName>
    <definedName name="_xlnm.Print_Area" localSheetId="8">'4atab'!$B$1:$AL$65</definedName>
    <definedName name="_xlnm.Print_Area" localSheetId="9">'4btab'!$B$1:$AL$65</definedName>
    <definedName name="_xlnm.Print_Area" localSheetId="10">'4ctab'!$B$1:$AL$27</definedName>
    <definedName name="_xlnm.Print_Area" localSheetId="11">'5atab'!$B$1:$AL$38</definedName>
    <definedName name="_xlnm.Print_Area" localSheetId="12">'5btab'!$B$1:$AL$39</definedName>
    <definedName name="_xlnm.Print_Area" localSheetId="13">'6tab'!$B$1:$AL$45</definedName>
    <definedName name="_xlnm.Print_Area" localSheetId="14">'7atab'!$B$1:$AL$55</definedName>
    <definedName name="_xlnm.Print_Area" localSheetId="15">'7btab'!$B$1:$AL$52</definedName>
    <definedName name="_xlnm.Print_Area" localSheetId="16">'7ctab'!$B$1:$AL$48</definedName>
    <definedName name="_xlnm.Print_Area" localSheetId="17">'7d(1)tab'!$B$1:$N$71</definedName>
    <definedName name="_xlnm.Print_Area" localSheetId="18">'7d(2)tab'!$B$1:$N$63</definedName>
    <definedName name="_xlnm.Print_Area" localSheetId="19">'7etab'!$B$1:$B$50</definedName>
    <definedName name="_xlnm.Print_Area" localSheetId="20">'8tab'!$B$1:$N$59</definedName>
    <definedName name="_xlnm.Print_Area" localSheetId="21">'9atab'!$B$1:$AL$63</definedName>
    <definedName name="_xlnm.Print_Area" localSheetId="22">'9btab'!$B$1:$AL$54</definedName>
    <definedName name="_xlnm.Print_Area" localSheetId="23">'9ctab'!$B$1:$AL$48</definedName>
    <definedName name="_xlnm.Print_Area" localSheetId="1">Contents!$A$3:$B$30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7" i="45" l="1"/>
  <c r="B43" i="48"/>
  <c r="B59" i="44"/>
  <c r="B66" i="43"/>
  <c r="B49" i="24"/>
  <c r="B53" i="25"/>
  <c r="B56" i="18"/>
  <c r="B50" i="37"/>
  <c r="B56" i="31"/>
  <c r="B75" i="17"/>
  <c r="B51" i="20"/>
  <c r="B41" i="26"/>
  <c r="B45" i="15"/>
  <c r="B29" i="30"/>
  <c r="B68" i="35"/>
  <c r="B76" i="13"/>
  <c r="B36" i="42"/>
  <c r="B41" i="40"/>
  <c r="B53" i="38"/>
  <c r="B57" i="39"/>
  <c r="B45" i="14"/>
  <c r="B77" i="47"/>
  <c r="A4" i="48"/>
  <c r="B2" i="48"/>
  <c r="A4" i="37"/>
  <c r="A4" i="31"/>
  <c r="A4" i="17"/>
  <c r="A4" i="45"/>
  <c r="A4" i="44"/>
  <c r="A4" i="43"/>
  <c r="A4" i="24"/>
  <c r="A4" i="25"/>
  <c r="A4" i="18"/>
  <c r="A4" i="20"/>
  <c r="A4" i="26"/>
  <c r="A4" i="15"/>
  <c r="A4" i="30"/>
  <c r="A4" i="35"/>
  <c r="A4" i="13"/>
  <c r="A4" i="42"/>
  <c r="A4" i="40"/>
  <c r="A4" i="38"/>
  <c r="A4" i="39"/>
  <c r="A4" i="14"/>
  <c r="A4" i="47"/>
  <c r="G2" i="33"/>
  <c r="B2" i="47"/>
  <c r="D7" i="33"/>
  <c r="D3" i="33"/>
  <c r="C3" i="44" s="1"/>
  <c r="O3" i="44" s="1"/>
  <c r="AA3" i="44" s="1"/>
  <c r="AM3" i="44" s="1"/>
  <c r="AY3" i="44" s="1"/>
  <c r="BK3" i="44" s="1"/>
  <c r="B2" i="37"/>
  <c r="B2" i="31"/>
  <c r="B2" i="17"/>
  <c r="B2" i="45"/>
  <c r="B2" i="44"/>
  <c r="B2" i="43"/>
  <c r="B2" i="24"/>
  <c r="B2" i="25"/>
  <c r="B2" i="18"/>
  <c r="B2" i="20"/>
  <c r="B2" i="26"/>
  <c r="B2" i="15"/>
  <c r="B2" i="30"/>
  <c r="B2" i="35"/>
  <c r="B2" i="13"/>
  <c r="B2" i="42"/>
  <c r="B2" i="40"/>
  <c r="B2" i="38"/>
  <c r="B2" i="39"/>
  <c r="B2" i="14"/>
  <c r="D5" i="33"/>
  <c r="C11" i="33" s="1"/>
  <c r="C3" i="45"/>
  <c r="O3" i="45"/>
  <c r="AA3" i="45" s="1"/>
  <c r="AM3" i="45" s="1"/>
  <c r="AY3" i="45" s="1"/>
  <c r="BK3" i="45" s="1"/>
  <c r="C3" i="42"/>
  <c r="O3" i="42" s="1"/>
  <c r="AA3" i="42" s="1"/>
  <c r="AM3" i="42" s="1"/>
  <c r="AY3" i="42" s="1"/>
  <c r="BK3" i="42" s="1"/>
  <c r="C3" i="39"/>
  <c r="O3" i="39" s="1"/>
  <c r="AA3" i="39" s="1"/>
  <c r="AM3" i="39" s="1"/>
  <c r="AY3" i="39" s="1"/>
  <c r="BK3" i="39" s="1"/>
  <c r="C3" i="38"/>
  <c r="O3" i="38" s="1"/>
  <c r="AA3" i="38" s="1"/>
  <c r="AM3" i="38" s="1"/>
  <c r="AY3" i="38" s="1"/>
  <c r="BK3" i="38" s="1"/>
  <c r="C3" i="40"/>
  <c r="O3" i="40" s="1"/>
  <c r="AA3" i="40" s="1"/>
  <c r="AM3" i="40" s="1"/>
  <c r="AY3" i="40" s="1"/>
  <c r="BK3" i="40" s="1"/>
  <c r="C3" i="35"/>
  <c r="O3" i="35" s="1"/>
  <c r="AA3" i="35" s="1"/>
  <c r="AM3" i="35" s="1"/>
  <c r="AY3" i="35" s="1"/>
  <c r="BK3" i="35" s="1"/>
  <c r="C3" i="30"/>
  <c r="O3" i="30" s="1"/>
  <c r="AA3" i="30" s="1"/>
  <c r="AM3" i="30" s="1"/>
  <c r="AY3" i="30" s="1"/>
  <c r="BK3" i="30" s="1"/>
  <c r="C3" i="15"/>
  <c r="O3" i="15" s="1"/>
  <c r="AA3" i="15" s="1"/>
  <c r="AM3" i="15" s="1"/>
  <c r="AY3" i="15" s="1"/>
  <c r="BK3" i="15" s="1"/>
  <c r="C3" i="20"/>
  <c r="O3" i="20" s="1"/>
  <c r="AA3" i="20" s="1"/>
  <c r="AM3" i="20" s="1"/>
  <c r="AY3" i="20" s="1"/>
  <c r="BK3" i="20" s="1"/>
  <c r="C3" i="18"/>
  <c r="O3" i="18" s="1"/>
  <c r="AA3" i="18" s="1"/>
  <c r="AM3" i="18" s="1"/>
  <c r="AY3" i="18" s="1"/>
  <c r="BK3" i="18" s="1"/>
  <c r="C3" i="25"/>
  <c r="O3" i="25" s="1"/>
  <c r="AA3" i="25" s="1"/>
  <c r="AM3" i="25" s="1"/>
  <c r="AY3" i="25" s="1"/>
  <c r="BK3" i="25" s="1"/>
  <c r="C3" i="31"/>
  <c r="O3" i="31"/>
  <c r="AA3" i="31" s="1"/>
  <c r="AM3" i="31" s="1"/>
  <c r="AY3" i="31" s="1"/>
  <c r="BK3" i="31" s="1"/>
  <c r="C3" i="37"/>
  <c r="O3" i="37" s="1"/>
  <c r="AA3" i="37" s="1"/>
  <c r="AM3" i="37" s="1"/>
  <c r="AY3" i="37" s="1"/>
  <c r="BK3" i="37" s="1"/>
  <c r="B6" i="41"/>
  <c r="C3" i="17" l="1"/>
  <c r="O3" i="17" s="1"/>
  <c r="AA3" i="17" s="1"/>
  <c r="AM3" i="17" s="1"/>
  <c r="AY3" i="17" s="1"/>
  <c r="BK3" i="17" s="1"/>
  <c r="C3" i="47"/>
  <c r="O3" i="47" s="1"/>
  <c r="AA3" i="47" s="1"/>
  <c r="AM3" i="47" s="1"/>
  <c r="AY3" i="47" s="1"/>
  <c r="BK3" i="47" s="1"/>
  <c r="C3" i="48"/>
  <c r="O3" i="48" s="1"/>
  <c r="AA3" i="48" s="1"/>
  <c r="AM3" i="48" s="1"/>
  <c r="AY3" i="48" s="1"/>
  <c r="BK3" i="48" s="1"/>
  <c r="C3" i="43"/>
  <c r="O3" i="43" s="1"/>
  <c r="AA3" i="43" s="1"/>
  <c r="AM3" i="43" s="1"/>
  <c r="AY3" i="43" s="1"/>
  <c r="BK3" i="43" s="1"/>
  <c r="C13" i="33"/>
  <c r="D11" i="33"/>
  <c r="O11" i="33"/>
  <c r="C3" i="24"/>
  <c r="O3" i="24" s="1"/>
  <c r="AA3" i="24" s="1"/>
  <c r="AM3" i="24" s="1"/>
  <c r="AY3" i="24" s="1"/>
  <c r="BK3" i="24" s="1"/>
  <c r="C3" i="26"/>
  <c r="O3" i="26" s="1"/>
  <c r="AA3" i="26" s="1"/>
  <c r="AM3" i="26" s="1"/>
  <c r="AY3" i="26" s="1"/>
  <c r="BK3" i="26" s="1"/>
  <c r="C3" i="13"/>
  <c r="O3" i="13" s="1"/>
  <c r="AA3" i="13" s="1"/>
  <c r="AM3" i="13" s="1"/>
  <c r="AY3" i="13" s="1"/>
  <c r="BK3" i="13" s="1"/>
  <c r="C3" i="14"/>
  <c r="O3" i="14" s="1"/>
  <c r="AA3" i="14" s="1"/>
  <c r="AM3" i="14" s="1"/>
  <c r="AY3" i="14" s="1"/>
  <c r="BK3" i="14" s="1"/>
  <c r="P11" i="33" l="1"/>
  <c r="AA11" i="33"/>
  <c r="O13" i="33"/>
  <c r="E11" i="33"/>
  <c r="D13" i="33"/>
  <c r="E13" i="33" l="1"/>
  <c r="F11" i="33"/>
  <c r="AA13" i="33"/>
  <c r="AB11" i="33"/>
  <c r="AM11" i="33"/>
  <c r="P13" i="33"/>
  <c r="Q11" i="33"/>
  <c r="G11" i="33" l="1"/>
  <c r="F13" i="33"/>
  <c r="R11" i="33"/>
  <c r="Q13" i="33"/>
  <c r="AM13" i="33"/>
  <c r="AY11" i="33"/>
  <c r="AN11" i="33"/>
  <c r="AB13" i="33"/>
  <c r="AC11" i="33"/>
  <c r="AD11" i="33" l="1"/>
  <c r="AC13" i="33"/>
  <c r="AO11" i="33"/>
  <c r="AN13" i="33"/>
  <c r="S11" i="33"/>
  <c r="R13" i="33"/>
  <c r="BK11" i="33"/>
  <c r="AY13" i="33"/>
  <c r="AZ11" i="33"/>
  <c r="G13" i="33"/>
  <c r="H11" i="33"/>
  <c r="BA11" i="33" l="1"/>
  <c r="AZ13" i="33"/>
  <c r="AP11" i="33"/>
  <c r="AO13" i="33"/>
  <c r="BL11" i="33"/>
  <c r="BK13" i="33"/>
  <c r="H13" i="33"/>
  <c r="I11" i="33"/>
  <c r="S13" i="33"/>
  <c r="T11" i="33"/>
  <c r="AD13" i="33"/>
  <c r="AE11" i="33"/>
  <c r="J11" i="33" l="1"/>
  <c r="I13" i="33"/>
  <c r="AF11" i="33"/>
  <c r="AE13" i="33"/>
  <c r="BL13" i="33"/>
  <c r="BM11" i="33"/>
  <c r="AP13" i="33"/>
  <c r="AQ11" i="33"/>
  <c r="U11" i="33"/>
  <c r="T13" i="33"/>
  <c r="BB11" i="33"/>
  <c r="BA13" i="33"/>
  <c r="AQ13" i="33" l="1"/>
  <c r="AR11" i="33"/>
  <c r="U13" i="33"/>
  <c r="V11" i="33"/>
  <c r="BB13" i="33"/>
  <c r="BC11" i="33"/>
  <c r="K11" i="33"/>
  <c r="J13" i="33"/>
  <c r="BM13" i="33"/>
  <c r="BN11" i="33"/>
  <c r="AF13" i="33"/>
  <c r="AG11" i="33"/>
  <c r="BO11" i="33" l="1"/>
  <c r="BN13" i="33"/>
  <c r="V13" i="33"/>
  <c r="W11" i="33"/>
  <c r="BD11" i="33"/>
  <c r="BC13" i="33"/>
  <c r="AS11" i="33"/>
  <c r="AR13" i="33"/>
  <c r="K13" i="33"/>
  <c r="L11" i="33"/>
  <c r="AG13" i="33"/>
  <c r="AH11" i="33"/>
  <c r="BO13" i="33" l="1"/>
  <c r="BP11" i="33"/>
  <c r="M11" i="33"/>
  <c r="L13" i="33"/>
  <c r="BE11" i="33"/>
  <c r="BD13" i="33"/>
  <c r="W13" i="33"/>
  <c r="X11" i="33"/>
  <c r="AH13" i="33"/>
  <c r="AI11" i="33"/>
  <c r="AS13" i="33"/>
  <c r="AT11" i="33"/>
  <c r="AT13" i="33" l="1"/>
  <c r="AU11" i="33"/>
  <c r="M13" i="33"/>
  <c r="N11" i="33"/>
  <c r="X13" i="33"/>
  <c r="Y11" i="33"/>
  <c r="BP13" i="33"/>
  <c r="BQ11" i="33"/>
  <c r="AI13" i="33"/>
  <c r="AJ11" i="33"/>
  <c r="BF11" i="33"/>
  <c r="BE13" i="33"/>
  <c r="Z11" i="33" l="1"/>
  <c r="Y13" i="33"/>
  <c r="AJ13" i="33"/>
  <c r="AK11" i="33"/>
  <c r="N13" i="33"/>
  <c r="BQ13" i="33"/>
  <c r="BR11" i="33"/>
  <c r="AV11" i="33"/>
  <c r="AU13" i="33"/>
  <c r="BG11" i="33"/>
  <c r="BF13" i="33"/>
  <c r="BH11" i="33" l="1"/>
  <c r="BG13" i="33"/>
  <c r="AL11" i="33"/>
  <c r="AK13" i="33"/>
  <c r="AV13" i="33"/>
  <c r="AW11" i="33"/>
  <c r="BS11" i="33"/>
  <c r="BR13" i="33"/>
  <c r="Z13" i="33"/>
  <c r="AL13" i="33" l="1"/>
  <c r="BT11" i="33"/>
  <c r="BS13" i="33"/>
  <c r="BI11" i="33"/>
  <c r="BH13" i="33"/>
  <c r="AW13" i="33"/>
  <c r="AX11" i="33"/>
  <c r="BI13" i="33" l="1"/>
  <c r="BJ11" i="33"/>
  <c r="AX13" i="33"/>
  <c r="BT13" i="33"/>
  <c r="BU11" i="33"/>
  <c r="BJ13" i="33" l="1"/>
  <c r="BV11" i="33"/>
  <c r="BU13" i="33"/>
  <c r="BV13" i="33" l="1"/>
</calcChain>
</file>

<file path=xl/sharedStrings.xml><?xml version="1.0" encoding="utf-8"?>
<sst xmlns="http://schemas.openxmlformats.org/spreadsheetml/2006/main" count="3920" uniqueCount="1432">
  <si>
    <t>(b) Total highway travel includes gasoline and diesel fuel vehicles.</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</si>
  <si>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</si>
  <si>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</si>
  <si>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</si>
  <si>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</si>
  <si>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</si>
  <si>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</si>
  <si>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</si>
  <si>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</si>
  <si>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</si>
  <si>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</si>
  <si>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</si>
  <si>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</si>
  <si>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</si>
  <si>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</si>
  <si>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</si>
  <si>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</si>
  <si>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</si>
  <si>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</si>
  <si>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</si>
  <si>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</si>
  <si>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</si>
  <si>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</si>
  <si>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</si>
  <si>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</si>
  <si>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</si>
  <si>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</si>
  <si>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</si>
  <si>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</si>
  <si>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</si>
  <si>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</si>
  <si>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</si>
  <si>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</si>
  <si>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</si>
  <si>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</si>
  <si>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</si>
  <si>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</si>
  <si>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</si>
  <si>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</si>
  <si>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</si>
  <si>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</si>
  <si>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</si>
  <si>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ZWCD_MTN</t>
  </si>
  <si>
    <t>ZWCD_PAC</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</si>
  <si>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</si>
  <si>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</si>
  <si>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</si>
  <si>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</si>
  <si>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</si>
  <si>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</si>
  <si>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</si>
  <si>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</si>
  <si>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</si>
  <si>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</si>
  <si>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</si>
  <si>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</si>
  <si>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</si>
  <si>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</si>
  <si>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</si>
  <si>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</si>
  <si>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</si>
  <si>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</si>
  <si>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</si>
  <si>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</si>
  <si>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</si>
  <si>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</si>
  <si>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</si>
  <si>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</si>
  <si>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</si>
  <si>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</si>
  <si>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</si>
  <si>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</si>
  <si>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</si>
  <si>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</si>
  <si>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</si>
  <si>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</si>
  <si>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</si>
  <si>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</si>
  <si>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 xml:space="preserve">   Coal</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</si>
  <si>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</si>
  <si>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</si>
  <si>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</si>
  <si>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</si>
  <si>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</si>
  <si>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</si>
  <si>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</si>
  <si>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</si>
  <si>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</si>
  <si>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</si>
  <si>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</si>
  <si>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</si>
  <si>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</si>
  <si>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</si>
  <si>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</si>
  <si>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</si>
  <si>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</si>
  <si>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</si>
  <si>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</si>
  <si>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</si>
  <si>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</si>
  <si>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</si>
  <si>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</si>
  <si>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</si>
  <si>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</si>
  <si>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</si>
  <si>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</si>
  <si>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</si>
  <si>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</si>
  <si>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</si>
  <si>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</si>
  <si>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</si>
  <si>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</si>
  <si>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</si>
  <si>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</si>
  <si>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</si>
  <si>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</si>
  <si>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</si>
  <si>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</si>
  <si>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</si>
  <si>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</si>
  <si>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</si>
  <si>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</si>
  <si>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</si>
  <si>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</si>
  <si>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</si>
  <si>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</si>
  <si>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</si>
  <si>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</si>
  <si>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</si>
  <si>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</si>
  <si>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</si>
  <si>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</si>
  <si>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</si>
  <si>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</si>
  <si>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</si>
  <si>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</si>
  <si>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</si>
  <si>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</si>
  <si>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</si>
  <si>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</si>
  <si>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</si>
  <si>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</si>
  <si>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</si>
  <si>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</si>
  <si>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</si>
  <si>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</si>
  <si>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</si>
  <si>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</si>
  <si>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</si>
  <si>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</si>
  <si>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</si>
  <si>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</si>
  <si>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</si>
  <si>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</si>
  <si>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</si>
  <si>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</si>
  <si>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</si>
  <si>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</si>
  <si>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</si>
  <si>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</si>
  <si>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</si>
  <si>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</si>
  <si>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</si>
  <si>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</si>
  <si>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</si>
  <si>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</si>
  <si>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</si>
  <si>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</si>
  <si>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</si>
  <si>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</si>
  <si>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</si>
  <si>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</si>
  <si>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</si>
  <si>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</si>
  <si>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</si>
  <si>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</si>
  <si>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</si>
  <si>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</si>
  <si>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</si>
  <si>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</si>
  <si>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</si>
  <si>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</si>
  <si>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</si>
  <si>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</si>
  <si>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</si>
  <si>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</si>
  <si>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</si>
  <si>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</si>
  <si>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</si>
  <si>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</si>
  <si>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</si>
  <si>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</si>
  <si>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</si>
  <si>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</si>
  <si>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</si>
  <si>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</si>
  <si>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</si>
  <si>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</si>
  <si>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</si>
  <si>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</si>
  <si>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</si>
  <si>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</si>
  <si>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</si>
  <si>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</si>
  <si>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</si>
  <si>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</si>
  <si>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</si>
  <si>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</si>
  <si>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</si>
  <si>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</si>
  <si>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</si>
  <si>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</si>
  <si>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</si>
  <si>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</si>
  <si>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</si>
  <si>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</si>
  <si>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</si>
  <si>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</si>
  <si>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</si>
  <si>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</si>
  <si>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</si>
  <si>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</si>
  <si>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</si>
  <si>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</si>
  <si>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</si>
  <si>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</si>
  <si>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</si>
  <si>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</si>
  <si>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</si>
  <si>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</si>
  <si>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</si>
  <si>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</si>
  <si>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</si>
  <si>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</si>
  <si>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</si>
  <si>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</si>
  <si>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</si>
  <si>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</si>
  <si>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</si>
  <si>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</si>
  <si>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</si>
  <si>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</si>
  <si>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</si>
  <si>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</si>
  <si>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</si>
  <si>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papr_NO</t>
  </si>
  <si>
    <t>papr_AJ</t>
  </si>
  <si>
    <t>papr_KZ</t>
  </si>
  <si>
    <t>papr_RS</t>
  </si>
  <si>
    <t>papr_MU</t>
  </si>
  <si>
    <t>papr_AS</t>
  </si>
  <si>
    <t>papr_CH</t>
  </si>
  <si>
    <t>papr_IN</t>
  </si>
  <si>
    <t>papr_MY</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</si>
  <si>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</si>
  <si>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</si>
  <si>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</si>
  <si>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</si>
  <si>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</si>
  <si>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</si>
  <si>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</si>
  <si>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</si>
  <si>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</si>
  <si>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</si>
  <si>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</si>
  <si>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</si>
  <si>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</si>
  <si>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</si>
  <si>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</si>
  <si>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</si>
  <si>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</si>
  <si>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</si>
  <si>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</si>
  <si>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</si>
  <si>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</si>
  <si>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</si>
  <si>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</si>
  <si>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</si>
  <si>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</si>
  <si>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</si>
  <si>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</si>
  <si>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</si>
  <si>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</si>
  <si>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</si>
  <si>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</si>
  <si>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</si>
  <si>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</si>
  <si>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</si>
  <si>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</si>
  <si>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</si>
  <si>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</si>
  <si>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</si>
  <si>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</si>
  <si>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</si>
  <si>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</si>
  <si>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</si>
  <si>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</si>
  <si>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</si>
  <si>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</si>
  <si>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</si>
  <si>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</si>
  <si>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</si>
  <si>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</si>
  <si>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</si>
  <si>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</si>
  <si>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</si>
  <si>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</si>
  <si>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</si>
  <si>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</si>
  <si>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</si>
  <si>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Iraq</t>
  </si>
  <si>
    <t>Crude Oil Production Capacity</t>
  </si>
  <si>
    <t>copr_ku</t>
  </si>
  <si>
    <t>copr_ly</t>
  </si>
  <si>
    <t>copr_ni</t>
  </si>
  <si>
    <t>copr_sa</t>
  </si>
  <si>
    <t>copr_tc</t>
  </si>
  <si>
    <t>copr_ve</t>
  </si>
  <si>
    <t>copr_iz</t>
  </si>
  <si>
    <t>ZWCD_SAC</t>
  </si>
  <si>
    <t>ZWHD_SAC</t>
  </si>
  <si>
    <t>Australia</t>
  </si>
  <si>
    <t>China</t>
  </si>
  <si>
    <t>India</t>
  </si>
  <si>
    <t>Malaysia</t>
  </si>
  <si>
    <t>Canada</t>
  </si>
  <si>
    <t>Mexico</t>
  </si>
  <si>
    <t>United States</t>
  </si>
  <si>
    <t>Argentina</t>
  </si>
  <si>
    <t>Brazil</t>
  </si>
  <si>
    <t>Colombia</t>
  </si>
  <si>
    <t>Norway</t>
  </si>
  <si>
    <t>t3b_papr_r03</t>
  </si>
  <si>
    <t xml:space="preserve">   Direct Use (d)</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</si>
  <si>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</si>
  <si>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</si>
  <si>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</si>
  <si>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</si>
  <si>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</si>
  <si>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</si>
  <si>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</si>
  <si>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</si>
  <si>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</si>
  <si>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</si>
  <si>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t>t3b_papr_r02</t>
  </si>
  <si>
    <t>t3b_papr_r01</t>
  </si>
  <si>
    <t>Azerbaijan</t>
  </si>
  <si>
    <t>Kazakhstan</t>
  </si>
  <si>
    <t>Russia</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</si>
  <si>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</si>
  <si>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</si>
  <si>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</si>
  <si>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</si>
  <si>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</si>
  <si>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</si>
  <si>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</si>
  <si>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</si>
  <si>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</si>
  <si>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</si>
  <si>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</si>
  <si>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</si>
  <si>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</si>
  <si>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</si>
  <si>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</si>
  <si>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</si>
  <si>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</si>
  <si>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</si>
  <si>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</si>
  <si>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</si>
  <si>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</si>
  <si>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</si>
  <si>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</si>
  <si>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</si>
  <si>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</si>
  <si>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</si>
  <si>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</si>
  <si>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</si>
  <si>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</si>
  <si>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</si>
  <si>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</si>
  <si>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</si>
  <si>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</si>
  <si>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</si>
  <si>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</si>
  <si>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</si>
  <si>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</si>
  <si>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</si>
  <si>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</si>
  <si>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</si>
  <si>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</si>
  <si>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</si>
  <si>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</si>
  <si>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</si>
  <si>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</si>
  <si>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</si>
  <si>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</si>
  <si>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</si>
  <si>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</si>
  <si>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</si>
  <si>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</si>
  <si>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</si>
  <si>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</si>
  <si>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</si>
  <si>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</si>
  <si>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</si>
  <si>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</si>
  <si>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</si>
  <si>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</si>
  <si>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</si>
  <si>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</si>
  <si>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</si>
  <si>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</si>
  <si>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</si>
  <si>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</si>
  <si>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</si>
  <si>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</si>
  <si>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</si>
  <si>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</si>
  <si>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</si>
  <si>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</si>
  <si>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</si>
  <si>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</si>
  <si>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</si>
  <si>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</si>
  <si>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</si>
  <si>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</si>
  <si>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</si>
  <si>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</si>
  <si>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</si>
  <si>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</si>
  <si>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</si>
  <si>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</si>
  <si>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</si>
  <si>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</si>
  <si>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</si>
  <si>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</si>
  <si>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</si>
  <si>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</si>
  <si>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</si>
  <si>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</si>
  <si>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</si>
  <si>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</si>
  <si>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</si>
  <si>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</si>
  <si>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</si>
  <si>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</si>
  <si>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</si>
  <si>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</si>
  <si>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</si>
  <si>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</si>
  <si>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</si>
  <si>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</si>
  <si>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</si>
  <si>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</si>
  <si>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</si>
  <si>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</si>
  <si>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</si>
  <si>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</si>
  <si>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</si>
  <si>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</si>
  <si>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</si>
  <si>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</si>
  <si>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</si>
  <si>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</si>
  <si>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</si>
  <si>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</si>
  <si>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</si>
  <si>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</si>
  <si>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</si>
  <si>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</si>
  <si>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</si>
  <si>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</si>
  <si>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</si>
  <si>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</si>
  <si>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</si>
  <si>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</si>
  <si>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</si>
  <si>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</si>
  <si>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</si>
  <si>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</si>
  <si>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</si>
  <si>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</si>
  <si>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</si>
  <si>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</si>
  <si>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</si>
  <si>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</si>
  <si>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</si>
  <si>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</si>
  <si>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</si>
  <si>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</si>
  <si>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</si>
  <si>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</si>
  <si>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</si>
  <si>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</si>
  <si>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</si>
  <si>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</si>
  <si>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</si>
  <si>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</si>
  <si>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</si>
  <si>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</si>
  <si>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</si>
  <si>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</si>
  <si>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</si>
  <si>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</si>
  <si>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</si>
  <si>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</si>
  <si>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</si>
  <si>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</si>
  <si>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</si>
  <si>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</si>
  <si>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</si>
  <si>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</si>
  <si>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</si>
  <si>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</si>
  <si>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</si>
  <si>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</si>
  <si>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</si>
  <si>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</si>
  <si>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</si>
  <si>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</si>
  <si>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</si>
  <si>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</si>
  <si>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</si>
  <si>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</si>
  <si>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</si>
  <si>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</si>
  <si>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</si>
  <si>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</si>
  <si>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</si>
  <si>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</si>
  <si>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</si>
  <si>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</si>
  <si>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</si>
  <si>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</si>
  <si>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</si>
  <si>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</si>
  <si>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</si>
  <si>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</si>
  <si>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</si>
  <si>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</si>
  <si>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</si>
  <si>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</si>
  <si>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</si>
  <si>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</si>
  <si>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</si>
  <si>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</si>
  <si>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</si>
  <si>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</si>
  <si>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</si>
  <si>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</si>
  <si>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</si>
  <si>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</si>
  <si>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</si>
  <si>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</si>
  <si>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</si>
  <si>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</si>
  <si>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</si>
  <si>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</si>
  <si>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</si>
  <si>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</si>
  <si>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</si>
  <si>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</si>
  <si>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</si>
  <si>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</si>
  <si>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</si>
  <si>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</si>
  <si>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</si>
  <si>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</si>
  <si>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</si>
  <si>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</si>
  <si>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</si>
  <si>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</si>
  <si>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</si>
  <si>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</si>
  <si>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</si>
  <si>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</si>
  <si>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</si>
  <si>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</si>
  <si>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</si>
  <si>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</si>
  <si>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</si>
  <si>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</si>
  <si>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</si>
  <si>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</si>
  <si>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</si>
  <si>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</si>
  <si>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</si>
  <si>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</si>
  <si>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</si>
  <si>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</si>
  <si>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</si>
  <si>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</si>
  <si>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</si>
  <si>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</si>
  <si>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</si>
  <si>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</si>
  <si>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</si>
  <si>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</si>
  <si>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</si>
  <si>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</si>
  <si>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</si>
  <si>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</si>
  <si>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</si>
  <si>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</si>
  <si>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</si>
  <si>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</si>
  <si>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</si>
  <si>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</si>
  <si>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</si>
  <si>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</si>
  <si>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</si>
  <si>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</si>
  <si>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</si>
  <si>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</si>
  <si>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</si>
  <si>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</si>
  <si>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</si>
  <si>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</si>
  <si>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</si>
  <si>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</si>
  <si>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</si>
  <si>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</si>
  <si>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</si>
  <si>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</si>
  <si>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</si>
  <si>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</si>
  <si>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</si>
  <si>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</si>
  <si>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</si>
  <si>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</si>
  <si>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</si>
  <si>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</si>
  <si>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</si>
  <si>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</si>
  <si>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</si>
  <si>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</si>
  <si>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</si>
  <si>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</si>
  <si>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</si>
  <si>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</si>
  <si>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</si>
  <si>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</si>
  <si>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</si>
  <si>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</si>
  <si>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</si>
  <si>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</si>
  <si>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</si>
  <si>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</si>
  <si>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</si>
  <si>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</si>
  <si>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</si>
  <si>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</si>
  <si>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</si>
  <si>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</si>
  <si>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</si>
  <si>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</si>
  <si>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</si>
  <si>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</si>
  <si>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</si>
  <si>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</si>
  <si>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</si>
  <si>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</si>
  <si>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</si>
  <si>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</si>
  <si>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</si>
  <si>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</si>
  <si>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</si>
  <si>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</si>
  <si>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</si>
  <si>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</si>
  <si>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</si>
  <si>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</si>
  <si>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</si>
  <si>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</si>
  <si>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</si>
  <si>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</si>
  <si>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</si>
  <si>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</si>
  <si>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</si>
  <si>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</si>
  <si>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</si>
  <si>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</si>
  <si>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</si>
  <si>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</si>
  <si>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</si>
  <si>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</si>
  <si>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</si>
  <si>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</si>
  <si>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</si>
  <si>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</si>
  <si>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</si>
  <si>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</si>
  <si>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</si>
  <si>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</si>
  <si>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</si>
  <si>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</si>
  <si>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</si>
  <si>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</si>
  <si>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</si>
  <si>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</si>
  <si>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</si>
  <si>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</si>
  <si>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</si>
  <si>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</si>
  <si>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</si>
  <si>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</si>
  <si>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</si>
  <si>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</si>
  <si>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</si>
  <si>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</si>
  <si>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</si>
  <si>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</si>
  <si>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</si>
  <si>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</si>
  <si>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</si>
  <si>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</si>
  <si>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</si>
  <si>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</si>
  <si>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</si>
  <si>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</si>
  <si>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</si>
  <si>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</si>
  <si>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</si>
  <si>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</si>
  <si>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</si>
  <si>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</si>
  <si>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</si>
  <si>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</si>
  <si>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</si>
  <si>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</si>
  <si>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</si>
  <si>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</si>
  <si>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</si>
  <si>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</si>
  <si>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</si>
  <si>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</si>
  <si>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</si>
  <si>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</si>
  <si>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</si>
  <si>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</si>
  <si>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</si>
  <si>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</si>
  <si>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</si>
  <si>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</si>
  <si>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</si>
  <si>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</si>
  <si>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</si>
  <si>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</si>
  <si>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</si>
  <si>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</si>
  <si>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</si>
  <si>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</si>
  <si>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</si>
  <si>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</si>
  <si>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</si>
  <si>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</si>
  <si>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</si>
  <si>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</si>
  <si>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</si>
  <si>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</si>
  <si>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</si>
  <si>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</si>
  <si>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</si>
  <si>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</si>
  <si>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</si>
  <si>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</si>
  <si>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</si>
  <si>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</si>
  <si>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</si>
  <si>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</si>
  <si>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</si>
  <si>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</si>
  <si>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</si>
  <si>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</si>
  <si>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</si>
  <si>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</si>
  <si>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</si>
  <si>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</si>
  <si>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</si>
  <si>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</si>
  <si>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</si>
  <si>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</si>
  <si>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</si>
  <si>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</si>
  <si>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</si>
  <si>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</si>
  <si>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</si>
  <si>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</si>
  <si>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</si>
  <si>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</si>
  <si>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</si>
  <si>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</si>
  <si>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</si>
  <si>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</si>
  <si>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</si>
  <si>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</si>
  <si>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</si>
  <si>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 xml:space="preserve">   Waste Biomass (c)</t>
  </si>
  <si>
    <t>(c) Municipal solid waste from biogenic sources, landfill gas, sludge waste, agricultural byproducts, and other biomass.</t>
  </si>
  <si>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</si>
  <si>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</si>
  <si>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</si>
  <si>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</si>
  <si>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(a) Average for all sulfur contents.</t>
  </si>
  <si>
    <t>(b) Average self-service cash price.</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</si>
  <si>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</si>
  <si>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</si>
  <si>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</si>
  <si>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</si>
  <si>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</si>
  <si>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</si>
  <si>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</si>
  <si>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</si>
  <si>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</si>
  <si>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</si>
  <si>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</si>
  <si>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</si>
  <si>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</si>
  <si>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</si>
  <si>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</si>
  <si>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</si>
  <si>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</si>
  <si>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</si>
  <si>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</si>
  <si>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</si>
  <si>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</si>
  <si>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</si>
  <si>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</si>
  <si>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</si>
  <si>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</si>
  <si>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</si>
  <si>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t>PARNPUS</t>
  </si>
  <si>
    <t xml:space="preserve">      Renewables and Oxygenate Production (e)</t>
  </si>
  <si>
    <t>PAFPPUS</t>
  </si>
  <si>
    <t xml:space="preserve">      Petroleum Products Adjustment (f)</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</si>
  <si>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</si>
  <si>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</si>
  <si>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</si>
  <si>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</si>
  <si>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</si>
  <si>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</si>
  <si>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</si>
  <si>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</si>
  <si>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</si>
  <si>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</si>
  <si>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</si>
  <si>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</si>
  <si>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</si>
  <si>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</si>
  <si>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</si>
  <si>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</si>
  <si>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</si>
  <si>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</si>
  <si>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</si>
  <si>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4a.  U.S. Petroleum and Other Liquids Supply, Consumption, and Inventories</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</si>
  <si>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</si>
  <si>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</si>
  <si>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</si>
  <si>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</si>
  <si>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</si>
  <si>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</si>
  <si>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</si>
  <si>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</si>
  <si>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</si>
  <si>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</si>
  <si>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</si>
  <si>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</si>
  <si>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</si>
  <si>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</si>
  <si>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</si>
  <si>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</si>
  <si>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</si>
  <si>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</si>
  <si>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</si>
  <si>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</si>
  <si>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</si>
  <si>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</si>
  <si>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</si>
  <si>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</si>
  <si>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</si>
  <si>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</si>
  <si>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</si>
  <si>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</si>
  <si>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</si>
  <si>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</si>
  <si>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</si>
  <si>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</si>
  <si>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</si>
  <si>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</si>
  <si>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</si>
  <si>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</si>
  <si>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</si>
  <si>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</si>
  <si>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</si>
  <si>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</si>
  <si>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</si>
  <si>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</si>
  <si>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</si>
  <si>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</si>
  <si>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</si>
  <si>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</si>
  <si>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</si>
  <si>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</si>
  <si>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</si>
  <si>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</si>
  <si>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</si>
  <si>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</si>
  <si>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</si>
  <si>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</si>
  <si>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</si>
  <si>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</si>
  <si>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</si>
  <si>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</si>
  <si>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</si>
  <si>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</si>
  <si>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</si>
  <si>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</si>
  <si>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</si>
  <si>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</si>
  <si>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</si>
  <si>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</si>
  <si>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</si>
  <si>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</si>
  <si>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</si>
  <si>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</si>
  <si>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</si>
  <si>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</si>
  <si>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</si>
  <si>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</si>
  <si>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</si>
  <si>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</si>
  <si>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</si>
  <si>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</si>
  <si>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</si>
  <si>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</si>
  <si>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</si>
  <si>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</si>
  <si>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</si>
  <si>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</si>
  <si>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</si>
  <si>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</si>
  <si>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</si>
  <si>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</si>
  <si>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</si>
  <si>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</si>
  <si>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</si>
  <si>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</si>
  <si>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</si>
  <si>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</si>
  <si>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</si>
  <si>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</si>
  <si>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</si>
  <si>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</si>
  <si>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</si>
  <si>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</si>
  <si>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</si>
  <si>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</si>
  <si>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</si>
  <si>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</si>
  <si>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</si>
  <si>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</si>
  <si>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</si>
  <si>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</si>
  <si>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</si>
  <si>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t>Residential Retail</t>
  </si>
  <si>
    <t>Commercial Retail</t>
  </si>
  <si>
    <t>Industrial Retail</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</si>
  <si>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</si>
  <si>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</si>
  <si>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</si>
  <si>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</si>
  <si>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</si>
  <si>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</si>
  <si>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</si>
  <si>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</si>
  <si>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</si>
  <si>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</si>
  <si>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</si>
  <si>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</si>
  <si>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</si>
  <si>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</si>
  <si>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</si>
  <si>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</si>
  <si>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</si>
  <si>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</si>
  <si>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</si>
  <si>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</si>
  <si>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</si>
  <si>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</si>
  <si>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</si>
  <si>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Ethanol (f)</t>
  </si>
  <si>
    <t>SODTP_US</t>
  </si>
  <si>
    <t>SODRP_US</t>
  </si>
  <si>
    <t>SODCP_US</t>
  </si>
  <si>
    <t>SODIP_US</t>
  </si>
  <si>
    <t>copr_ek</t>
  </si>
  <si>
    <t xml:space="preserve">   Equatorial Guinea</t>
  </si>
  <si>
    <t>C3ROPUS</t>
  </si>
  <si>
    <t>P3ROPUS</t>
  </si>
  <si>
    <t xml:space="preserve">      Propylene (refinery-grade)</t>
  </si>
  <si>
    <t>C3TCPUS</t>
  </si>
  <si>
    <t>P3TCPUS</t>
  </si>
  <si>
    <t xml:space="preserve">   Propane</t>
  </si>
  <si>
    <t xml:space="preserve">   Propylene (refinery-grade)</t>
  </si>
  <si>
    <t>C3PSPUS</t>
  </si>
  <si>
    <t>P3PSPUS</t>
  </si>
  <si>
    <t>End-of-period Commercial Crude Oil and Other Liquids Inventories (million barrels)</t>
  </si>
  <si>
    <t>copr_cf</t>
  </si>
  <si>
    <t xml:space="preserve">   Congo (Brazzaville)</t>
  </si>
  <si>
    <t>Carbon Dioxide (CO2) Emissions (million metric tons)</t>
  </si>
  <si>
    <r>
      <t>Table 9a.  U.S. Macroeconomic Indicators and CO2</t>
    </r>
    <r>
      <rPr>
        <b/>
        <sz val="10"/>
        <color indexed="8"/>
        <rFont val="Arial"/>
        <family val="2"/>
      </rPr>
      <t xml:space="preserve"> Emissions</t>
    </r>
  </si>
  <si>
    <t>Real Private Fixed Investment</t>
  </si>
  <si>
    <t>Qatar</t>
  </si>
  <si>
    <t>papr_QA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</si>
  <si>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</si>
  <si>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</si>
  <si>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</si>
  <si>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</si>
  <si>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</si>
  <si>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</si>
  <si>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</si>
  <si>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</si>
  <si>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</si>
  <si>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</si>
  <si>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</si>
  <si>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</si>
  <si>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</si>
  <si>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</si>
  <si>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</si>
  <si>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</si>
  <si>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</si>
  <si>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</si>
  <si>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</si>
  <si>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</si>
  <si>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</si>
  <si>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</si>
  <si>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</si>
  <si>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</si>
  <si>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</si>
  <si>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</si>
  <si>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</si>
  <si>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</si>
  <si>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</si>
  <si>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</si>
  <si>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</si>
  <si>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</si>
  <si>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</si>
  <si>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</si>
  <si>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</si>
  <si>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</si>
  <si>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</si>
  <si>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</si>
  <si>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</si>
  <si>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</si>
  <si>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</si>
  <si>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</si>
  <si>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</si>
  <si>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</si>
  <si>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</si>
  <si>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</si>
  <si>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</si>
  <si>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</si>
  <si>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</si>
  <si>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</si>
  <si>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</si>
  <si>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</si>
  <si>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</si>
  <si>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</si>
  <si>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</si>
  <si>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</si>
  <si>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</si>
  <si>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</si>
  <si>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</si>
  <si>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</si>
  <si>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</si>
  <si>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</si>
  <si>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</si>
  <si>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</si>
  <si>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</si>
  <si>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</si>
  <si>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</si>
  <si>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</si>
  <si>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</si>
  <si>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</si>
  <si>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</si>
  <si>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</si>
  <si>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</si>
  <si>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</si>
  <si>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</si>
  <si>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</si>
  <si>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</si>
  <si>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</si>
  <si>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</si>
  <si>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</si>
  <si>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</si>
  <si>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</si>
  <si>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</si>
  <si>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</si>
  <si>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</si>
  <si>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</si>
  <si>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</si>
  <si>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</si>
  <si>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</si>
  <si>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</si>
  <si>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</si>
  <si>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</si>
  <si>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</si>
  <si>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</si>
  <si>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</si>
  <si>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</si>
  <si>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</si>
  <si>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</si>
  <si>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</si>
  <si>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</si>
  <si>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</si>
  <si>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</si>
  <si>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</si>
  <si>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</si>
  <si>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</si>
  <si>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</si>
  <si>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</si>
  <si>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</si>
  <si>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</si>
  <si>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</si>
  <si>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</si>
  <si>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</si>
  <si>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</si>
  <si>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</si>
  <si>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</si>
  <si>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</si>
  <si>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</si>
  <si>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</si>
  <si>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</si>
  <si>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</si>
  <si>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</si>
  <si>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</si>
  <si>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</si>
  <si>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</si>
  <si>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</si>
  <si>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</si>
  <si>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</si>
  <si>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</si>
  <si>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</si>
  <si>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</si>
  <si>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</si>
  <si>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</si>
  <si>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</si>
  <si>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</si>
  <si>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</si>
  <si>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</si>
  <si>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</si>
  <si>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</si>
  <si>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</si>
  <si>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</si>
  <si>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</si>
  <si>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</si>
  <si>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</si>
  <si>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</si>
  <si>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</si>
  <si>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</si>
  <si>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</si>
  <si>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</si>
  <si>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</si>
  <si>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</si>
  <si>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</si>
  <si>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</si>
  <si>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</si>
  <si>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</si>
  <si>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</si>
  <si>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</si>
  <si>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</si>
  <si>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</si>
  <si>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</si>
  <si>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</si>
  <si>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</si>
  <si>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</si>
  <si>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</si>
  <si>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</si>
  <si>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</si>
  <si>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</si>
  <si>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</si>
  <si>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</si>
  <si>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</si>
  <si>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</si>
  <si>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</si>
  <si>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</si>
  <si>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</si>
  <si>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</si>
  <si>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</si>
  <si>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</si>
  <si>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</si>
  <si>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</si>
  <si>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</si>
  <si>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</si>
  <si>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</si>
  <si>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</si>
  <si>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</si>
  <si>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</si>
  <si>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</si>
  <si>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</si>
  <si>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</si>
  <si>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</si>
  <si>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 xml:space="preserve">      Solar (a) </t>
  </si>
  <si>
    <t xml:space="preserve">   Petroleum (b) </t>
  </si>
  <si>
    <t>New England (ISO-NE)</t>
  </si>
  <si>
    <t xml:space="preserve">   Nonhydro renewables (d) </t>
  </si>
  <si>
    <t xml:space="preserve">   Other energy sources (e) </t>
  </si>
  <si>
    <t xml:space="preserve">   Net energy for load (f) </t>
  </si>
  <si>
    <t>New York (NYISO)</t>
  </si>
  <si>
    <t>Mid-Atlantic (PJM)</t>
  </si>
  <si>
    <t>Texas (ERCOT)</t>
  </si>
  <si>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</si>
  <si>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</si>
  <si>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</si>
  <si>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</si>
  <si>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INEOTWH</t>
  </si>
  <si>
    <t>CMEOTWH</t>
  </si>
  <si>
    <t>Midwest (Midcontinent ISO)</t>
  </si>
  <si>
    <t>Central (Southwest Power Pool)</t>
  </si>
  <si>
    <t>Northwest</t>
  </si>
  <si>
    <t xml:space="preserve">OPEC = Organization of the Petroleum Exporting Countries: Algeria, Angola, Congo (Brazzaville), Equatorial Guinea, Gabon, Iran, Iraq, Kuwait, Libya, Nigeria, Saudi Arabia, </t>
  </si>
  <si>
    <t>papr_EC</t>
  </si>
  <si>
    <t>Ecuador</t>
  </si>
  <si>
    <t>OPEC = Organization of the Petroleum Exporting Countries: Algeria, Angola, Congo (Brazzaville), Equatorial Guinea, Gabon, Iran, Iraq, Kuwait, Libya, Nigeria, Saudi Arabia,</t>
  </si>
  <si>
    <t xml:space="preserve">   Other</t>
  </si>
  <si>
    <t xml:space="preserve">             Gabon, Libya, Nigeria, and Venezuela (Other).</t>
  </si>
  <si>
    <t xml:space="preserve">   Propylene (at refineries only)</t>
  </si>
  <si>
    <t>Table 3a.  International Petroleum and Other Liquids Production, Consumption, and Inventories</t>
  </si>
  <si>
    <t>Table 3b.  Non-OPEC Petroleum and Other Liquids Production  (million barrels per day)</t>
  </si>
  <si>
    <t>Table 3c.  OPEC Crude Oil (excluding Condensates) Production (million barrels per day)</t>
  </si>
  <si>
    <t>Table 3d.  World Petroleum and Other Liquids Consumption (million barrels per day)</t>
  </si>
  <si>
    <r>
      <t xml:space="preserve">Table 7d part 2.  U.S. Regional Electricity Generation, Electric Power Sector (billion kilowatthours), </t>
    </r>
    <r>
      <rPr>
        <i/>
        <sz val="10"/>
        <color indexed="8"/>
        <rFont val="Arial"/>
        <family val="2"/>
      </rPr>
      <t>continued from Table 7d part 1</t>
    </r>
  </si>
  <si>
    <t>Table 9b.  U.S. Regional Macroeconomic Data</t>
  </si>
  <si>
    <t>Table 9c.  U.S. Regional Weather Data</t>
  </si>
  <si>
    <t>Table 3b. Non-OPEC Petroleum and Other Liquids Production</t>
  </si>
  <si>
    <t>Table 3c. OPEC Crude Oil (excluding Condensates) Production</t>
  </si>
  <si>
    <t xml:space="preserve">      Fuel Oil</t>
  </si>
  <si>
    <t xml:space="preserve">Modeling and analysis completion - </t>
  </si>
  <si>
    <t>Regional degree days for each period are calculated by EIA as contemporaneous period population-weighted averages of state degree day data published by the National Oceanic and Atmospheric Administration (NOAA).</t>
  </si>
  <si>
    <t xml:space="preserve">      Crude Oil</t>
  </si>
  <si>
    <r>
      <t>Historical data</t>
    </r>
    <r>
      <rPr>
        <sz val="8"/>
        <rFont val="Arial"/>
        <family val="2"/>
      </rPr>
      <t>: Latest data available from U.S. Department of Commerce, Bureau of Economic Analysis; Federal Reserve System, Statistical release G17; Federal Highway Administration; and Federal Aviation Administration.</t>
    </r>
  </si>
  <si>
    <r>
      <t>Forecasts:</t>
    </r>
    <r>
      <rPr>
        <sz val="8"/>
        <rFont val="Arial"/>
        <family val="2"/>
      </rPr>
      <t xml:space="preserve"> U.S. macroeconomic forecasts are based on the IHS Markit model of the U.S. Economy. </t>
    </r>
  </si>
  <si>
    <r>
      <t xml:space="preserve">Forecasts: </t>
    </r>
    <r>
      <rPr>
        <sz val="8"/>
        <rFont val="Arial"/>
        <family val="2"/>
      </rPr>
      <t xml:space="preserve">EIA Short-Term Integrated Forecasting System. </t>
    </r>
  </si>
  <si>
    <t>Table 4c.  U.S. Regional Gasoline Prices and Inventories</t>
  </si>
  <si>
    <t>Prices are not adjusted for inflation; prices exclude taxes unless otherwise noted.</t>
  </si>
  <si>
    <t>(b) Residual fuel oil, distillate fuel oil, petroleum coke, and other petroleum liquids.</t>
  </si>
  <si>
    <t>(c) Batteries, chemicals, hydrogen, pitch, purchased steam, sulfur, nonrenewable waste, and miscellaneous technologies.</t>
  </si>
  <si>
    <t>(e) Pumped storage hydroelectric, petroleum, other gases, batteries, and other nonrenewable fuels. See notes (b) and (c).</t>
  </si>
  <si>
    <t>(e) Renewables and oxygenate production includes pentanes plus, oxygenates (excluding fuel ethanol), and renewable fuels. Beginning in January 2021, renewable fuels includes biodiesel, renewable diesel, renewable jet fuel, renewable heating oil, renewable naphtha and gasoline, and other renewable fuels. For December 2020 and prior, renewable fuels includes only biodiesel.</t>
  </si>
  <si>
    <t>(Index, 2017=100)</t>
  </si>
  <si>
    <t>Industrial Output, Manufacturing (Index, Year 2017=100)</t>
  </si>
  <si>
    <t>Industrial Production Indices (Index, 2017=100)</t>
  </si>
  <si>
    <t>Production (million barrels per day) (a)</t>
  </si>
  <si>
    <t>Energy Production</t>
  </si>
  <si>
    <t xml:space="preserve">   Total World Production</t>
  </si>
  <si>
    <t xml:space="preserve">   Non-OPEC Production</t>
  </si>
  <si>
    <t>Total OPEC Production</t>
  </si>
  <si>
    <t>ELACP_US</t>
  </si>
  <si>
    <t>OHTCPUS</t>
  </si>
  <si>
    <t>(g) “Other Oils" includes aviation gasoline blend components, finished aviation gasoline, kerosene, petrochemical feedstocks, special naphthas, lubricants, waxes, petroleum coke, asphalt and road oil, still gas, and miscellaneous products.</t>
  </si>
  <si>
    <t>BTTCBUS</t>
  </si>
  <si>
    <t xml:space="preserve">      Subtotal (e)</t>
  </si>
  <si>
    <t xml:space="preserve">   Solar (f)</t>
  </si>
  <si>
    <t xml:space="preserve">   Biodiesel, Renewable Diesel, and Other (g)</t>
  </si>
  <si>
    <t xml:space="preserve">   Solar (b)(f) </t>
  </si>
  <si>
    <t xml:space="preserve">   Ethanol (g)</t>
  </si>
  <si>
    <r>
      <t>Forecasts:</t>
    </r>
    <r>
      <rPr>
        <sz val="8"/>
        <rFont val="Arial"/>
        <family val="2"/>
      </rPr>
      <t xml:space="preserve"> EIA Short-Term Integrated Forecasting System. U.S. macroeconomic forecasts are based on the S&amp;P Global model of the U.S. Economy. </t>
    </r>
  </si>
  <si>
    <r>
      <t xml:space="preserve">Forecasts: </t>
    </r>
    <r>
      <rPr>
        <sz val="8"/>
        <rFont val="Arial"/>
        <family val="2"/>
      </rPr>
      <t xml:space="preserve">EIA Short-Term Integrated Forecasting System. U.S. macroeconomic forecasts are based on the S&amp;P Global model of the U.S. Economy. </t>
    </r>
  </si>
  <si>
    <r>
      <t xml:space="preserve">   Prices to Ultimate Customers </t>
    </r>
    <r>
      <rPr>
        <sz val="8"/>
        <color indexed="8"/>
        <rFont val="Arial"/>
        <family val="2"/>
      </rPr>
      <t>(cents per kilowatthour)</t>
    </r>
  </si>
  <si>
    <t xml:space="preserve">   Prices to Ultimate Customers (cents per kilowatthour)</t>
  </si>
  <si>
    <t xml:space="preserve">    Sales to Ultimate Customers</t>
  </si>
  <si>
    <t>Table 7b.  U.S. Regional Electricity Sales to Ultimate Customers (billion kilowatthours)</t>
  </si>
  <si>
    <t>Table 7c.  U.S. Regional Electricity Prices to Ultimate Customers (Cents per Kilowatthour)</t>
  </si>
  <si>
    <t>Dry Natural Gas Production</t>
  </si>
  <si>
    <t>Forecast date:</t>
  </si>
  <si>
    <t>Table 2.  Nominal Energy Prices</t>
  </si>
  <si>
    <t>papr_GY</t>
  </si>
  <si>
    <t>Guyana</t>
  </si>
  <si>
    <t>Table 7e.  U.S. Electric Generating Capacity (gigawatts at end of period)</t>
  </si>
  <si>
    <t xml:space="preserve">   Electric power sector (power plants larger than one megawatt)</t>
  </si>
  <si>
    <t xml:space="preserve">      Fossil fuel energy sources</t>
  </si>
  <si>
    <t>NGEPCGW_US</t>
  </si>
  <si>
    <t xml:space="preserve">         Natural gas</t>
  </si>
  <si>
    <t>CLEPCGW_US</t>
  </si>
  <si>
    <t xml:space="preserve">         Coal</t>
  </si>
  <si>
    <t>PAEPCGW_US</t>
  </si>
  <si>
    <t xml:space="preserve">         Petroleum</t>
  </si>
  <si>
    <t>OGEPCGW_US</t>
  </si>
  <si>
    <t xml:space="preserve">         Other gases</t>
  </si>
  <si>
    <t xml:space="preserve">      Renewable energy sources</t>
  </si>
  <si>
    <t>WNEPCGW_US</t>
  </si>
  <si>
    <t xml:space="preserve">         Wind</t>
  </si>
  <si>
    <t>SPEPCGWX_US</t>
  </si>
  <si>
    <t xml:space="preserve">         Solar photovoltaic</t>
  </si>
  <si>
    <t>STEPCGW_US</t>
  </si>
  <si>
    <t xml:space="preserve">         Solar thermal</t>
  </si>
  <si>
    <t>WWEPCGW_US</t>
  </si>
  <si>
    <t xml:space="preserve">         Wood biomass</t>
  </si>
  <si>
    <t>OWEPCGW_US</t>
  </si>
  <si>
    <t xml:space="preserve">         Waste biomass</t>
  </si>
  <si>
    <t>GEEPCGW_US</t>
  </si>
  <si>
    <t xml:space="preserve">         Geothermal</t>
  </si>
  <si>
    <t>HVEPCGW_US</t>
  </si>
  <si>
    <t xml:space="preserve">         Conventional hydroelectric</t>
  </si>
  <si>
    <t>HPEPCGW_US</t>
  </si>
  <si>
    <t xml:space="preserve">     Pumped storage hydroelectric</t>
  </si>
  <si>
    <t>NUEPCGW_US</t>
  </si>
  <si>
    <t xml:space="preserve">     Nuclear</t>
  </si>
  <si>
    <t>BAEPCGW_US</t>
  </si>
  <si>
    <t xml:space="preserve">     Battery storage</t>
  </si>
  <si>
    <t>OTEPCGW_US</t>
  </si>
  <si>
    <t xml:space="preserve">     Other nonrenewable sources (a)</t>
  </si>
  <si>
    <t xml:space="preserve">   Industrial and commercial sectors (combined heat and power plants larger than one megawatt)</t>
  </si>
  <si>
    <t>NGCHCGW_US</t>
  </si>
  <si>
    <t>CLCHCGW_US</t>
  </si>
  <si>
    <t>PACHCGW_US</t>
  </si>
  <si>
    <t>OGCHCGW_US</t>
  </si>
  <si>
    <t>WWCHCGW_US</t>
  </si>
  <si>
    <t>OWCHCGW_US</t>
  </si>
  <si>
    <t>SOCHCGW_US</t>
  </si>
  <si>
    <t xml:space="preserve">         Solar</t>
  </si>
  <si>
    <t>WNCHCGW_US</t>
  </si>
  <si>
    <t>GECHCGW_US</t>
  </si>
  <si>
    <t>HVCHCGW_US</t>
  </si>
  <si>
    <t>BACHCGW_US</t>
  </si>
  <si>
    <t>OTCHCGW_US</t>
  </si>
  <si>
    <t xml:space="preserve">   Small-scale solar photovoltaic capacity (systems smaller than one megawatt)</t>
  </si>
  <si>
    <t xml:space="preserve">      Residential sector</t>
  </si>
  <si>
    <t xml:space="preserve">      Commercial sector</t>
  </si>
  <si>
    <t xml:space="preserve">      Industrial sector</t>
  </si>
  <si>
    <t xml:space="preserve">         All sectors total</t>
  </si>
  <si>
    <t>Table 7e.  U.S. Electric Generating Capacity</t>
  </si>
  <si>
    <t>SODRG_US</t>
  </si>
  <si>
    <t>SODCG_US</t>
  </si>
  <si>
    <t>SODIG_US</t>
  </si>
  <si>
    <t>SODTG_US</t>
  </si>
  <si>
    <t xml:space="preserve">      Waste biomass</t>
  </si>
  <si>
    <t xml:space="preserve">      Wood biomass</t>
  </si>
  <si>
    <t xml:space="preserve">   Natural gas</t>
  </si>
  <si>
    <t xml:space="preserve">   Renewable energy sources:</t>
  </si>
  <si>
    <t xml:space="preserve">      Conventional hydropower</t>
  </si>
  <si>
    <t xml:space="preserve">   Pumped storage hydropower</t>
  </si>
  <si>
    <t xml:space="preserve">   Other gases</t>
  </si>
  <si>
    <t xml:space="preserve">   Other nonrenewable fuels (c)</t>
  </si>
  <si>
    <t xml:space="preserve">   Electricity generation (a)</t>
  </si>
  <si>
    <t xml:space="preserve">      Electric power sector</t>
  </si>
  <si>
    <t xml:space="preserve">   Net imports  </t>
  </si>
  <si>
    <t xml:space="preserve">   Total utility-scale power supply</t>
  </si>
  <si>
    <t xml:space="preserve">   Losses and Unaccounted for (b) </t>
  </si>
  <si>
    <t xml:space="preserve">   Small-scale solar generation (c)</t>
  </si>
  <si>
    <t xml:space="preserve">      Residential sector </t>
  </si>
  <si>
    <t xml:space="preserve">      Commercial sector </t>
  </si>
  <si>
    <t xml:space="preserve">      Industrial sector </t>
  </si>
  <si>
    <t>Table 8. U.S. Renewable Energy Consumption</t>
  </si>
  <si>
    <r>
      <t>Forecasts:</t>
    </r>
    <r>
      <rPr>
        <sz val="8"/>
        <rFont val="Arial"/>
        <family val="2"/>
      </rPr>
      <t xml:space="preserve"> Current month based on forecasts by the NOAA Climate Prediction Center (http://www.cpc.ncep.noaa.gov/pacdir/DDdir/NHOME3.shtml). Remaining months based on the 30-year trend.</t>
    </r>
  </si>
  <si>
    <t>Weather forecasts from National Oceanic and Atmospheric Administration and Energy Information Administration.</t>
  </si>
  <si>
    <t>PRMBUUS</t>
  </si>
  <si>
    <t xml:space="preserve">      EIA does not estimate or project end-use consumption of non-marketed renewable energy.</t>
  </si>
  <si>
    <r>
      <t xml:space="preserve">(d) The conversion from physical units to Btu is calculated using a subset of conversion factors used in the calculations of gross energy consumption in EIA’s </t>
    </r>
    <r>
      <rPr>
        <i/>
        <sz val="8"/>
        <rFont val="Arial"/>
        <family val="2"/>
      </rPr>
      <t xml:space="preserve">Monthly Energy </t>
    </r>
  </si>
  <si>
    <t xml:space="preserve">      Review (MER). Consequently, the historical data may not precisely match those published in the MER.</t>
  </si>
  <si>
    <t xml:space="preserve">WTI and Brent crude oil spot prices, the Mt. Belvieu propane spot price, and the Henry Hub natural gas spot price are from </t>
  </si>
  <si>
    <t>Refinitiv,an LSEG company, via EIA (https://www.eia.gov/dnav/pet/pet_pri_spt_s1_d.htm).</t>
  </si>
  <si>
    <t xml:space="preserve">              Slovenia, South Korea, Spain, Sweden, Switzerland, Turkiye, United Kingdom, and United States.</t>
  </si>
  <si>
    <t xml:space="preserve">             United Arab Emirates, Venezuela.</t>
  </si>
  <si>
    <r>
      <t>Historical data:</t>
    </r>
    <r>
      <rPr>
        <sz val="8"/>
        <rFont val="Arial"/>
        <family val="2"/>
      </rPr>
      <t xml:space="preserve"> Latest data available from Energy Information Administration </t>
    </r>
    <r>
      <rPr>
        <i/>
        <sz val="8"/>
        <rFont val="Arial"/>
        <family val="2"/>
      </rPr>
      <t>International Energy Statistics</t>
    </r>
    <r>
      <rPr>
        <sz val="8"/>
        <rFont val="Arial"/>
        <family val="2"/>
      </rPr>
      <t xml:space="preserve"> (https://www.eia.gov/international/data/world).</t>
    </r>
  </si>
  <si>
    <t>Not all countries are shown in each region, and sum of reported country volumes may not equal regional volumes.</t>
  </si>
  <si>
    <t>OPEC = Organization of the Petroleum Exporting Countries: Iran, Iraq, Kuwait, Saudi Arabia, and United Arab Emirates (Middle East); Algeria, Angola, Congo (Brazzaville), Equatorial Guinea,</t>
  </si>
  <si>
    <r>
      <t>Historical data:</t>
    </r>
    <r>
      <rPr>
        <sz val="8"/>
        <rFont val="Arial"/>
        <family val="2"/>
      </rPr>
      <t xml:space="preserve"> Energy Information Administration </t>
    </r>
    <r>
      <rPr>
        <i/>
        <sz val="8"/>
        <rFont val="Arial"/>
        <family val="2"/>
      </rPr>
      <t>International Energy Statistics</t>
    </r>
    <r>
      <rPr>
        <sz val="8"/>
        <rFont val="Arial"/>
        <family val="2"/>
      </rPr>
      <t xml:space="preserve"> (https://www.eia.gov/international/data/world) and Oxford Economics.</t>
    </r>
  </si>
  <si>
    <t>(c) Net imports equal gross imports minus gross exports.</t>
  </si>
  <si>
    <t>(d) Crude oil adjustment equals the sum of disposition items (e.g. refinery inputs) minus the sum of supply items (e.g. production).</t>
  </si>
  <si>
    <t>(f) Petroleum products adjustment includes hydrogen/oxygenates/renewables/other hydrocarbons, motor gasoline blending components, and finished motor gasoline.</t>
  </si>
  <si>
    <t>PADD = Petroleum Administration for Defense District (PADD).</t>
  </si>
  <si>
    <t>Natural gas Henry Hub spot price is from Refinitiv,an LSEG company, via EIA (https://www.eia.gov/dnav/pet/pet_pri_spt_s1_d.htm).</t>
  </si>
  <si>
    <t>Table 5b.  U.S. Regional Natural Gas Prices  (dollars per thousand cubic feet)</t>
  </si>
  <si>
    <t>Table 8.  U.S. Renewable Energy Consumption (Quadrillion Btu)</t>
  </si>
  <si>
    <t>kWh = kilowatthours. Btu = British thermal units.</t>
  </si>
  <si>
    <t>(a) Generation supplied by utility-scale power plants with capacity of at least one megawatt.</t>
  </si>
  <si>
    <t>(b) Includes transmission and distribution losses, data collection time-frame differences, and estimation error.</t>
  </si>
  <si>
    <t>(c) Solar photovoltaic systems smaller than one megawatt such as those installed on rooftops.</t>
  </si>
  <si>
    <t>(d) Direct use represents commercial and industrial facility use of onsite net electricity generation; and electrical sales or transfers to adjacent or colocated facilities 
 for which revenue information is not available. See Table 7.6 of the EIA Monthly Energy Review.</t>
  </si>
  <si>
    <r>
      <rPr>
        <b/>
        <sz val="8"/>
        <rFont val="Arial"/>
        <family val="2"/>
      </rPr>
      <t>Historical data:</t>
    </r>
    <r>
      <rPr>
        <sz val="8"/>
        <rFont val="Arial"/>
        <family val="2"/>
      </rPr>
      <t xml:space="preserve"> Latest data available from EIA databases supporting the following reports: Electric Power Monthly and Electric Power Annual (electricity supply and 
consumption, fuel inventories and costs, and retail electricity prices); S&amp;P Global Market Intelligence (wholesale electricity prices).</t>
    </r>
  </si>
  <si>
    <t xml:space="preserve">Minor discrepancies with published historical data are due to independent rounding and possible revisions not yet reflected in the STEO. </t>
  </si>
  <si>
    <r>
      <rPr>
        <b/>
        <sz val="8"/>
        <rFont val="Arial"/>
        <family val="2"/>
      </rPr>
      <t>Forecast data:</t>
    </r>
    <r>
      <rPr>
        <sz val="8"/>
        <rFont val="Arial"/>
        <family val="2"/>
      </rPr>
      <t xml:space="preserve"> EIA Short-Term Integrated Forecasting System. </t>
    </r>
  </si>
  <si>
    <t>Electricity sales to ultimate customers are sold by electric utilities and power marketers for direct consumption by the customer
 and not available for resale. Includes electric sales to end users by third-party owners of behind-the-meter solar photovoltaic systems.</t>
  </si>
  <si>
    <t xml:space="preserve">Regions refer to U.S. Census divisions (https://www.eia.gov/tools/glossary/index.php?id=C#census_division).  </t>
  </si>
  <si>
    <t>(a) Total includes sales of electricity to ultimate customers in transportation sector (not shown), as well as residential, commercial, and industrial sectors.</t>
  </si>
  <si>
    <r>
      <rPr>
        <b/>
        <sz val="8"/>
        <rFont val="Arial"/>
        <family val="2"/>
      </rPr>
      <t>Historical data:</t>
    </r>
    <r>
      <rPr>
        <sz val="8"/>
        <rFont val="Arial"/>
        <family val="2"/>
      </rPr>
      <t xml:space="preserve"> Latest data available from EIA databases supporting the following reports: Electric Power Monthly and Electric Power Annual.</t>
    </r>
  </si>
  <si>
    <t>Historical data for average price of electricity to ultimate consumers represents the cost per unit of electricity sold and is calculated by dividing 
 electric revenue from ultimate consumers by the corresponding sales of electricity.</t>
  </si>
  <si>
    <t>(a) Average price to all sectors is weighted by sales of electricity to ultimate customers in the residential, commercial, industrial and transportation (not shown) sectors.</t>
  </si>
  <si>
    <r>
      <rPr>
        <b/>
        <sz val="8"/>
        <rFont val="Arial"/>
        <family val="2"/>
      </rPr>
      <t xml:space="preserve">Historical data: </t>
    </r>
    <r>
      <rPr>
        <sz val="8"/>
        <rFont val="Arial"/>
        <family val="2"/>
      </rPr>
      <t>Latest data available from EIA databases supporting the following reports: Electric Power Monthly and Electric Power Annual.</t>
    </r>
  </si>
  <si>
    <t>The electric power sector includes utility-scale generating power plants (total capacity is larger than 1 megawatt) operated by electric utilities
 and independent power producers whose primary business is to sell electricity over the transmission grid for consumption by the public.</t>
  </si>
  <si>
    <t>(a) Generation from utility-scale (larger than 1 megawatt) solar photovoltaic and solar thermal power plants. Excludes generation
  from small-scale solar photovoltaic systems (see Table 7a).</t>
  </si>
  <si>
    <t>(f) Includes regional generation from generating units operated by electric power sector, plus energy receipts from neighboring U.S. balancing 
authorities outside region minus energy deliveries to neighboring balancing authorities.</t>
  </si>
  <si>
    <r>
      <rPr>
        <b/>
        <sz val="8"/>
        <rFont val="Arial"/>
        <family val="2"/>
      </rPr>
      <t>Forecast data</t>
    </r>
    <r>
      <rPr>
        <sz val="8"/>
        <rFont val="Arial"/>
        <family val="2"/>
      </rPr>
      <t xml:space="preserve">: EIA Short-Term Integrated Forecasting System. </t>
    </r>
  </si>
  <si>
    <t>Capacity values represent the amount of generating capacity that is operating (or expected to be operating) at the end of each period.</t>
  </si>
  <si>
    <t>Changes in capacity reflect various factors including new generators coming online, retiring generators, capacity uprates and derates, delayed planned capacity projects, cancelled projects, and other factors.</t>
  </si>
  <si>
    <t>(a) Other sources include hydrogen, pitch, chemicals, sulfur, purchased steam, nonrenewable waste, and miscellaneous technologies.</t>
  </si>
  <si>
    <r>
      <rPr>
        <b/>
        <sz val="8"/>
        <color theme="1"/>
        <rFont val="Arial"/>
        <family val="2"/>
      </rPr>
      <t>Historical data:</t>
    </r>
    <r>
      <rPr>
        <sz val="8"/>
        <color theme="1"/>
        <rFont val="Arial"/>
        <family val="2"/>
      </rPr>
      <t> Form EIA-860 Annual Electric Generator Report (final data for utility-scale capacity through 2021); Form EIA-860M Preliminary Monthly Electric Generator Inventory, June 2023 edition (preliminary utility-scale capacity estimates for recent months); and Form EIA-861M Monthly Electric Power Industry Report (small-scale solar capacity).</t>
    </r>
  </si>
  <si>
    <t>Historical capacity data may differ from other EIA publications due to frequent updates to the Preliminary Monthly Electric Generator Inventory.</t>
  </si>
  <si>
    <r>
      <rPr>
        <b/>
        <sz val="8"/>
        <rFont val="Arial"/>
        <family val="2"/>
      </rPr>
      <t xml:space="preserve">Forecast data: </t>
    </r>
    <r>
      <rPr>
        <sz val="8"/>
        <rFont val="Arial"/>
        <family val="2"/>
      </rPr>
      <t xml:space="preserve">EIA-860M Preliminary Monthly Electric Generator Inventory, June 2023, and Short-Term Integrated Forecasting System. </t>
    </r>
  </si>
  <si>
    <t>Estimates of future capacity may include adjustments to reflect recent changes in market information or regulatory policy.</t>
  </si>
  <si>
    <t>(a) Energy consumption for conventional hydroelectric power only.  Hydroelectricity generated by pumped storage is not included in renewable energy.</t>
  </si>
  <si>
    <t>(b) Solar energy consumption by utility-scale power plants (capacity greater than or equal to 1 megawatt) in the electric power, commercial, and industrial sectors 
 and energy consumption by small-scale solar photovoltaic systems (less than 1 megawatts in size).</t>
  </si>
  <si>
    <t xml:space="preserve">(e) Subtotals for the industrial and commercial sectors might not equal the sum of the components. The subtotal for the industrial sector includes ethanol consumption 
 that is not shown separately. The subtotal for the commercial sector includes ethanol and hydroelectric consumption that are not shown separately. </t>
  </si>
  <si>
    <t>(f) Solar consumption in the residential sector includes energy from small-scale solar photovoltaic systems (&lt;1 megawatt), and it includes solar heating consumption in all sectors.</t>
  </si>
  <si>
    <t>(g) Fuel ethanol and biodiesel, renewable diesel, and other biofuels consumption in the transportation sector includes production, stock change, and imports less exports. 
 Some biomass-based diesel may be consumed in the residential sector in heating oil.</t>
  </si>
  <si>
    <r>
      <rPr>
        <b/>
        <sz val="8"/>
        <rFont val="Arial"/>
        <family val="2"/>
      </rPr>
      <t>Historical data:</t>
    </r>
    <r>
      <rPr>
        <sz val="8"/>
        <rFont val="Arial"/>
        <family val="2"/>
      </rPr>
      <t xml:space="preserve"> Latest data available from EIA databases supporting the following reports: Electric Power Monthly, Electric Power Annual, 
Monthly Energy Review, and Petroleum Supply Monthly.</t>
    </r>
  </si>
  <si>
    <t>EIA completed modeling and analysis for this report on September 7, 2023.</t>
  </si>
  <si>
    <t xml:space="preserve">              Greece, Hungary, Iceland, Ireland, Israel, Italy, Japan, Latvia, Lithuania, Luxembourg, Mexico, Netherlands, New Zealand, Norway, Poland, Portugal, Slovakia,</t>
  </si>
  <si>
    <t>OECD = Organization for Economic Cooperation and Development: Australia, Austria, Belgium, Canada, Chile, Czech Republic, Denmark, Estonia, Finland, France, Germany,</t>
  </si>
  <si>
    <t xml:space="preserve">      Transfers to Crude Oil Supply</t>
  </si>
  <si>
    <t>COTRPUS</t>
  </si>
  <si>
    <t>PATRPUS</t>
  </si>
  <si>
    <t xml:space="preserve">      Petroleum Products Transfers to Crude Oil Supply</t>
  </si>
  <si>
    <t xml:space="preserve">      Mont Belvieu Spot</t>
  </si>
  <si>
    <t>(d) Wind, large-scale solar, biomass, and geothermal.</t>
  </si>
  <si>
    <t>(d) Losses and co-products from the production of fuel ethanol and biomass-based diesel.</t>
  </si>
  <si>
    <t>copr_opecplus</t>
  </si>
  <si>
    <t>OPEC+ = OPEC (excluding Iran, Libya, and Venezuela) plus Azerbaijan, Bahrain, Brunei, Kazakhstan, Malaysia, Mexico, Oman, Russia, South Sudan, and Sudan.</t>
  </si>
  <si>
    <t>OPEC+ Crude Oil Production</t>
  </si>
  <si>
    <t>(billion chained 2017 dollars - SAAR)</t>
  </si>
  <si>
    <t xml:space="preserve">   (billion chained 2017 dollars - SAAR)</t>
  </si>
  <si>
    <t xml:space="preserve">  (index, 2017=100)</t>
  </si>
  <si>
    <t>Real Gross State Product (Billion $2017)</t>
  </si>
  <si>
    <t>Real Personal Income (Billion $2017)</t>
  </si>
  <si>
    <t>papr_AO</t>
  </si>
  <si>
    <t>Angola</t>
  </si>
  <si>
    <t>February 2024</t>
  </si>
  <si>
    <t>Thursday February 1, 2024</t>
  </si>
  <si>
    <t xml:space="preserve">   Wholesale Petroleum Product Prices</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</si>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</sst>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 numFmtId="175" formatCode="0.0000"/>
    <numFmt numFmtId="176" formatCode="0.0000_)"/>
  </numFmts>
  <fonts count="56"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8"/>
      <name val="Arial"/>
      <family val="2"/>
    </font>
    <font>
      <sz val="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i/>
      <sz val="10"/>
      <color indexed="8"/>
      <name val="Arial"/>
      <family val="2"/>
    </font>
    <font>
      <sz val="10"/>
      <name val="Arial"/>
      <family val="2"/>
    </font>
    <font>
      <sz val="8"/>
      <name val="Calibri"/>
      <family val="2"/>
    </font>
    <font>
      <i/>
      <sz val="10"/>
      <name val="Arial"/>
      <family val="2"/>
    </font>
    <font>
      <sz val="11"/>
      <name val="Arial"/>
      <family val="2"/>
    </font>
  </fonts>
  <fills count="8">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
      <patternFill patternType="solid">
        <fgColor theme="4" tint="0.79998168889431442"/>
        <bgColor indexed="64"/>
      </patternFill>
    </fill>
  </fills>
  <borders count="20">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s>
  <cellStyleXfs count="29">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3" fillId="0" borderId="0" applyNumberFormat="0" applyFill="0" applyBorder="0" applyAlignment="0" applyProtection="0">
      <alignment vertical="top"/>
      <protection locked="0"/>
    </xf>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2" fillId="0" borderId="0" applyFont="0" applyFill="0" applyBorder="0" applyAlignment="0" applyProtection="0"/>
    <xf numFmtId="0" fontId="2" fillId="0" borderId="0"/>
  </cellStyleXfs>
  <cellXfs count="725">
    <xf numFmtId="0" fontId="0" fillId="0" borderId="0" xfId="0"/>
    <xf numFmtId="0" fontId="3" fillId="2" borderId="0" xfId="11" applyFont="1" applyFill="1"/>
    <xf numFmtId="0" fontId="6" fillId="0" borderId="0" xfId="11"/>
    <xf numFmtId="0" fontId="9" fillId="3" borderId="0" xfId="11" applyFont="1" applyFill="1" applyAlignment="1">
      <alignment horizontal="center"/>
    </xf>
    <xf numFmtId="0" fontId="6" fillId="0" borderId="0" xfId="23"/>
    <xf numFmtId="0" fontId="10" fillId="0" borderId="0" xfId="13" applyFont="1"/>
    <xf numFmtId="0" fontId="12" fillId="0" borderId="0" xfId="23" applyFont="1"/>
    <xf numFmtId="0" fontId="11" fillId="2" borderId="0" xfId="9" applyFont="1" applyFill="1"/>
    <xf numFmtId="0" fontId="17" fillId="0" borderId="0" xfId="23" applyFont="1" applyAlignment="1">
      <alignment horizontal="left"/>
    </xf>
    <xf numFmtId="0" fontId="10" fillId="0" borderId="0" xfId="17" applyFont="1"/>
    <xf numFmtId="0" fontId="10" fillId="0" borderId="0" xfId="22" applyFont="1"/>
    <xf numFmtId="0" fontId="23" fillId="0" borderId="2" xfId="17" applyFont="1" applyBorder="1"/>
    <xf numFmtId="0" fontId="10" fillId="2" borderId="0" xfId="17" applyFont="1" applyFill="1"/>
    <xf numFmtId="0" fontId="23" fillId="0" borderId="3" xfId="17" applyFont="1" applyBorder="1"/>
    <xf numFmtId="0" fontId="23" fillId="0" borderId="4" xfId="19" applyFont="1" applyBorder="1" applyAlignment="1">
      <alignment horizontal="center"/>
    </xf>
    <xf numFmtId="0" fontId="10" fillId="2" borderId="0" xfId="17" applyFont="1" applyFill="1" applyAlignment="1">
      <alignment horizontal="left"/>
    </xf>
    <xf numFmtId="0" fontId="23" fillId="0" borderId="0" xfId="17" applyFont="1"/>
    <xf numFmtId="1" fontId="23" fillId="0" borderId="0" xfId="23" applyNumberFormat="1" applyFont="1" applyAlignment="1">
      <alignment horizontal="right" indent="1"/>
    </xf>
    <xf numFmtId="0" fontId="24" fillId="0" borderId="0" xfId="17" applyFont="1"/>
    <xf numFmtId="171" fontId="24" fillId="0" borderId="0" xfId="17" quotePrefix="1" applyNumberFormat="1" applyFont="1" applyAlignment="1">
      <alignment wrapText="1"/>
    </xf>
    <xf numFmtId="0" fontId="24" fillId="0" borderId="0" xfId="17" quotePrefix="1" applyFont="1" applyAlignment="1">
      <alignment wrapText="1"/>
    </xf>
    <xf numFmtId="0" fontId="24" fillId="0" borderId="0" xfId="17" applyFont="1" applyAlignment="1">
      <alignment wrapText="1"/>
    </xf>
    <xf numFmtId="171" fontId="24" fillId="0" borderId="0" xfId="17" quotePrefix="1" applyNumberFormat="1" applyFont="1"/>
    <xf numFmtId="0" fontId="24" fillId="0" borderId="0" xfId="17" quotePrefix="1" applyFont="1"/>
    <xf numFmtId="0" fontId="25" fillId="2" borderId="0" xfId="20" applyFont="1" applyFill="1"/>
    <xf numFmtId="0" fontId="24" fillId="0" borderId="0" xfId="20" applyFont="1"/>
    <xf numFmtId="171" fontId="24" fillId="0" borderId="0" xfId="20" quotePrefix="1" applyNumberFormat="1" applyFont="1" applyAlignment="1">
      <alignment horizontal="left"/>
    </xf>
    <xf numFmtId="171" fontId="24" fillId="0" borderId="0" xfId="20" applyNumberFormat="1" applyFont="1" applyAlignment="1">
      <alignment horizontal="left"/>
    </xf>
    <xf numFmtId="171" fontId="24" fillId="0" borderId="0" xfId="20" quotePrefix="1" applyNumberFormat="1" applyFont="1"/>
    <xf numFmtId="171" fontId="24" fillId="0" borderId="0" xfId="20" applyNumberFormat="1" applyFont="1"/>
    <xf numFmtId="171" fontId="24" fillId="0" borderId="3" xfId="20" applyNumberFormat="1" applyFont="1" applyBorder="1"/>
    <xf numFmtId="0" fontId="10" fillId="0" borderId="0" xfId="20" applyFont="1"/>
    <xf numFmtId="0" fontId="10" fillId="0" borderId="0" xfId="23" applyFont="1" applyAlignment="1">
      <alignment horizontal="left"/>
    </xf>
    <xf numFmtId="0" fontId="24" fillId="0" borderId="0" xfId="9" applyFont="1"/>
    <xf numFmtId="0" fontId="22" fillId="0" borderId="0" xfId="9" applyFont="1"/>
    <xf numFmtId="0" fontId="10" fillId="0" borderId="0" xfId="23" applyFont="1"/>
    <xf numFmtId="167" fontId="24" fillId="0" borderId="5" xfId="9" applyNumberFormat="1" applyFont="1" applyBorder="1"/>
    <xf numFmtId="0" fontId="10" fillId="2" borderId="0" xfId="22" applyFont="1" applyFill="1"/>
    <xf numFmtId="0" fontId="23" fillId="0" borderId="0" xfId="22" applyFont="1"/>
    <xf numFmtId="166" fontId="22" fillId="0" borderId="0" xfId="22" applyNumberFormat="1" applyFont="1" applyAlignment="1">
      <alignment horizontal="center"/>
    </xf>
    <xf numFmtId="0" fontId="10" fillId="2" borderId="0" xfId="22" applyFont="1" applyFill="1" applyAlignment="1">
      <alignment horizontal="left"/>
    </xf>
    <xf numFmtId="0" fontId="20" fillId="0" borderId="0" xfId="22" applyFont="1" applyAlignment="1">
      <alignment horizontal="left"/>
    </xf>
    <xf numFmtId="0" fontId="23" fillId="0" borderId="0" xfId="22" quotePrefix="1" applyFont="1" applyAlignment="1">
      <alignment horizontal="left"/>
    </xf>
    <xf numFmtId="0" fontId="23" fillId="0" borderId="0" xfId="22" applyFont="1" applyAlignment="1">
      <alignment horizontal="left"/>
    </xf>
    <xf numFmtId="0" fontId="10" fillId="2" borderId="0" xfId="23" applyFont="1" applyFill="1"/>
    <xf numFmtId="0" fontId="23" fillId="0" borderId="2" xfId="23" applyFont="1" applyBorder="1" applyAlignment="1">
      <alignment horizontal="center"/>
    </xf>
    <xf numFmtId="0" fontId="23" fillId="0" borderId="0" xfId="23" applyFont="1"/>
    <xf numFmtId="0" fontId="23" fillId="0" borderId="0" xfId="23" applyFont="1" applyAlignment="1">
      <alignment horizontal="center"/>
    </xf>
    <xf numFmtId="0" fontId="10" fillId="2" borderId="0" xfId="23" applyFont="1" applyFill="1" applyAlignment="1">
      <alignment horizontal="left"/>
    </xf>
    <xf numFmtId="166" fontId="23" fillId="0" borderId="0" xfId="23" applyNumberFormat="1" applyFont="1" applyAlignment="1">
      <alignment horizontal="right"/>
    </xf>
    <xf numFmtId="0" fontId="23" fillId="0" borderId="0" xfId="23" applyFont="1" applyAlignment="1">
      <alignment horizontal="right"/>
    </xf>
    <xf numFmtId="0" fontId="27" fillId="0" borderId="0" xfId="23" applyFont="1"/>
    <xf numFmtId="0" fontId="24" fillId="0" borderId="0" xfId="23" applyFont="1"/>
    <xf numFmtId="0" fontId="20" fillId="0" borderId="0" xfId="23" quotePrefix="1" applyFont="1" applyAlignment="1">
      <alignment horizontal="left"/>
    </xf>
    <xf numFmtId="165" fontId="23" fillId="0" borderId="0" xfId="23" applyNumberFormat="1" applyFont="1" applyAlignment="1">
      <alignment horizontal="right"/>
    </xf>
    <xf numFmtId="165" fontId="23" fillId="0" borderId="3" xfId="23" applyNumberFormat="1" applyFont="1" applyBorder="1" applyAlignment="1">
      <alignment horizontal="right"/>
    </xf>
    <xf numFmtId="0" fontId="10" fillId="2" borderId="0" xfId="21" applyFont="1" applyFill="1"/>
    <xf numFmtId="0" fontId="10" fillId="0" borderId="0" xfId="21" applyFont="1"/>
    <xf numFmtId="0" fontId="26" fillId="2" borderId="0" xfId="21" applyFont="1" applyFill="1"/>
    <xf numFmtId="0" fontId="23" fillId="0" borderId="0" xfId="21" applyFont="1"/>
    <xf numFmtId="0" fontId="23" fillId="0" borderId="2" xfId="21" applyFont="1" applyBorder="1" applyAlignment="1">
      <alignment horizontal="right"/>
    </xf>
    <xf numFmtId="0" fontId="10" fillId="2" borderId="0" xfId="21" applyFont="1" applyFill="1" applyAlignment="1">
      <alignment horizontal="left"/>
    </xf>
    <xf numFmtId="0" fontId="20" fillId="0" borderId="0" xfId="21" applyFont="1" applyAlignment="1">
      <alignment horizontal="left"/>
    </xf>
    <xf numFmtId="166" fontId="10" fillId="0" borderId="0" xfId="21" applyNumberFormat="1" applyFont="1"/>
    <xf numFmtId="166" fontId="24" fillId="0" borderId="0" xfId="21" applyNumberFormat="1" applyFont="1" applyAlignment="1">
      <alignment horizontal="right"/>
    </xf>
    <xf numFmtId="166" fontId="23" fillId="0" borderId="0" xfId="21" applyNumberFormat="1" applyFont="1" applyAlignment="1">
      <alignment horizontal="right"/>
    </xf>
    <xf numFmtId="0" fontId="24" fillId="0" borderId="0" xfId="21" applyFont="1" applyAlignment="1">
      <alignment horizontal="right"/>
    </xf>
    <xf numFmtId="0" fontId="10" fillId="2" borderId="0" xfId="13" applyFont="1" applyFill="1"/>
    <xf numFmtId="0" fontId="20" fillId="3" borderId="0" xfId="13" applyFont="1" applyFill="1"/>
    <xf numFmtId="0" fontId="23" fillId="0" borderId="0" xfId="13" applyFont="1" applyAlignment="1">
      <alignment horizontal="center"/>
    </xf>
    <xf numFmtId="0" fontId="20" fillId="0" borderId="0" xfId="13" applyFont="1"/>
    <xf numFmtId="0" fontId="10" fillId="0" borderId="0" xfId="16" applyFont="1"/>
    <xf numFmtId="0" fontId="10" fillId="2" borderId="0" xfId="16" applyFont="1" applyFill="1"/>
    <xf numFmtId="0" fontId="23" fillId="0" borderId="0" xfId="16" applyFont="1"/>
    <xf numFmtId="0" fontId="23" fillId="0" borderId="2" xfId="16" applyFont="1" applyBorder="1" applyAlignment="1">
      <alignment horizontal="right"/>
    </xf>
    <xf numFmtId="0" fontId="10" fillId="2" borderId="0" xfId="16" applyFont="1" applyFill="1" applyAlignment="1">
      <alignment horizontal="left"/>
    </xf>
    <xf numFmtId="0" fontId="24" fillId="0" borderId="0" xfId="16" applyFont="1"/>
    <xf numFmtId="169" fontId="10" fillId="2" borderId="0" xfId="16" applyNumberFormat="1" applyFont="1" applyFill="1" applyAlignment="1">
      <alignment horizontal="left"/>
    </xf>
    <xf numFmtId="169" fontId="23" fillId="0" borderId="0" xfId="16" applyNumberFormat="1" applyFont="1" applyAlignment="1">
      <alignment horizontal="right"/>
    </xf>
    <xf numFmtId="0" fontId="10" fillId="0" borderId="0" xfId="18" applyFont="1"/>
    <xf numFmtId="0" fontId="10" fillId="2" borderId="0" xfId="18" applyFont="1" applyFill="1"/>
    <xf numFmtId="165" fontId="23" fillId="0" borderId="2" xfId="18" applyNumberFormat="1" applyFont="1" applyBorder="1" applyAlignment="1">
      <alignment horizontal="right"/>
    </xf>
    <xf numFmtId="0" fontId="10" fillId="2" borderId="0" xfId="18" applyFont="1" applyFill="1" applyAlignment="1">
      <alignment horizontal="left"/>
    </xf>
    <xf numFmtId="0" fontId="10" fillId="0" borderId="0" xfId="18" applyFont="1" applyAlignment="1">
      <alignment horizontal="left"/>
    </xf>
    <xf numFmtId="0" fontId="20" fillId="0" borderId="0" xfId="18" applyFont="1" applyAlignment="1">
      <alignment horizontal="left"/>
    </xf>
    <xf numFmtId="0" fontId="10" fillId="2" borderId="3" xfId="22" applyFont="1" applyFill="1" applyBorder="1" applyAlignment="1">
      <alignment horizontal="left"/>
    </xf>
    <xf numFmtId="0" fontId="10" fillId="2" borderId="0" xfId="7" applyFont="1" applyFill="1"/>
    <xf numFmtId="0" fontId="10" fillId="0" borderId="0" xfId="7" applyFont="1"/>
    <xf numFmtId="0" fontId="20" fillId="3" borderId="0" xfId="7" applyFont="1" applyFill="1"/>
    <xf numFmtId="0" fontId="20" fillId="0" borderId="0" xfId="7" applyFont="1"/>
    <xf numFmtId="0" fontId="20" fillId="0" borderId="0" xfId="7" applyFont="1" applyAlignment="1">
      <alignment horizontal="center"/>
    </xf>
    <xf numFmtId="0" fontId="10" fillId="2" borderId="0" xfId="8" applyFont="1" applyFill="1"/>
    <xf numFmtId="0" fontId="10" fillId="0" borderId="0" xfId="8" applyFont="1"/>
    <xf numFmtId="0" fontId="20" fillId="0" borderId="0" xfId="8" applyFont="1"/>
    <xf numFmtId="0" fontId="20" fillId="0" borderId="0" xfId="8" applyFont="1" applyAlignment="1">
      <alignment horizontal="center"/>
    </xf>
    <xf numFmtId="0" fontId="10" fillId="3" borderId="0" xfId="8" applyFont="1" applyFill="1"/>
    <xf numFmtId="165" fontId="24" fillId="0" borderId="0" xfId="8" applyNumberFormat="1" applyFont="1" applyAlignment="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3" fillId="0" borderId="0" xfId="14" applyFont="1" applyAlignment="1">
      <alignment horizontal="left"/>
    </xf>
    <xf numFmtId="171" fontId="10" fillId="0" borderId="0" xfId="18" applyNumberFormat="1" applyFont="1" applyAlignment="1">
      <alignment horizontal="left"/>
    </xf>
    <xf numFmtId="0" fontId="20" fillId="0" borderId="0" xfId="14" applyFont="1" applyAlignment="1">
      <alignment horizontal="left"/>
    </xf>
    <xf numFmtId="0" fontId="20" fillId="2" borderId="0" xfId="15" applyFont="1" applyFill="1"/>
    <xf numFmtId="0" fontId="10" fillId="2" borderId="0" xfId="15" applyFont="1" applyFill="1" applyAlignment="1">
      <alignment horizontal="left"/>
    </xf>
    <xf numFmtId="0" fontId="10" fillId="2" borderId="0" xfId="19" applyFont="1" applyFill="1"/>
    <xf numFmtId="0" fontId="10" fillId="0" borderId="0" xfId="19" applyFont="1"/>
    <xf numFmtId="0" fontId="23" fillId="0" borderId="0" xfId="19" applyFont="1"/>
    <xf numFmtId="0" fontId="24" fillId="0" borderId="2" xfId="19" applyFont="1" applyBorder="1" applyAlignment="1">
      <alignment horizontal="center"/>
    </xf>
    <xf numFmtId="0" fontId="24" fillId="0" borderId="0" xfId="19" applyFont="1" applyAlignment="1">
      <alignment horizontal="center"/>
    </xf>
    <xf numFmtId="0" fontId="10" fillId="0" borderId="0" xfId="19" applyFont="1" applyAlignment="1">
      <alignment horizontal="left"/>
    </xf>
    <xf numFmtId="0" fontId="10" fillId="2" borderId="0" xfId="19" applyFont="1" applyFill="1" applyAlignment="1">
      <alignment horizontal="left"/>
    </xf>
    <xf numFmtId="0" fontId="24" fillId="0" borderId="0" xfId="19" applyFont="1"/>
    <xf numFmtId="165" fontId="10" fillId="2" borderId="0" xfId="19" applyNumberFormat="1" applyFont="1" applyFill="1" applyAlignment="1">
      <alignment horizontal="left"/>
    </xf>
    <xf numFmtId="165" fontId="10" fillId="0" borderId="0" xfId="19" applyNumberFormat="1" applyFont="1"/>
    <xf numFmtId="169" fontId="10" fillId="2" borderId="0" xfId="19" applyNumberFormat="1" applyFont="1" applyFill="1"/>
    <xf numFmtId="167" fontId="10" fillId="2" borderId="0" xfId="19" applyNumberFormat="1" applyFont="1" applyFill="1" applyAlignment="1">
      <alignment horizontal="left"/>
    </xf>
    <xf numFmtId="0" fontId="10" fillId="2" borderId="0" xfId="9" applyFont="1" applyFill="1"/>
    <xf numFmtId="0" fontId="10" fillId="2" borderId="3" xfId="9" applyFont="1" applyFill="1" applyBorder="1"/>
    <xf numFmtId="171" fontId="10" fillId="0" borderId="0" xfId="22" applyNumberFormat="1" applyFont="1" applyAlignment="1">
      <alignment horizontal="left"/>
    </xf>
    <xf numFmtId="0" fontId="3" fillId="4" borderId="0" xfId="0" applyFont="1" applyFill="1"/>
    <xf numFmtId="0" fontId="10" fillId="4" borderId="0" xfId="23" applyFont="1" applyFill="1"/>
    <xf numFmtId="0" fontId="23" fillId="4" borderId="0" xfId="23" applyFont="1" applyFill="1"/>
    <xf numFmtId="0" fontId="10" fillId="4" borderId="0" xfId="23" applyFont="1" applyFill="1" applyAlignment="1">
      <alignment horizontal="left"/>
    </xf>
    <xf numFmtId="0" fontId="27" fillId="4" borderId="0" xfId="23" applyFont="1" applyFill="1"/>
    <xf numFmtId="0" fontId="20" fillId="4" borderId="0" xfId="23" applyFont="1" applyFill="1" applyAlignment="1">
      <alignment horizontal="left"/>
    </xf>
    <xf numFmtId="164" fontId="10" fillId="4" borderId="0" xfId="23" applyNumberFormat="1" applyFont="1" applyFill="1"/>
    <xf numFmtId="0" fontId="3" fillId="2" borderId="0" xfId="0" applyFont="1" applyFill="1"/>
    <xf numFmtId="0" fontId="10" fillId="0" borderId="0" xfId="9" applyFont="1"/>
    <xf numFmtId="0" fontId="20" fillId="0" borderId="0" xfId="9" applyFont="1"/>
    <xf numFmtId="0" fontId="20" fillId="0" borderId="0" xfId="9" applyFont="1" applyAlignment="1">
      <alignment horizontal="center"/>
    </xf>
    <xf numFmtId="0" fontId="20" fillId="4" borderId="0" xfId="15" applyFont="1" applyFill="1"/>
    <xf numFmtId="0" fontId="23" fillId="4" borderId="0" xfId="24" applyFont="1" applyFill="1"/>
    <xf numFmtId="0" fontId="23" fillId="4" borderId="0" xfId="15" applyFont="1" applyFill="1" applyAlignment="1">
      <alignment horizontal="center"/>
    </xf>
    <xf numFmtId="171" fontId="20" fillId="4" borderId="0" xfId="0" applyNumberFormat="1" applyFont="1" applyFill="1"/>
    <xf numFmtId="171" fontId="3" fillId="4" borderId="0" xfId="0" applyNumberFormat="1" applyFont="1" applyFill="1"/>
    <xf numFmtId="171" fontId="20" fillId="4" borderId="3" xfId="0" applyNumberFormat="1" applyFont="1" applyFill="1" applyBorder="1"/>
    <xf numFmtId="171" fontId="10" fillId="0" borderId="0" xfId="23" applyNumberFormat="1" applyFont="1" applyAlignment="1">
      <alignment horizontal="left"/>
    </xf>
    <xf numFmtId="171" fontId="24" fillId="0" borderId="0" xfId="23" applyNumberFormat="1" applyFont="1"/>
    <xf numFmtId="171" fontId="20" fillId="0" borderId="0" xfId="23" quotePrefix="1" applyNumberFormat="1" applyFont="1" applyAlignment="1">
      <alignment horizontal="left"/>
    </xf>
    <xf numFmtId="171" fontId="10" fillId="0" borderId="3" xfId="23" applyNumberFormat="1" applyFont="1" applyBorder="1" applyAlignment="1">
      <alignment horizontal="left"/>
    </xf>
    <xf numFmtId="171" fontId="10" fillId="4" borderId="0" xfId="23" applyNumberFormat="1" applyFont="1" applyFill="1" applyAlignment="1">
      <alignment horizontal="left"/>
    </xf>
    <xf numFmtId="171" fontId="20" fillId="4" borderId="0" xfId="23" applyNumberFormat="1" applyFont="1" applyFill="1" applyAlignment="1">
      <alignment horizontal="left"/>
    </xf>
    <xf numFmtId="171" fontId="20" fillId="4" borderId="3" xfId="23" applyNumberFormat="1" applyFont="1" applyFill="1" applyBorder="1" applyAlignment="1">
      <alignment horizontal="left"/>
    </xf>
    <xf numFmtId="171" fontId="12" fillId="0" borderId="0" xfId="23" applyNumberFormat="1" applyFont="1"/>
    <xf numFmtId="171" fontId="11" fillId="0" borderId="0" xfId="23" applyNumberFormat="1" applyFont="1" applyAlignment="1">
      <alignment horizontal="left"/>
    </xf>
    <xf numFmtId="171" fontId="11" fillId="0" borderId="3" xfId="23" applyNumberFormat="1" applyFont="1" applyBorder="1" applyAlignment="1">
      <alignment horizontal="left"/>
    </xf>
    <xf numFmtId="171" fontId="10" fillId="0" borderId="0" xfId="21" applyNumberFormat="1" applyFont="1" applyAlignment="1">
      <alignment horizontal="left"/>
    </xf>
    <xf numFmtId="171" fontId="10" fillId="3" borderId="0" xfId="12" applyNumberFormat="1" applyFont="1" applyFill="1"/>
    <xf numFmtId="171" fontId="10" fillId="3" borderId="0" xfId="13" applyNumberFormat="1" applyFont="1" applyFill="1"/>
    <xf numFmtId="171" fontId="10" fillId="3" borderId="3" xfId="13" applyNumberFormat="1" applyFont="1" applyFill="1" applyBorder="1"/>
    <xf numFmtId="0" fontId="6" fillId="4" borderId="0" xfId="9" applyFill="1"/>
    <xf numFmtId="0" fontId="6" fillId="4" borderId="0" xfId="22" applyFill="1"/>
    <xf numFmtId="0" fontId="15" fillId="4" borderId="0" xfId="9" applyFont="1" applyFill="1"/>
    <xf numFmtId="0" fontId="15" fillId="4" borderId="0" xfId="9" applyFont="1" applyFill="1" applyAlignment="1">
      <alignment horizontal="center"/>
    </xf>
    <xf numFmtId="0" fontId="10" fillId="2" borderId="0" xfId="13" applyFont="1" applyFill="1" applyAlignment="1">
      <alignment wrapText="1"/>
    </xf>
    <xf numFmtId="171" fontId="24" fillId="0" borderId="0" xfId="16" applyNumberFormat="1" applyFont="1"/>
    <xf numFmtId="171" fontId="24" fillId="0" borderId="3" xfId="16" applyNumberFormat="1" applyFont="1" applyBorder="1"/>
    <xf numFmtId="171" fontId="24" fillId="0" borderId="0" xfId="18" applyNumberFormat="1" applyFont="1" applyAlignment="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lignment horizontal="left"/>
    </xf>
    <xf numFmtId="171" fontId="10" fillId="0" borderId="0" xfId="9" applyNumberFormat="1" applyFont="1"/>
    <xf numFmtId="171" fontId="10" fillId="0" borderId="3" xfId="9" applyNumberFormat="1" applyFont="1" applyBorder="1"/>
    <xf numFmtId="171" fontId="11" fillId="4" borderId="0" xfId="9" applyNumberFormat="1" applyFont="1" applyFill="1"/>
    <xf numFmtId="171" fontId="11" fillId="4" borderId="3" xfId="9" applyNumberFormat="1" applyFont="1" applyFill="1" applyBorder="1"/>
    <xf numFmtId="2" fontId="23" fillId="4" borderId="0" xfId="23" applyNumberFormat="1" applyFont="1" applyFill="1" applyAlignment="1">
      <alignment horizontal="right"/>
    </xf>
    <xf numFmtId="2" fontId="23" fillId="4" borderId="3" xfId="23" applyNumberFormat="1" applyFont="1" applyFill="1" applyBorder="1" applyAlignment="1">
      <alignment horizontal="right"/>
    </xf>
    <xf numFmtId="2" fontId="23" fillId="0" borderId="0" xfId="23" applyNumberFormat="1" applyFont="1" applyAlignment="1">
      <alignment horizontal="right"/>
    </xf>
    <xf numFmtId="1" fontId="23" fillId="0" borderId="0" xfId="23" applyNumberFormat="1" applyFont="1" applyAlignment="1">
      <alignment horizontal="right"/>
    </xf>
    <xf numFmtId="2" fontId="23" fillId="0" borderId="0" xfId="19" applyNumberFormat="1" applyFont="1" applyAlignment="1">
      <alignment horizontal="right"/>
    </xf>
    <xf numFmtId="0" fontId="23" fillId="0" borderId="0" xfId="19" applyFont="1" applyAlignment="1">
      <alignment horizontal="right"/>
    </xf>
    <xf numFmtId="166" fontId="23" fillId="0" borderId="0" xfId="19" applyNumberFormat="1" applyFont="1" applyAlignment="1">
      <alignment horizontal="right"/>
    </xf>
    <xf numFmtId="0" fontId="23" fillId="0" borderId="0" xfId="22" applyFont="1" applyAlignment="1">
      <alignment horizontal="right"/>
    </xf>
    <xf numFmtId="0" fontId="10" fillId="0" borderId="0" xfId="22" applyFont="1" applyAlignment="1">
      <alignment horizontal="right"/>
    </xf>
    <xf numFmtId="0" fontId="3" fillId="4" borderId="0" xfId="0" applyFont="1" applyFill="1" applyAlignment="1">
      <alignment horizontal="right"/>
    </xf>
    <xf numFmtId="1" fontId="12" fillId="0" borderId="0" xfId="23" applyNumberFormat="1" applyFont="1" applyAlignment="1">
      <alignment horizontal="right"/>
    </xf>
    <xf numFmtId="1" fontId="8" fillId="0" borderId="0" xfId="11" applyNumberFormat="1" applyFont="1" applyAlignment="1">
      <alignment horizontal="right"/>
    </xf>
    <xf numFmtId="165" fontId="8" fillId="0" borderId="0" xfId="11" applyNumberFormat="1" applyFont="1" applyAlignment="1">
      <alignment horizontal="right"/>
    </xf>
    <xf numFmtId="0" fontId="7" fillId="0" borderId="0" xfId="11" applyFont="1" applyAlignment="1">
      <alignment horizontal="right"/>
    </xf>
    <xf numFmtId="2" fontId="23" fillId="0" borderId="0" xfId="21" applyNumberFormat="1" applyFont="1" applyAlignment="1">
      <alignment horizontal="right"/>
    </xf>
    <xf numFmtId="0" fontId="20" fillId="0" borderId="0" xfId="13" applyFont="1" applyAlignment="1">
      <alignment horizontal="right"/>
    </xf>
    <xf numFmtId="2" fontId="20" fillId="0" borderId="0" xfId="13" applyNumberFormat="1" applyFont="1" applyAlignment="1">
      <alignment horizontal="right"/>
    </xf>
    <xf numFmtId="2" fontId="23" fillId="0" borderId="0" xfId="16" applyNumberFormat="1" applyFont="1" applyAlignment="1">
      <alignment horizontal="right"/>
    </xf>
    <xf numFmtId="165" fontId="23" fillId="0" borderId="0" xfId="18" applyNumberFormat="1" applyFont="1" applyAlignment="1">
      <alignment horizontal="right"/>
    </xf>
    <xf numFmtId="2" fontId="23" fillId="0" borderId="0" xfId="18" applyNumberFormat="1" applyFont="1" applyAlignment="1">
      <alignment horizontal="right"/>
    </xf>
    <xf numFmtId="164" fontId="23" fillId="4" borderId="0" xfId="15" applyNumberFormat="1" applyFont="1" applyFill="1" applyAlignment="1">
      <alignment horizontal="right"/>
    </xf>
    <xf numFmtId="2" fontId="23" fillId="4" borderId="0" xfId="15" applyNumberFormat="1" applyFont="1" applyFill="1" applyAlignment="1">
      <alignment horizontal="right"/>
    </xf>
    <xf numFmtId="3" fontId="23" fillId="0" borderId="0" xfId="23" applyNumberFormat="1" applyFont="1" applyAlignment="1">
      <alignment horizontal="right"/>
    </xf>
    <xf numFmtId="3" fontId="24" fillId="0" borderId="0" xfId="19" applyNumberFormat="1" applyFont="1" applyAlignment="1">
      <alignment horizontal="right"/>
    </xf>
    <xf numFmtId="3" fontId="23" fillId="0" borderId="0" xfId="19" applyNumberFormat="1" applyFont="1" applyAlignment="1">
      <alignment horizontal="right"/>
    </xf>
    <xf numFmtId="165" fontId="23" fillId="0" borderId="0" xfId="19" applyNumberFormat="1" applyFont="1" applyAlignment="1">
      <alignment horizontal="right"/>
    </xf>
    <xf numFmtId="170" fontId="23" fillId="0" borderId="0" xfId="19" applyNumberFormat="1" applyFont="1" applyAlignment="1">
      <alignment horizontal="right"/>
    </xf>
    <xf numFmtId="165" fontId="20" fillId="0" borderId="0" xfId="9" applyNumberFormat="1" applyFont="1" applyAlignment="1">
      <alignment horizontal="right"/>
    </xf>
    <xf numFmtId="164" fontId="20" fillId="0" borderId="0" xfId="9" applyNumberFormat="1" applyFont="1" applyAlignment="1">
      <alignment horizontal="right"/>
    </xf>
    <xf numFmtId="3" fontId="23" fillId="0" borderId="0" xfId="9" applyNumberFormat="1" applyFont="1" applyAlignment="1">
      <alignment horizontal="right"/>
    </xf>
    <xf numFmtId="164" fontId="23" fillId="0" borderId="0" xfId="9" applyNumberFormat="1" applyFont="1" applyAlignment="1">
      <alignment horizontal="right"/>
    </xf>
    <xf numFmtId="3" fontId="17" fillId="4" borderId="0" xfId="9" applyNumberFormat="1" applyFont="1" applyFill="1" applyAlignment="1">
      <alignment horizontal="right"/>
    </xf>
    <xf numFmtId="0" fontId="15" fillId="4" borderId="0" xfId="9" applyFont="1" applyFill="1" applyAlignment="1">
      <alignment horizontal="right"/>
    </xf>
    <xf numFmtId="164" fontId="23" fillId="0" borderId="0" xfId="14" applyNumberFormat="1" applyFont="1" applyAlignment="1">
      <alignment horizontal="right"/>
    </xf>
    <xf numFmtId="166" fontId="23" fillId="4" borderId="0" xfId="23" applyNumberFormat="1" applyFont="1" applyFill="1" applyAlignment="1">
      <alignment horizontal="right"/>
    </xf>
    <xf numFmtId="166" fontId="23" fillId="4" borderId="3" xfId="23" applyNumberFormat="1" applyFont="1" applyFill="1" applyBorder="1" applyAlignment="1">
      <alignment horizontal="right"/>
    </xf>
    <xf numFmtId="49" fontId="20" fillId="4" borderId="0" xfId="0" applyNumberFormat="1" applyFont="1" applyFill="1"/>
    <xf numFmtId="3" fontId="23" fillId="4" borderId="3" xfId="23" applyNumberFormat="1" applyFont="1" applyFill="1" applyBorder="1" applyAlignment="1">
      <alignment horizontal="right"/>
    </xf>
    <xf numFmtId="171" fontId="3" fillId="4" borderId="3" xfId="0" applyNumberFormat="1" applyFont="1" applyFill="1" applyBorder="1"/>
    <xf numFmtId="3" fontId="23" fillId="4" borderId="0" xfId="23" applyNumberFormat="1" applyFont="1" applyFill="1" applyAlignment="1">
      <alignment horizontal="right"/>
    </xf>
    <xf numFmtId="171" fontId="10" fillId="0" borderId="3" xfId="22" applyNumberFormat="1" applyFont="1" applyBorder="1" applyAlignment="1">
      <alignment horizontal="left"/>
    </xf>
    <xf numFmtId="0" fontId="11" fillId="2" borderId="0" xfId="8" applyFont="1" applyFill="1"/>
    <xf numFmtId="0" fontId="0" fillId="0" borderId="0" xfId="0" applyAlignment="1">
      <alignment horizontal="left"/>
    </xf>
    <xf numFmtId="172" fontId="23" fillId="0" borderId="0" xfId="16" applyNumberFormat="1" applyFont="1" applyAlignment="1">
      <alignment horizontal="right"/>
    </xf>
    <xf numFmtId="0" fontId="21" fillId="0" borderId="0" xfId="22" applyFont="1"/>
    <xf numFmtId="3" fontId="23" fillId="0" borderId="3" xfId="23" applyNumberFormat="1" applyFont="1" applyBorder="1" applyAlignment="1">
      <alignment horizontal="right"/>
    </xf>
    <xf numFmtId="164" fontId="23" fillId="4" borderId="0" xfId="23" applyNumberFormat="1" applyFont="1" applyFill="1" applyAlignment="1">
      <alignment horizontal="right"/>
    </xf>
    <xf numFmtId="164" fontId="23" fillId="4" borderId="3" xfId="23" applyNumberFormat="1" applyFont="1" applyFill="1" applyBorder="1" applyAlignment="1">
      <alignment horizontal="right"/>
    </xf>
    <xf numFmtId="0" fontId="10" fillId="4" borderId="0" xfId="18" applyFont="1" applyFill="1"/>
    <xf numFmtId="0" fontId="6" fillId="4" borderId="0" xfId="11" applyFill="1"/>
    <xf numFmtId="0" fontId="10" fillId="4" borderId="0" xfId="21" applyFont="1" applyFill="1"/>
    <xf numFmtId="0" fontId="10" fillId="4" borderId="0" xfId="13" applyFont="1" applyFill="1"/>
    <xf numFmtId="0" fontId="10" fillId="4" borderId="0" xfId="16" applyFont="1" applyFill="1"/>
    <xf numFmtId="0" fontId="21" fillId="0" borderId="0" xfId="0" applyFont="1"/>
    <xf numFmtId="0" fontId="0" fillId="4" borderId="0" xfId="0" applyFill="1"/>
    <xf numFmtId="173" fontId="28" fillId="4" borderId="0" xfId="0" applyNumberFormat="1" applyFont="1" applyFill="1"/>
    <xf numFmtId="0" fontId="21" fillId="4" borderId="0" xfId="0" applyFont="1" applyFill="1"/>
    <xf numFmtId="0" fontId="31" fillId="4" borderId="0" xfId="5" applyFont="1" applyFill="1" applyBorder="1" applyAlignment="1" applyProtection="1"/>
    <xf numFmtId="0" fontId="29" fillId="4" borderId="0" xfId="0" applyFont="1" applyFill="1"/>
    <xf numFmtId="0" fontId="21" fillId="4" borderId="0" xfId="23" applyFont="1" applyFill="1"/>
    <xf numFmtId="0" fontId="31" fillId="4" borderId="0" xfId="5" applyFont="1" applyFill="1" applyBorder="1" applyAlignment="1" applyProtection="1">
      <alignment horizontal="left"/>
    </xf>
    <xf numFmtId="0" fontId="21" fillId="4" borderId="0" xfId="16" applyFont="1" applyFill="1"/>
    <xf numFmtId="0" fontId="29" fillId="4" borderId="0" xfId="0" applyFont="1" applyFill="1" applyAlignment="1">
      <alignment horizontal="left"/>
    </xf>
    <xf numFmtId="0" fontId="10" fillId="4" borderId="0" xfId="24" applyFont="1" applyFill="1"/>
    <xf numFmtId="0" fontId="30" fillId="4" borderId="0" xfId="0" applyFont="1" applyFill="1"/>
    <xf numFmtId="0" fontId="20" fillId="0" borderId="0" xfId="19" applyFont="1" applyAlignment="1">
      <alignment horizontal="left"/>
    </xf>
    <xf numFmtId="0" fontId="24" fillId="2" borderId="0" xfId="20" applyFont="1" applyFill="1"/>
    <xf numFmtId="165" fontId="23" fillId="4" borderId="3" xfId="23" applyNumberFormat="1" applyFont="1" applyFill="1" applyBorder="1" applyAlignment="1">
      <alignment horizontal="right"/>
    </xf>
    <xf numFmtId="2" fontId="22" fillId="0" borderId="0" xfId="23" applyNumberFormat="1" applyFont="1" applyAlignment="1">
      <alignment horizontal="right"/>
    </xf>
    <xf numFmtId="1" fontId="22" fillId="0" borderId="0" xfId="23" applyNumberFormat="1" applyFont="1" applyAlignment="1">
      <alignment horizontal="right"/>
    </xf>
    <xf numFmtId="165" fontId="22" fillId="0" borderId="0" xfId="23" applyNumberFormat="1" applyFont="1" applyAlignment="1">
      <alignment horizontal="right"/>
    </xf>
    <xf numFmtId="166" fontId="22" fillId="0" borderId="0" xfId="23" applyNumberFormat="1" applyFont="1" applyAlignment="1">
      <alignment horizontal="right"/>
    </xf>
    <xf numFmtId="2" fontId="22" fillId="0" borderId="0" xfId="19" applyNumberFormat="1" applyFont="1" applyAlignment="1">
      <alignment horizontal="right"/>
    </xf>
    <xf numFmtId="0" fontId="22" fillId="0" borderId="0" xfId="19" applyFont="1" applyAlignment="1">
      <alignment horizontal="right"/>
    </xf>
    <xf numFmtId="3" fontId="22" fillId="0" borderId="0" xfId="23" applyNumberFormat="1" applyFont="1" applyAlignment="1">
      <alignment horizontal="right"/>
    </xf>
    <xf numFmtId="166" fontId="22" fillId="0" borderId="0" xfId="19" applyNumberFormat="1" applyFont="1" applyAlignment="1">
      <alignment horizontal="right"/>
    </xf>
    <xf numFmtId="3" fontId="22" fillId="0" borderId="3" xfId="23" applyNumberFormat="1" applyFont="1" applyBorder="1" applyAlignment="1">
      <alignment horizontal="right"/>
    </xf>
    <xf numFmtId="0" fontId="34" fillId="0" borderId="0" xfId="17" applyFont="1"/>
    <xf numFmtId="3" fontId="22" fillId="4" borderId="0" xfId="23" applyNumberFormat="1" applyFont="1" applyFill="1" applyAlignment="1">
      <alignment horizontal="right"/>
    </xf>
    <xf numFmtId="3" fontId="35" fillId="4" borderId="0" xfId="9" applyNumberFormat="1" applyFont="1" applyFill="1" applyAlignment="1">
      <alignment horizontal="right"/>
    </xf>
    <xf numFmtId="0" fontId="36" fillId="4" borderId="0" xfId="9" applyFont="1" applyFill="1" applyAlignment="1">
      <alignment horizontal="right"/>
    </xf>
    <xf numFmtId="3" fontId="22" fillId="4" borderId="3" xfId="23" applyNumberFormat="1" applyFont="1" applyFill="1" applyBorder="1" applyAlignment="1">
      <alignment horizontal="right"/>
    </xf>
    <xf numFmtId="0" fontId="37" fillId="4" borderId="0" xfId="9" applyFont="1" applyFill="1"/>
    <xf numFmtId="165" fontId="34" fillId="0" borderId="0" xfId="9" applyNumberFormat="1" applyFont="1" applyAlignment="1">
      <alignment horizontal="right"/>
    </xf>
    <xf numFmtId="164" fontId="34" fillId="0" borderId="0" xfId="9" applyNumberFormat="1" applyFont="1" applyAlignment="1">
      <alignment horizontal="right"/>
    </xf>
    <xf numFmtId="3" fontId="22" fillId="0" borderId="0" xfId="9" applyNumberFormat="1" applyFont="1" applyAlignment="1">
      <alignment horizontal="right"/>
    </xf>
    <xf numFmtId="164" fontId="22" fillId="0" borderId="0" xfId="9" applyNumberFormat="1" applyFont="1" applyAlignment="1">
      <alignment horizontal="right"/>
    </xf>
    <xf numFmtId="165" fontId="22" fillId="0" borderId="3" xfId="23" applyNumberFormat="1" applyFont="1" applyBorder="1" applyAlignment="1">
      <alignment horizontal="right"/>
    </xf>
    <xf numFmtId="0" fontId="34" fillId="0" borderId="0" xfId="9" applyFont="1"/>
    <xf numFmtId="3" fontId="22" fillId="0" borderId="0" xfId="19" applyNumberFormat="1" applyFont="1" applyAlignment="1">
      <alignment horizontal="right"/>
    </xf>
    <xf numFmtId="2" fontId="22" fillId="4" borderId="0" xfId="23" applyNumberFormat="1" applyFont="1" applyFill="1" applyAlignment="1">
      <alignment horizontal="right"/>
    </xf>
    <xf numFmtId="165" fontId="22" fillId="0" borderId="0" xfId="19" applyNumberFormat="1" applyFont="1" applyAlignment="1">
      <alignment horizontal="right"/>
    </xf>
    <xf numFmtId="170" fontId="22" fillId="0" borderId="0" xfId="19" applyNumberFormat="1" applyFont="1" applyAlignment="1">
      <alignment horizontal="right"/>
    </xf>
    <xf numFmtId="164" fontId="22" fillId="4" borderId="3" xfId="23" applyNumberFormat="1" applyFont="1" applyFill="1" applyBorder="1" applyAlignment="1">
      <alignment horizontal="right"/>
    </xf>
    <xf numFmtId="0" fontId="34" fillId="0" borderId="0" xfId="19" applyFont="1"/>
    <xf numFmtId="164" fontId="22" fillId="4" borderId="0" xfId="23" applyNumberFormat="1" applyFont="1" applyFill="1" applyAlignment="1">
      <alignment horizontal="right"/>
    </xf>
    <xf numFmtId="164" fontId="22" fillId="4" borderId="0" xfId="15" applyNumberFormat="1" applyFont="1" applyFill="1" applyAlignment="1">
      <alignment horizontal="right"/>
    </xf>
    <xf numFmtId="2" fontId="22" fillId="4" borderId="0" xfId="15" applyNumberFormat="1" applyFont="1" applyFill="1" applyAlignment="1">
      <alignment horizontal="right"/>
    </xf>
    <xf numFmtId="165" fontId="22" fillId="4" borderId="3" xfId="23" applyNumberFormat="1" applyFont="1" applyFill="1" applyBorder="1" applyAlignment="1">
      <alignment horizontal="right"/>
    </xf>
    <xf numFmtId="164" fontId="22" fillId="0" borderId="0" xfId="14" applyNumberFormat="1" applyFont="1" applyAlignment="1">
      <alignment horizontal="right"/>
    </xf>
    <xf numFmtId="165" fontId="22" fillId="0" borderId="0" xfId="8" applyNumberFormat="1" applyFont="1" applyAlignment="1">
      <alignment horizontal="center"/>
    </xf>
    <xf numFmtId="0" fontId="34" fillId="0" borderId="0" xfId="8" applyFont="1"/>
    <xf numFmtId="0" fontId="34" fillId="0" borderId="0" xfId="8" quotePrefix="1" applyFont="1"/>
    <xf numFmtId="165" fontId="34" fillId="0" borderId="0" xfId="8" quotePrefix="1" applyNumberFormat="1" applyFont="1"/>
    <xf numFmtId="165" fontId="34" fillId="0" borderId="0" xfId="8" applyNumberFormat="1" applyFont="1"/>
    <xf numFmtId="0" fontId="34" fillId="0" borderId="0" xfId="7" applyFont="1"/>
    <xf numFmtId="165" fontId="22" fillId="0" borderId="0" xfId="18" applyNumberFormat="1" applyFont="1" applyAlignment="1">
      <alignment horizontal="right"/>
    </xf>
    <xf numFmtId="2" fontId="22" fillId="0" borderId="0" xfId="18" applyNumberFormat="1" applyFont="1" applyAlignment="1">
      <alignment horizontal="right"/>
    </xf>
    <xf numFmtId="0" fontId="34" fillId="0" borderId="0" xfId="18" applyFont="1"/>
    <xf numFmtId="172" fontId="22" fillId="0" borderId="0" xfId="16" applyNumberFormat="1" applyFont="1" applyAlignment="1">
      <alignment horizontal="right"/>
    </xf>
    <xf numFmtId="169" fontId="22" fillId="0" borderId="0" xfId="16" applyNumberFormat="1" applyFont="1" applyAlignment="1">
      <alignment horizontal="right"/>
    </xf>
    <xf numFmtId="2" fontId="22" fillId="0" borderId="0" xfId="16" applyNumberFormat="1" applyFont="1" applyAlignment="1">
      <alignment horizontal="right"/>
    </xf>
    <xf numFmtId="2" fontId="22" fillId="4" borderId="3" xfId="23" applyNumberFormat="1" applyFont="1" applyFill="1" applyBorder="1" applyAlignment="1">
      <alignment horizontal="right"/>
    </xf>
    <xf numFmtId="0" fontId="34" fillId="0" borderId="0" xfId="16" applyFont="1"/>
    <xf numFmtId="0" fontId="34" fillId="0" borderId="0" xfId="13" applyFont="1" applyAlignment="1">
      <alignment horizontal="right"/>
    </xf>
    <xf numFmtId="2" fontId="34" fillId="0" borderId="0" xfId="13" applyNumberFormat="1" applyFont="1" applyAlignment="1">
      <alignment horizontal="right"/>
    </xf>
    <xf numFmtId="0" fontId="34" fillId="0" borderId="0" xfId="13" applyFont="1"/>
    <xf numFmtId="2" fontId="22" fillId="0" borderId="0" xfId="21" applyNumberFormat="1" applyFont="1" applyAlignment="1">
      <alignment horizontal="right"/>
    </xf>
    <xf numFmtId="166" fontId="22" fillId="0" borderId="0" xfId="21" applyNumberFormat="1" applyFont="1" applyAlignment="1">
      <alignment horizontal="right"/>
    </xf>
    <xf numFmtId="0" fontId="34" fillId="0" borderId="0" xfId="21" applyFont="1"/>
    <xf numFmtId="1" fontId="38" fillId="0" borderId="0" xfId="11" applyNumberFormat="1" applyFont="1" applyAlignment="1">
      <alignment horizontal="right"/>
    </xf>
    <xf numFmtId="1" fontId="33" fillId="0" borderId="0" xfId="23" applyNumberFormat="1" applyFont="1" applyAlignment="1">
      <alignment horizontal="right"/>
    </xf>
    <xf numFmtId="165" fontId="38" fillId="0" borderId="0" xfId="11" applyNumberFormat="1" applyFont="1" applyAlignment="1">
      <alignment horizontal="right"/>
    </xf>
    <xf numFmtId="0" fontId="39" fillId="0" borderId="0" xfId="11" applyFont="1" applyAlignment="1">
      <alignment horizontal="right"/>
    </xf>
    <xf numFmtId="0" fontId="37" fillId="0" borderId="0" xfId="11" applyFont="1"/>
    <xf numFmtId="164" fontId="34" fillId="4" borderId="0" xfId="23" applyNumberFormat="1" applyFont="1" applyFill="1"/>
    <xf numFmtId="0" fontId="34" fillId="4" borderId="0" xfId="23" applyFont="1" applyFill="1"/>
    <xf numFmtId="0" fontId="22" fillId="0" borderId="0" xfId="23" applyFont="1" applyAlignment="1">
      <alignment horizontal="right"/>
    </xf>
    <xf numFmtId="0" fontId="34" fillId="0" borderId="0" xfId="23" applyFont="1"/>
    <xf numFmtId="166" fontId="22" fillId="4" borderId="0" xfId="23" applyNumberFormat="1" applyFont="1" applyFill="1" applyAlignment="1">
      <alignment horizontal="right"/>
    </xf>
    <xf numFmtId="0" fontId="40" fillId="4" borderId="0" xfId="0" applyFont="1" applyFill="1" applyAlignment="1">
      <alignment horizontal="right"/>
    </xf>
    <xf numFmtId="0" fontId="40" fillId="4" borderId="0" xfId="0" applyFont="1" applyFill="1"/>
    <xf numFmtId="0" fontId="22" fillId="0" borderId="0" xfId="22" applyFont="1" applyAlignment="1">
      <alignment horizontal="right"/>
    </xf>
    <xf numFmtId="0" fontId="34" fillId="0" borderId="0" xfId="22" applyFont="1" applyAlignment="1">
      <alignment horizontal="right"/>
    </xf>
    <xf numFmtId="0" fontId="34" fillId="0" borderId="0" xfId="22" applyFont="1"/>
    <xf numFmtId="165" fontId="22" fillId="0" borderId="2" xfId="18" applyNumberFormat="1" applyFont="1" applyBorder="1" applyAlignment="1">
      <alignment horizontal="right"/>
    </xf>
    <xf numFmtId="0" fontId="36" fillId="4" borderId="0" xfId="9" applyFont="1" applyFill="1" applyAlignment="1">
      <alignment horizontal="center"/>
    </xf>
    <xf numFmtId="0" fontId="34" fillId="0" borderId="0" xfId="9" applyFont="1" applyAlignment="1">
      <alignment horizontal="center"/>
    </xf>
    <xf numFmtId="0" fontId="22" fillId="0" borderId="2" xfId="19" applyFont="1" applyBorder="1" applyAlignment="1">
      <alignment horizontal="center"/>
    </xf>
    <xf numFmtId="0" fontId="22" fillId="0" borderId="0" xfId="19" applyFont="1" applyAlignment="1">
      <alignment horizontal="center"/>
    </xf>
    <xf numFmtId="0" fontId="22" fillId="4" borderId="0" xfId="15" applyFont="1" applyFill="1" applyAlignment="1">
      <alignment horizontal="center"/>
    </xf>
    <xf numFmtId="0" fontId="34" fillId="0" borderId="0" xfId="8" applyFont="1" applyAlignment="1">
      <alignment horizontal="center"/>
    </xf>
    <xf numFmtId="0" fontId="34" fillId="0" borderId="0" xfId="7" applyFont="1" applyAlignment="1">
      <alignment horizontal="center"/>
    </xf>
    <xf numFmtId="0" fontId="22" fillId="0" borderId="2" xfId="16" applyFont="1" applyBorder="1" applyAlignment="1">
      <alignment horizontal="right"/>
    </xf>
    <xf numFmtId="0" fontId="22" fillId="0" borderId="0" xfId="13" applyFont="1" applyAlignment="1">
      <alignment horizontal="center"/>
    </xf>
    <xf numFmtId="0" fontId="22" fillId="0" borderId="2" xfId="21" applyFont="1" applyBorder="1" applyAlignment="1">
      <alignment horizontal="right"/>
    </xf>
    <xf numFmtId="0" fontId="41" fillId="3" borderId="0" xfId="11" applyFont="1" applyFill="1" applyAlignment="1">
      <alignment horizontal="center"/>
    </xf>
    <xf numFmtId="0" fontId="22" fillId="0" borderId="2" xfId="23" applyFont="1" applyBorder="1" applyAlignment="1">
      <alignment horizontal="center"/>
    </xf>
    <xf numFmtId="1" fontId="22" fillId="0" borderId="0" xfId="23" applyNumberFormat="1" applyFont="1" applyAlignment="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Alignment="1">
      <alignment horizontal="left" vertical="top"/>
    </xf>
    <xf numFmtId="0" fontId="10" fillId="4" borderId="0" xfId="22" applyFont="1" applyFill="1" applyAlignment="1">
      <alignment vertical="top"/>
    </xf>
    <xf numFmtId="0" fontId="10" fillId="2" borderId="0" xfId="15" applyFont="1" applyFill="1" applyAlignment="1">
      <alignment horizontal="left" vertical="top"/>
    </xf>
    <xf numFmtId="0" fontId="10" fillId="0" borderId="0" xfId="22" applyFont="1" applyAlignment="1">
      <alignment vertical="top"/>
    </xf>
    <xf numFmtId="0" fontId="3" fillId="2" borderId="0" xfId="0" applyFont="1" applyFill="1" applyAlignment="1">
      <alignment vertical="top" wrapText="1"/>
    </xf>
    <xf numFmtId="0" fontId="3" fillId="4" borderId="0" xfId="0" applyFont="1" applyFill="1" applyAlignment="1">
      <alignment vertical="top" wrapText="1"/>
    </xf>
    <xf numFmtId="0" fontId="3" fillId="4" borderId="0" xfId="0" applyFont="1" applyFill="1" applyAlignment="1">
      <alignment vertical="top"/>
    </xf>
    <xf numFmtId="0" fontId="3" fillId="2" borderId="0" xfId="0" applyFont="1" applyFill="1" applyAlignment="1">
      <alignment vertical="top"/>
    </xf>
    <xf numFmtId="0" fontId="10" fillId="2" borderId="0" xfId="23" applyFont="1" applyFill="1" applyAlignment="1">
      <alignment horizontal="left" vertical="top"/>
    </xf>
    <xf numFmtId="0" fontId="10" fillId="4" borderId="0" xfId="23" applyFont="1" applyFill="1" applyAlignment="1">
      <alignment vertical="top"/>
    </xf>
    <xf numFmtId="0" fontId="10" fillId="0" borderId="0" xfId="23" applyFont="1" applyAlignment="1">
      <alignment vertical="top"/>
    </xf>
    <xf numFmtId="0" fontId="6" fillId="2" borderId="0" xfId="11" applyFill="1" applyAlignment="1">
      <alignment vertical="top"/>
    </xf>
    <xf numFmtId="0" fontId="6" fillId="4" borderId="0" xfId="11" applyFill="1" applyAlignment="1">
      <alignment vertical="top"/>
    </xf>
    <xf numFmtId="0" fontId="6" fillId="0" borderId="0" xfId="11" applyAlignment="1">
      <alignment vertical="top"/>
    </xf>
    <xf numFmtId="0" fontId="26" fillId="2" borderId="0" xfId="21" applyFont="1" applyFill="1" applyAlignment="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Alignment="1">
      <alignment horizontal="left" vertical="top"/>
    </xf>
    <xf numFmtId="0" fontId="10" fillId="0" borderId="0" xfId="15" applyFont="1" applyAlignment="1">
      <alignment vertical="top"/>
    </xf>
    <xf numFmtId="0" fontId="10" fillId="2" borderId="0" xfId="7" applyFont="1" applyFill="1" applyAlignment="1">
      <alignment vertical="top"/>
    </xf>
    <xf numFmtId="0" fontId="10" fillId="4" borderId="0" xfId="7" applyFont="1" applyFill="1" applyAlignment="1">
      <alignment vertical="top"/>
    </xf>
    <xf numFmtId="0" fontId="10" fillId="2" borderId="0" xfId="8" applyFont="1" applyFill="1" applyAlignment="1">
      <alignment vertical="top"/>
    </xf>
    <xf numFmtId="0" fontId="10" fillId="4" borderId="0" xfId="8" applyFont="1" applyFill="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Alignment="1">
      <alignment vertical="top"/>
    </xf>
    <xf numFmtId="0" fontId="6" fillId="4" borderId="0" xfId="9" applyFill="1" applyAlignment="1">
      <alignment vertical="top"/>
    </xf>
    <xf numFmtId="0" fontId="11" fillId="2" borderId="0" xfId="9" applyFont="1" applyFill="1" applyAlignment="1">
      <alignment vertical="top"/>
    </xf>
    <xf numFmtId="0" fontId="24" fillId="4" borderId="2" xfId="22" applyFont="1" applyFill="1" applyBorder="1"/>
    <xf numFmtId="0" fontId="10" fillId="4" borderId="3" xfId="22" applyFont="1" applyFill="1" applyBorder="1"/>
    <xf numFmtId="166" fontId="3" fillId="4" borderId="0" xfId="0" applyNumberFormat="1" applyFont="1" applyFill="1" applyAlignment="1">
      <alignment horizontal="right"/>
    </xf>
    <xf numFmtId="2" fontId="23" fillId="0" borderId="3" xfId="23" applyNumberFormat="1" applyFont="1" applyBorder="1" applyAlignment="1">
      <alignment horizontal="right"/>
    </xf>
    <xf numFmtId="2" fontId="22" fillId="0" borderId="3" xfId="23" applyNumberFormat="1" applyFont="1" applyBorder="1" applyAlignment="1">
      <alignment horizontal="right"/>
    </xf>
    <xf numFmtId="2" fontId="20" fillId="0" borderId="0" xfId="8" applyNumberFormat="1" applyFont="1" applyAlignment="1">
      <alignment horizontal="right"/>
    </xf>
    <xf numFmtId="2" fontId="34" fillId="0" borderId="0" xfId="8" applyNumberFormat="1" applyFont="1" applyAlignment="1">
      <alignment horizontal="right"/>
    </xf>
    <xf numFmtId="0" fontId="34" fillId="4" borderId="0" xfId="0" applyFont="1" applyFill="1" applyAlignment="1">
      <alignment horizontal="right"/>
    </xf>
    <xf numFmtId="166" fontId="22" fillId="4" borderId="0" xfId="23" quotePrefix="1" applyNumberFormat="1" applyFont="1" applyFill="1" applyAlignment="1">
      <alignment horizontal="right"/>
    </xf>
    <xf numFmtId="0" fontId="34" fillId="4" borderId="0" xfId="0" applyFont="1" applyFill="1"/>
    <xf numFmtId="164" fontId="3" fillId="3" borderId="0" xfId="0" applyNumberFormat="1" applyFont="1" applyFill="1"/>
    <xf numFmtId="0" fontId="34" fillId="4" borderId="0" xfId="17" applyFont="1" applyFill="1" applyAlignment="1">
      <alignment vertical="top"/>
    </xf>
    <xf numFmtId="0" fontId="34" fillId="0" borderId="0" xfId="17" applyFont="1" applyAlignment="1">
      <alignment vertical="top"/>
    </xf>
    <xf numFmtId="0" fontId="35" fillId="4" borderId="0" xfId="9" applyFont="1" applyFill="1" applyAlignment="1">
      <alignment horizontal="center"/>
    </xf>
    <xf numFmtId="0" fontId="34" fillId="4" borderId="0" xfId="22" applyFont="1" applyFill="1" applyAlignment="1">
      <alignment vertical="top"/>
    </xf>
    <xf numFmtId="0" fontId="34" fillId="0" borderId="0" xfId="22" applyFont="1" applyAlignment="1">
      <alignment vertical="top"/>
    </xf>
    <xf numFmtId="0" fontId="37" fillId="4" borderId="0" xfId="22" applyFont="1" applyFill="1"/>
    <xf numFmtId="0" fontId="37" fillId="4" borderId="0" xfId="9" applyFont="1" applyFill="1" applyAlignment="1">
      <alignment vertical="top"/>
    </xf>
    <xf numFmtId="0" fontId="34" fillId="0" borderId="0" xfId="9" applyFont="1" applyAlignment="1">
      <alignment vertical="top"/>
    </xf>
    <xf numFmtId="0" fontId="34" fillId="0" borderId="0" xfId="19" applyFont="1" applyAlignment="1">
      <alignment vertical="top"/>
    </xf>
    <xf numFmtId="0" fontId="34" fillId="0" borderId="0" xfId="15" applyFont="1" applyAlignment="1">
      <alignment vertical="top"/>
    </xf>
    <xf numFmtId="0" fontId="34" fillId="4" borderId="0" xfId="8" applyFont="1" applyFill="1" applyAlignment="1">
      <alignment vertical="top"/>
    </xf>
    <xf numFmtId="0" fontId="34" fillId="4" borderId="0" xfId="7" applyFont="1" applyFill="1" applyAlignment="1">
      <alignment vertical="top"/>
    </xf>
    <xf numFmtId="0" fontId="34" fillId="4" borderId="0" xfId="18" applyFont="1" applyFill="1"/>
    <xf numFmtId="0" fontId="34" fillId="4" borderId="0" xfId="18" applyFont="1" applyFill="1" applyAlignment="1">
      <alignment vertical="top"/>
    </xf>
    <xf numFmtId="0" fontId="34" fillId="4" borderId="0" xfId="16" applyFont="1" applyFill="1"/>
    <xf numFmtId="0" fontId="34" fillId="4" borderId="0" xfId="16" applyFont="1" applyFill="1" applyAlignment="1">
      <alignment vertical="top"/>
    </xf>
    <xf numFmtId="0" fontId="34" fillId="0" borderId="0" xfId="16" applyFont="1" applyAlignment="1">
      <alignment vertical="top"/>
    </xf>
    <xf numFmtId="0" fontId="34" fillId="4" borderId="0" xfId="13" applyFont="1" applyFill="1"/>
    <xf numFmtId="0" fontId="34" fillId="4" borderId="0" xfId="13" applyFont="1" applyFill="1" applyAlignment="1">
      <alignment vertical="top"/>
    </xf>
    <xf numFmtId="0" fontId="34" fillId="0" borderId="0" xfId="13" applyFont="1" applyAlignment="1">
      <alignment vertical="top"/>
    </xf>
    <xf numFmtId="0" fontId="34" fillId="4" borderId="0" xfId="21" applyFont="1" applyFill="1"/>
    <xf numFmtId="0" fontId="34" fillId="4" borderId="0" xfId="21" applyFont="1" applyFill="1" applyAlignment="1">
      <alignment vertical="top"/>
    </xf>
    <xf numFmtId="0" fontId="34" fillId="0" borderId="0" xfId="21" applyFont="1" applyAlignment="1">
      <alignment vertical="top"/>
    </xf>
    <xf numFmtId="0" fontId="22" fillId="0" borderId="0" xfId="21" applyFont="1" applyAlignment="1">
      <alignment horizontal="right"/>
    </xf>
    <xf numFmtId="0" fontId="37" fillId="0" borderId="0" xfId="23" applyFont="1"/>
    <xf numFmtId="0" fontId="37" fillId="4" borderId="0" xfId="11" applyFont="1" applyFill="1"/>
    <xf numFmtId="0" fontId="37" fillId="4" borderId="0" xfId="11" applyFont="1" applyFill="1" applyAlignment="1">
      <alignment vertical="top"/>
    </xf>
    <xf numFmtId="0" fontId="37" fillId="0" borderId="0" xfId="11" applyFont="1" applyAlignment="1">
      <alignment vertical="top"/>
    </xf>
    <xf numFmtId="0" fontId="34" fillId="4" borderId="0" xfId="23" applyFont="1" applyFill="1" applyAlignment="1">
      <alignment vertical="top"/>
    </xf>
    <xf numFmtId="0" fontId="34" fillId="0" borderId="0" xfId="23" applyFont="1" applyAlignment="1">
      <alignment vertical="top"/>
    </xf>
    <xf numFmtId="0" fontId="34" fillId="4" borderId="0" xfId="0" applyFont="1" applyFill="1" applyAlignment="1">
      <alignment vertical="top"/>
    </xf>
    <xf numFmtId="0" fontId="34" fillId="4" borderId="0" xfId="0" applyFont="1" applyFill="1" applyAlignment="1">
      <alignment vertical="top" wrapText="1"/>
    </xf>
    <xf numFmtId="0" fontId="23" fillId="4" borderId="0" xfId="15" applyFont="1" applyFill="1" applyAlignment="1">
      <alignment horizontal="right"/>
    </xf>
    <xf numFmtId="0" fontId="21" fillId="0" borderId="3" xfId="22" applyFont="1" applyBorder="1"/>
    <xf numFmtId="0" fontId="0" fillId="0" borderId="3" xfId="0" applyBorder="1"/>
    <xf numFmtId="0" fontId="21" fillId="0" borderId="3" xfId="22" applyFont="1" applyBorder="1" applyAlignment="1">
      <alignment wrapText="1"/>
    </xf>
    <xf numFmtId="0" fontId="0" fillId="0" borderId="3" xfId="0" applyBorder="1" applyAlignment="1">
      <alignment wrapText="1"/>
    </xf>
    <xf numFmtId="0" fontId="19" fillId="0" borderId="0" xfId="14" applyFont="1"/>
    <xf numFmtId="0" fontId="3" fillId="0" borderId="0" xfId="14" applyFont="1"/>
    <xf numFmtId="0" fontId="21" fillId="0" borderId="3" xfId="6" applyBorder="1"/>
    <xf numFmtId="0" fontId="3" fillId="2" borderId="0" xfId="14" applyFont="1" applyFill="1"/>
    <xf numFmtId="0" fontId="24" fillId="0" borderId="2" xfId="14" applyFont="1" applyBorder="1" applyAlignment="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3" fillId="0" borderId="2" xfId="14" applyFont="1" applyBorder="1" applyAlignment="1">
      <alignment horizontal="right"/>
    </xf>
    <xf numFmtId="0" fontId="22" fillId="0" borderId="2" xfId="14" applyFont="1" applyBorder="1" applyAlignment="1">
      <alignment horizontal="right"/>
    </xf>
    <xf numFmtId="0" fontId="3" fillId="2" borderId="0" xfId="14" applyFont="1" applyFill="1" applyAlignment="1">
      <alignment horizontal="left"/>
    </xf>
    <xf numFmtId="171" fontId="3" fillId="0" borderId="0" xfId="14" applyNumberFormat="1" applyFont="1" applyAlignment="1">
      <alignment horizontal="left"/>
    </xf>
    <xf numFmtId="0" fontId="3" fillId="2" borderId="0" xfId="18" applyFont="1" applyFill="1" applyAlignment="1">
      <alignment horizontal="left"/>
    </xf>
    <xf numFmtId="171" fontId="3" fillId="0" borderId="0" xfId="18" applyNumberFormat="1" applyFont="1" applyAlignment="1">
      <alignment horizontal="left"/>
    </xf>
    <xf numFmtId="0" fontId="3" fillId="0" borderId="0" xfId="14" applyFont="1" applyAlignment="1">
      <alignment horizontal="left"/>
    </xf>
    <xf numFmtId="0" fontId="3" fillId="2" borderId="3" xfId="14" applyFont="1" applyFill="1" applyBorder="1" applyAlignment="1">
      <alignment horizontal="left"/>
    </xf>
    <xf numFmtId="171" fontId="3" fillId="0" borderId="3" xfId="14" applyNumberFormat="1" applyFont="1" applyBorder="1" applyAlignment="1">
      <alignment horizontal="left"/>
    </xf>
    <xf numFmtId="0" fontId="21" fillId="0" borderId="0" xfId="6" applyAlignment="1">
      <alignment horizontal="left"/>
    </xf>
    <xf numFmtId="0" fontId="22" fillId="2" borderId="0" xfId="14" applyFont="1" applyFill="1"/>
    <xf numFmtId="0" fontId="21" fillId="0" borderId="0" xfId="6"/>
    <xf numFmtId="0" fontId="3" fillId="0" borderId="0" xfId="23" applyFont="1"/>
    <xf numFmtId="0" fontId="3" fillId="0" borderId="0" xfId="18" applyFont="1"/>
    <xf numFmtId="0" fontId="3" fillId="0" borderId="0" xfId="23" applyFont="1" applyAlignment="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171" fontId="3" fillId="0" borderId="3" xfId="15" applyNumberFormat="1" applyFont="1" applyBorder="1" applyAlignment="1">
      <alignment horizontal="left"/>
    </xf>
    <xf numFmtId="172" fontId="23" fillId="4" borderId="3" xfId="23" applyNumberFormat="1" applyFont="1" applyFill="1" applyBorder="1" applyAlignment="1">
      <alignment horizontal="right"/>
    </xf>
    <xf numFmtId="172" fontId="22" fillId="4" borderId="3" xfId="23" applyNumberFormat="1" applyFont="1" applyFill="1" applyBorder="1" applyAlignment="1">
      <alignment horizontal="right"/>
    </xf>
    <xf numFmtId="0" fontId="21" fillId="0" borderId="2" xfId="6" applyBorder="1" applyAlignment="1">
      <alignment horizontal="left"/>
    </xf>
    <xf numFmtId="0" fontId="19" fillId="4" borderId="0" xfId="24" applyFont="1" applyFill="1"/>
    <xf numFmtId="0" fontId="3" fillId="4" borderId="0" xfId="24" applyFont="1" applyFill="1"/>
    <xf numFmtId="0" fontId="3" fillId="4" borderId="0" xfId="15" applyFont="1" applyFill="1"/>
    <xf numFmtId="0" fontId="3" fillId="2" borderId="0" xfId="15" applyFont="1" applyFill="1"/>
    <xf numFmtId="0" fontId="24" fillId="4" borderId="2" xfId="15" applyFont="1" applyFill="1" applyBorder="1" applyAlignment="1">
      <alignment horizontal="center"/>
    </xf>
    <xf numFmtId="0" fontId="20" fillId="4" borderId="3" xfId="15" applyFont="1" applyFill="1" applyBorder="1" applyAlignment="1">
      <alignment horizontal="center"/>
    </xf>
    <xf numFmtId="0" fontId="3" fillId="2" borderId="0" xfId="24" applyFont="1" applyFill="1"/>
    <xf numFmtId="0" fontId="3" fillId="2" borderId="0" xfId="24" applyFont="1" applyFill="1" applyAlignment="1">
      <alignment horizontal="left"/>
    </xf>
    <xf numFmtId="171" fontId="3" fillId="4" borderId="0" xfId="24" applyNumberFormat="1" applyFont="1" applyFill="1" applyAlignment="1">
      <alignment horizontal="left"/>
    </xf>
    <xf numFmtId="0" fontId="3" fillId="2" borderId="0" xfId="15" applyFont="1" applyFill="1" applyAlignment="1">
      <alignment horizontal="left"/>
    </xf>
    <xf numFmtId="171" fontId="20" fillId="4" borderId="3" xfId="24" applyNumberFormat="1" applyFont="1" applyFill="1" applyBorder="1" applyAlignment="1">
      <alignment horizontal="left"/>
    </xf>
    <xf numFmtId="0" fontId="3" fillId="2" borderId="0" xfId="15" applyFont="1" applyFill="1" applyAlignment="1">
      <alignment horizontal="left" vertical="top"/>
    </xf>
    <xf numFmtId="0" fontId="21"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0" fillId="4" borderId="0" xfId="17" applyFont="1" applyFill="1" applyAlignment="1">
      <alignment vertical="top"/>
    </xf>
    <xf numFmtId="0" fontId="21" fillId="0" borderId="0" xfId="6" applyAlignment="1">
      <alignment vertical="top"/>
    </xf>
    <xf numFmtId="0" fontId="0" fillId="0" borderId="6" xfId="0" applyBorder="1"/>
    <xf numFmtId="0" fontId="0" fillId="0" borderId="7" xfId="0" applyBorder="1"/>
    <xf numFmtId="0" fontId="10" fillId="0" borderId="7" xfId="23" applyFont="1" applyBorder="1"/>
    <xf numFmtId="0" fontId="34" fillId="0" borderId="7" xfId="23" applyFont="1" applyBorder="1"/>
    <xf numFmtId="0" fontId="10" fillId="0" borderId="8" xfId="23" applyFont="1" applyBorder="1"/>
    <xf numFmtId="0" fontId="3" fillId="2" borderId="0" xfId="17" applyFont="1" applyFill="1"/>
    <xf numFmtId="0" fontId="3" fillId="2" borderId="0" xfId="17" applyFont="1" applyFill="1" applyAlignment="1">
      <alignment horizontal="left"/>
    </xf>
    <xf numFmtId="49" fontId="3" fillId="4" borderId="0" xfId="0" applyNumberFormat="1" applyFont="1" applyFill="1"/>
    <xf numFmtId="0" fontId="3" fillId="2" borderId="0" xfId="19" applyFont="1" applyFill="1" applyAlignment="1">
      <alignment horizontal="left"/>
    </xf>
    <xf numFmtId="171" fontId="3" fillId="0" borderId="0" xfId="19" applyNumberFormat="1" applyFont="1" applyAlignment="1">
      <alignment horizontal="left"/>
    </xf>
    <xf numFmtId="0" fontId="3" fillId="2" borderId="0" xfId="10" applyFont="1" applyFill="1"/>
    <xf numFmtId="171" fontId="11" fillId="3" borderId="0" xfId="10" applyNumberFormat="1" applyFont="1" applyFill="1" applyAlignment="1">
      <alignment vertical="center"/>
    </xf>
    <xf numFmtId="166" fontId="22" fillId="4" borderId="3" xfId="23" applyNumberFormat="1" applyFont="1" applyFill="1" applyBorder="1" applyAlignment="1">
      <alignment horizontal="right"/>
    </xf>
    <xf numFmtId="1" fontId="23" fillId="4" borderId="0" xfId="23" applyNumberFormat="1" applyFont="1" applyFill="1" applyAlignment="1">
      <alignment horizontal="right"/>
    </xf>
    <xf numFmtId="1" fontId="22" fillId="4" borderId="0" xfId="23" applyNumberFormat="1" applyFont="1" applyFill="1" applyAlignment="1">
      <alignment horizontal="right"/>
    </xf>
    <xf numFmtId="0" fontId="3" fillId="2" borderId="0" xfId="21" applyFont="1" applyFill="1" applyAlignment="1">
      <alignment horizontal="left"/>
    </xf>
    <xf numFmtId="171" fontId="3" fillId="0" borderId="0" xfId="21" applyNumberFormat="1" applyFont="1" applyAlignment="1">
      <alignment horizontal="left"/>
    </xf>
    <xf numFmtId="0" fontId="3" fillId="2" borderId="0" xfId="23" applyFont="1" applyFill="1"/>
    <xf numFmtId="0" fontId="3" fillId="2" borderId="0" xfId="23" applyFont="1" applyFill="1" applyAlignment="1">
      <alignment horizontal="left"/>
    </xf>
    <xf numFmtId="171" fontId="3" fillId="4" borderId="0" xfId="23" applyNumberFormat="1" applyFont="1" applyFill="1" applyAlignment="1">
      <alignment horizontal="left"/>
    </xf>
    <xf numFmtId="0" fontId="23" fillId="4" borderId="0" xfId="23" applyFont="1" applyFill="1" applyAlignment="1">
      <alignment horizontal="center"/>
    </xf>
    <xf numFmtId="0" fontId="22" fillId="4" borderId="0" xfId="23" applyFont="1" applyFill="1" applyAlignment="1">
      <alignment horizontal="center"/>
    </xf>
    <xf numFmtId="171" fontId="3" fillId="0" borderId="0" xfId="23" applyNumberFormat="1" applyFont="1" applyAlignment="1">
      <alignment horizontal="left"/>
    </xf>
    <xf numFmtId="0" fontId="20" fillId="4" borderId="0" xfId="0" applyFont="1" applyFill="1"/>
    <xf numFmtId="164" fontId="20" fillId="4" borderId="0" xfId="23" applyNumberFormat="1" applyFont="1" applyFill="1"/>
    <xf numFmtId="3" fontId="34" fillId="4" borderId="0" xfId="21" applyNumberFormat="1" applyFont="1" applyFill="1" applyAlignment="1">
      <alignment vertical="top"/>
    </xf>
    <xf numFmtId="171" fontId="3" fillId="0" borderId="3" xfId="19" applyNumberFormat="1" applyFont="1" applyBorder="1" applyAlignment="1">
      <alignment horizontal="left"/>
    </xf>
    <xf numFmtId="171" fontId="3" fillId="0" borderId="0" xfId="22" applyNumberFormat="1" applyFont="1" applyAlignment="1">
      <alignment horizontal="left"/>
    </xf>
    <xf numFmtId="0" fontId="20" fillId="4" borderId="0" xfId="0" applyFont="1" applyFill="1" applyAlignment="1">
      <alignment vertical="top"/>
    </xf>
    <xf numFmtId="0" fontId="20" fillId="4" borderId="0" xfId="0" applyFont="1" applyFill="1" applyAlignment="1">
      <alignment vertical="top" wrapText="1"/>
    </xf>
    <xf numFmtId="0" fontId="20" fillId="0" borderId="0" xfId="22" applyFont="1"/>
    <xf numFmtId="166" fontId="23" fillId="0" borderId="0" xfId="22" applyNumberFormat="1" applyFont="1" applyAlignment="1">
      <alignment horizontal="center"/>
    </xf>
    <xf numFmtId="0" fontId="20" fillId="4" borderId="0" xfId="22" applyFont="1" applyFill="1" applyAlignment="1">
      <alignment vertical="top"/>
    </xf>
    <xf numFmtId="0" fontId="20" fillId="0" borderId="0" xfId="22" applyFont="1" applyAlignment="1">
      <alignment vertical="top"/>
    </xf>
    <xf numFmtId="0" fontId="20" fillId="0" borderId="7" xfId="23" applyFont="1" applyBorder="1"/>
    <xf numFmtId="0" fontId="20" fillId="0" borderId="0" xfId="23" applyFont="1"/>
    <xf numFmtId="0" fontId="20" fillId="4" borderId="0" xfId="23" applyFont="1" applyFill="1"/>
    <xf numFmtId="0" fontId="43" fillId="0" borderId="0" xfId="11" applyFont="1"/>
    <xf numFmtId="0" fontId="43" fillId="0" borderId="0" xfId="23" applyFont="1"/>
    <xf numFmtId="0" fontId="44" fillId="3" borderId="0" xfId="11" applyFont="1" applyFill="1" applyAlignment="1">
      <alignment horizontal="center"/>
    </xf>
    <xf numFmtId="0" fontId="20" fillId="0" borderId="0" xfId="21" applyFont="1"/>
    <xf numFmtId="0" fontId="20" fillId="4" borderId="0" xfId="21" applyFont="1" applyFill="1" applyAlignment="1">
      <alignment vertical="top"/>
    </xf>
    <xf numFmtId="0" fontId="20" fillId="0" borderId="0" xfId="21" applyFont="1" applyAlignment="1">
      <alignment vertical="top"/>
    </xf>
    <xf numFmtId="0" fontId="23" fillId="0" borderId="0" xfId="21" applyFont="1" applyAlignment="1">
      <alignment horizontal="right"/>
    </xf>
    <xf numFmtId="0" fontId="20" fillId="4" borderId="0" xfId="13" applyFont="1" applyFill="1"/>
    <xf numFmtId="0" fontId="20" fillId="4" borderId="0" xfId="13" applyFont="1" applyFill="1" applyAlignment="1">
      <alignment vertical="top"/>
    </xf>
    <xf numFmtId="0" fontId="20" fillId="0" borderId="0" xfId="13" applyFont="1" applyAlignment="1">
      <alignment vertical="top"/>
    </xf>
    <xf numFmtId="0" fontId="20" fillId="0" borderId="0" xfId="16" applyFont="1"/>
    <xf numFmtId="0" fontId="20" fillId="0" borderId="0" xfId="18" applyFont="1"/>
    <xf numFmtId="0" fontId="20" fillId="4" borderId="0" xfId="18" applyFont="1" applyFill="1"/>
    <xf numFmtId="0" fontId="20" fillId="4" borderId="0" xfId="18" applyFont="1" applyFill="1" applyAlignment="1">
      <alignment vertical="top"/>
    </xf>
    <xf numFmtId="0" fontId="20" fillId="0" borderId="0" xfId="15" applyFont="1" applyAlignment="1">
      <alignment vertical="top"/>
    </xf>
    <xf numFmtId="0" fontId="20" fillId="4" borderId="0" xfId="7" applyFont="1" applyFill="1" applyAlignment="1">
      <alignment vertical="top"/>
    </xf>
    <xf numFmtId="0" fontId="20" fillId="4" borderId="0" xfId="8" applyFont="1" applyFill="1" applyAlignment="1">
      <alignment vertical="top"/>
    </xf>
    <xf numFmtId="165" fontId="23" fillId="0" borderId="0" xfId="8" applyNumberFormat="1" applyFont="1" applyAlignment="1">
      <alignment horizontal="center"/>
    </xf>
    <xf numFmtId="0" fontId="20" fillId="0" borderId="0" xfId="8" quotePrefix="1" applyFont="1"/>
    <xf numFmtId="165" fontId="20" fillId="0" borderId="0" xfId="8" quotePrefix="1" applyNumberFormat="1" applyFont="1"/>
    <xf numFmtId="165" fontId="20" fillId="0" borderId="0" xfId="8" applyNumberFormat="1" applyFont="1"/>
    <xf numFmtId="0" fontId="18" fillId="0" borderId="3" xfId="6" applyFont="1" applyBorder="1"/>
    <xf numFmtId="0" fontId="18" fillId="0" borderId="0" xfId="6" applyFont="1" applyAlignment="1">
      <alignment horizontal="left"/>
    </xf>
    <xf numFmtId="0" fontId="18" fillId="0" borderId="0" xfId="6" applyFont="1"/>
    <xf numFmtId="1" fontId="20" fillId="0" borderId="0" xfId="23" applyNumberFormat="1" applyFont="1"/>
    <xf numFmtId="1" fontId="20" fillId="0" borderId="0" xfId="14" applyNumberFormat="1" applyFont="1"/>
    <xf numFmtId="164" fontId="20" fillId="0" borderId="0" xfId="14" applyNumberFormat="1" applyFont="1"/>
    <xf numFmtId="3" fontId="20" fillId="0" borderId="0" xfId="14" applyNumberFormat="1" applyFont="1"/>
    <xf numFmtId="0" fontId="20" fillId="0" borderId="0" xfId="14" applyFont="1"/>
    <xf numFmtId="0" fontId="20" fillId="0" borderId="2" xfId="14" applyFont="1" applyBorder="1" applyAlignment="1">
      <alignment horizontal="right"/>
    </xf>
    <xf numFmtId="0" fontId="20" fillId="4" borderId="0" xfId="24" applyFont="1" applyFill="1"/>
    <xf numFmtId="0" fontId="18" fillId="4" borderId="0" xfId="6" applyFont="1" applyFill="1" applyAlignment="1">
      <alignment vertical="top"/>
    </xf>
    <xf numFmtId="0" fontId="18" fillId="0" borderId="0" xfId="6" applyFont="1" applyAlignment="1">
      <alignment vertical="top"/>
    </xf>
    <xf numFmtId="0" fontId="20" fillId="0" borderId="0" xfId="19" applyFont="1"/>
    <xf numFmtId="0" fontId="23" fillId="0" borderId="2" xfId="19" applyFont="1" applyBorder="1" applyAlignment="1">
      <alignment horizontal="center"/>
    </xf>
    <xf numFmtId="0" fontId="20" fillId="0" borderId="0" xfId="19" applyFont="1" applyAlignment="1">
      <alignment vertical="top"/>
    </xf>
    <xf numFmtId="0" fontId="20" fillId="0" borderId="0" xfId="9" applyFont="1" applyAlignment="1">
      <alignment vertical="top"/>
    </xf>
    <xf numFmtId="0" fontId="45" fillId="4" borderId="0" xfId="9" applyFont="1" applyFill="1" applyAlignment="1">
      <alignment horizontal="center"/>
    </xf>
    <xf numFmtId="0" fontId="43" fillId="4" borderId="0" xfId="9" applyFont="1" applyFill="1"/>
    <xf numFmtId="0" fontId="43" fillId="4" borderId="0" xfId="22" applyFont="1" applyFill="1"/>
    <xf numFmtId="0" fontId="43" fillId="4" borderId="0" xfId="9" applyFont="1" applyFill="1" applyAlignment="1">
      <alignment vertical="top"/>
    </xf>
    <xf numFmtId="2" fontId="22" fillId="0" borderId="0" xfId="23" applyNumberFormat="1" applyFont="1" applyAlignment="1">
      <alignment horizontal="right" indent="1"/>
    </xf>
    <xf numFmtId="171" fontId="3" fillId="0" borderId="3" xfId="21" applyNumberFormat="1" applyFont="1" applyBorder="1" applyAlignment="1">
      <alignment horizontal="left"/>
    </xf>
    <xf numFmtId="3" fontId="10" fillId="4" borderId="0" xfId="21" applyNumberFormat="1" applyFont="1" applyFill="1" applyAlignment="1">
      <alignment vertical="top"/>
    </xf>
    <xf numFmtId="166" fontId="24" fillId="4" borderId="0" xfId="23" applyNumberFormat="1" applyFont="1" applyFill="1" applyAlignment="1">
      <alignment horizontal="right"/>
    </xf>
    <xf numFmtId="2" fontId="22" fillId="0" borderId="2" xfId="21" applyNumberFormat="1" applyFont="1" applyBorder="1" applyAlignment="1">
      <alignment horizontal="right"/>
    </xf>
    <xf numFmtId="164" fontId="46" fillId="4" borderId="0" xfId="23" applyNumberFormat="1" applyFont="1" applyFill="1"/>
    <xf numFmtId="49" fontId="0" fillId="0" borderId="0" xfId="0" applyNumberFormat="1" applyAlignment="1">
      <alignment horizontal="left"/>
    </xf>
    <xf numFmtId="0" fontId="1" fillId="0" borderId="0" xfId="26"/>
    <xf numFmtId="0" fontId="49" fillId="0" borderId="0" xfId="26" applyFont="1"/>
    <xf numFmtId="171" fontId="49" fillId="0" borderId="0" xfId="26" applyNumberFormat="1" applyFont="1"/>
    <xf numFmtId="0" fontId="50" fillId="0" borderId="0" xfId="26" applyFont="1"/>
    <xf numFmtId="0" fontId="49" fillId="5" borderId="0" xfId="26" applyFont="1" applyFill="1"/>
    <xf numFmtId="0" fontId="49" fillId="0" borderId="12" xfId="26" applyFont="1" applyBorder="1"/>
    <xf numFmtId="0" fontId="49" fillId="0" borderId="13" xfId="26" applyFont="1" applyBorder="1"/>
    <xf numFmtId="171" fontId="49" fillId="0" borderId="3" xfId="26" applyNumberFormat="1" applyFont="1" applyBorder="1"/>
    <xf numFmtId="0" fontId="20" fillId="0" borderId="0" xfId="17" applyFont="1"/>
    <xf numFmtId="0" fontId="20" fillId="0" borderId="0" xfId="17" applyFont="1" applyAlignment="1">
      <alignment vertical="top"/>
    </xf>
    <xf numFmtId="2" fontId="23" fillId="0" borderId="2" xfId="21" applyNumberFormat="1" applyFont="1" applyBorder="1" applyAlignment="1">
      <alignment horizontal="right"/>
    </xf>
    <xf numFmtId="2" fontId="34" fillId="4" borderId="0" xfId="23" applyNumberFormat="1" applyFont="1" applyFill="1"/>
    <xf numFmtId="2" fontId="23" fillId="0" borderId="0" xfId="23" applyNumberFormat="1" applyFont="1" applyAlignment="1">
      <alignment horizontal="center"/>
    </xf>
    <xf numFmtId="0" fontId="21" fillId="6" borderId="3" xfId="22" applyFont="1" applyFill="1" applyBorder="1"/>
    <xf numFmtId="0" fontId="0" fillId="6" borderId="3" xfId="0" applyFill="1" applyBorder="1"/>
    <xf numFmtId="3" fontId="43" fillId="4" borderId="0" xfId="9" applyNumberFormat="1" applyFont="1" applyFill="1"/>
    <xf numFmtId="0" fontId="3" fillId="0" borderId="0" xfId="19" applyFont="1" applyAlignment="1">
      <alignment horizontal="left"/>
    </xf>
    <xf numFmtId="170" fontId="23" fillId="0" borderId="0" xfId="23" applyNumberFormat="1" applyFont="1" applyAlignment="1">
      <alignment horizontal="right"/>
    </xf>
    <xf numFmtId="0" fontId="3" fillId="4" borderId="0" xfId="0" applyFont="1" applyFill="1" applyAlignment="1">
      <alignment horizontal="left" vertical="top" wrapText="1"/>
    </xf>
    <xf numFmtId="171" fontId="3" fillId="0" borderId="3" xfId="18" applyNumberFormat="1" applyFont="1" applyBorder="1" applyAlignment="1">
      <alignment horizontal="left"/>
    </xf>
    <xf numFmtId="172" fontId="23" fillId="0" borderId="0" xfId="23" applyNumberFormat="1" applyFont="1" applyAlignment="1">
      <alignment horizontal="right"/>
    </xf>
    <xf numFmtId="172" fontId="22" fillId="0" borderId="0" xfId="23" applyNumberFormat="1" applyFont="1" applyAlignment="1">
      <alignment horizontal="right"/>
    </xf>
    <xf numFmtId="172" fontId="20" fillId="3" borderId="0" xfId="7" applyNumberFormat="1" applyFont="1" applyFill="1" applyAlignment="1">
      <alignment horizontal="right"/>
    </xf>
    <xf numFmtId="172" fontId="34" fillId="3" borderId="0" xfId="7" applyNumberFormat="1" applyFont="1" applyFill="1" applyAlignment="1">
      <alignment horizontal="right"/>
    </xf>
    <xf numFmtId="172" fontId="23" fillId="0" borderId="0" xfId="7" applyNumberFormat="1" applyFont="1" applyAlignment="1">
      <alignment horizontal="right"/>
    </xf>
    <xf numFmtId="172" fontId="22" fillId="0" borderId="0" xfId="7" applyNumberFormat="1" applyFont="1" applyAlignment="1">
      <alignment horizontal="right"/>
    </xf>
    <xf numFmtId="172" fontId="23" fillId="0" borderId="3" xfId="23" applyNumberFormat="1" applyFont="1" applyBorder="1" applyAlignment="1">
      <alignment horizontal="right"/>
    </xf>
    <xf numFmtId="172" fontId="22" fillId="0" borderId="3" xfId="23" applyNumberFormat="1" applyFont="1" applyBorder="1" applyAlignment="1">
      <alignment horizontal="right"/>
    </xf>
    <xf numFmtId="172" fontId="23" fillId="4" borderId="0" xfId="23" applyNumberFormat="1" applyFont="1" applyFill="1" applyAlignment="1">
      <alignment horizontal="right"/>
    </xf>
    <xf numFmtId="172" fontId="22" fillId="4" borderId="0" xfId="23" applyNumberFormat="1" applyFont="1" applyFill="1" applyAlignment="1">
      <alignment horizontal="right"/>
    </xf>
    <xf numFmtId="165" fontId="23" fillId="0" borderId="2" xfId="16" applyNumberFormat="1" applyFont="1" applyBorder="1" applyAlignment="1">
      <alignment horizontal="right"/>
    </xf>
    <xf numFmtId="0" fontId="3" fillId="4" borderId="0" xfId="23" applyFont="1" applyFill="1"/>
    <xf numFmtId="2" fontId="10" fillId="4" borderId="0" xfId="23" applyNumberFormat="1" applyFont="1" applyFill="1"/>
    <xf numFmtId="9" fontId="3" fillId="4" borderId="0" xfId="27" applyFont="1" applyFill="1"/>
    <xf numFmtId="2" fontId="3" fillId="4" borderId="0" xfId="23" applyNumberFormat="1" applyFont="1" applyFill="1"/>
    <xf numFmtId="174" fontId="34" fillId="0" borderId="0" xfId="22" applyNumberFormat="1" applyFont="1" applyAlignment="1">
      <alignment horizontal="right"/>
    </xf>
    <xf numFmtId="0" fontId="10" fillId="6" borderId="0" xfId="23" applyFont="1" applyFill="1"/>
    <xf numFmtId="0" fontId="0" fillId="0" borderId="0" xfId="0" applyAlignment="1">
      <alignment vertical="top" wrapText="1"/>
    </xf>
    <xf numFmtId="0" fontId="23" fillId="6" borderId="2" xfId="17" applyFont="1" applyFill="1" applyBorder="1"/>
    <xf numFmtId="0" fontId="0" fillId="6" borderId="3" xfId="0" applyFill="1" applyBorder="1" applyAlignment="1">
      <alignment wrapText="1"/>
    </xf>
    <xf numFmtId="0" fontId="2" fillId="0" borderId="0" xfId="0" applyFont="1"/>
    <xf numFmtId="0" fontId="53" fillId="0" borderId="0" xfId="0" applyFont="1" applyAlignment="1">
      <alignment horizontal="left" vertical="center" indent="15"/>
    </xf>
    <xf numFmtId="0" fontId="10" fillId="0" borderId="0" xfId="17" applyFont="1" applyAlignment="1">
      <alignment horizontal="left"/>
    </xf>
    <xf numFmtId="49" fontId="2" fillId="7" borderId="0" xfId="0" applyNumberFormat="1" applyFont="1" applyFill="1"/>
    <xf numFmtId="0" fontId="0" fillId="7" borderId="0" xfId="0" applyFill="1"/>
    <xf numFmtId="165" fontId="23" fillId="4" borderId="0" xfId="23" applyNumberFormat="1" applyFont="1" applyFill="1" applyAlignment="1">
      <alignment horizontal="right"/>
    </xf>
    <xf numFmtId="165" fontId="22" fillId="4" borderId="0" xfId="23" applyNumberFormat="1" applyFont="1" applyFill="1" applyAlignment="1">
      <alignment horizontal="right"/>
    </xf>
    <xf numFmtId="0" fontId="54" fillId="0" borderId="0" xfId="6" applyFont="1" applyAlignment="1">
      <alignment horizontal="left"/>
    </xf>
    <xf numFmtId="0" fontId="54" fillId="0" borderId="2" xfId="6" applyFont="1" applyBorder="1" applyAlignment="1">
      <alignment horizontal="left"/>
    </xf>
    <xf numFmtId="0" fontId="3" fillId="2" borderId="0" xfId="7" applyFont="1" applyFill="1"/>
    <xf numFmtId="175" fontId="23" fillId="4" borderId="0" xfId="23" applyNumberFormat="1" applyFont="1" applyFill="1" applyAlignment="1">
      <alignment horizontal="right"/>
    </xf>
    <xf numFmtId="176" fontId="23" fillId="0" borderId="0" xfId="23" applyNumberFormat="1" applyFont="1" applyAlignment="1">
      <alignment horizontal="right"/>
    </xf>
    <xf numFmtId="0" fontId="20" fillId="2" borderId="0" xfId="17" applyFont="1" applyFill="1" applyAlignment="1">
      <alignment horizontal="left"/>
    </xf>
    <xf numFmtId="49" fontId="20" fillId="2" borderId="0" xfId="17" applyNumberFormat="1" applyFont="1" applyFill="1"/>
    <xf numFmtId="0" fontId="48" fillId="0" borderId="0" xfId="26" applyFont="1"/>
    <xf numFmtId="0" fontId="47" fillId="0" borderId="3" xfId="26" applyFont="1" applyBorder="1"/>
    <xf numFmtId="0" fontId="23" fillId="0" borderId="2" xfId="18" applyFont="1" applyBorder="1"/>
    <xf numFmtId="0" fontId="3" fillId="2" borderId="0" xfId="18" applyFont="1" applyFill="1"/>
    <xf numFmtId="0" fontId="3" fillId="2" borderId="0" xfId="22" applyFont="1" applyFill="1" applyAlignment="1">
      <alignment horizontal="left"/>
    </xf>
    <xf numFmtId="170" fontId="22" fillId="0" borderId="0" xfId="23" applyNumberFormat="1" applyFont="1" applyAlignment="1">
      <alignment horizontal="right"/>
    </xf>
    <xf numFmtId="0" fontId="35" fillId="4" borderId="0" xfId="9" applyFont="1" applyFill="1" applyAlignment="1">
      <alignment horizontal="right"/>
    </xf>
    <xf numFmtId="0" fontId="3" fillId="2" borderId="0" xfId="22" applyFont="1" applyFill="1"/>
    <xf numFmtId="0" fontId="3" fillId="0" borderId="0" xfId="17" applyFont="1" applyAlignment="1">
      <alignment vertical="top" wrapText="1"/>
    </xf>
    <xf numFmtId="0" fontId="0" fillId="0" borderId="0" xfId="0" applyAlignment="1">
      <alignment vertical="top" wrapText="1"/>
    </xf>
    <xf numFmtId="0" fontId="3"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49" fontId="3" fillId="4" borderId="0" xfId="0" quotePrefix="1" applyNumberFormat="1" applyFont="1" applyFill="1"/>
    <xf numFmtId="0" fontId="0" fillId="0" borderId="0" xfId="0"/>
    <xf numFmtId="0" fontId="34" fillId="4" borderId="0" xfId="17" applyFont="1" applyFill="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20" fillId="0" borderId="0" xfId="17" applyFont="1" applyAlignment="1">
      <alignment vertical="top" wrapText="1"/>
    </xf>
    <xf numFmtId="0" fontId="3" fillId="4" borderId="0" xfId="17" applyFont="1" applyFill="1" applyAlignment="1">
      <alignment vertical="top"/>
    </xf>
    <xf numFmtId="0" fontId="0" fillId="0" borderId="0" xfId="0" applyAlignment="1">
      <alignment vertical="top"/>
    </xf>
    <xf numFmtId="49" fontId="3" fillId="4" borderId="0" xfId="0" applyNumberFormat="1" applyFont="1" applyFill="1"/>
    <xf numFmtId="0" fontId="20" fillId="3" borderId="4" xfId="8" applyFont="1" applyFill="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3" fillId="0" borderId="0" xfId="17" quotePrefix="1" applyFont="1" applyAlignment="1">
      <alignment vertical="top"/>
    </xf>
    <xf numFmtId="0" fontId="20" fillId="4" borderId="0" xfId="17" applyFont="1" applyFill="1" applyAlignment="1">
      <alignment vertical="top" wrapText="1"/>
    </xf>
    <xf numFmtId="0" fontId="0" fillId="4" borderId="0" xfId="0" applyFill="1" applyAlignment="1">
      <alignment vertical="top" wrapText="1"/>
    </xf>
    <xf numFmtId="0" fontId="2" fillId="4" borderId="0" xfId="0" applyFont="1" applyFill="1" applyAlignment="1">
      <alignment horizontal="left" vertical="top" wrapText="1"/>
    </xf>
    <xf numFmtId="0" fontId="32" fillId="4" borderId="0" xfId="5" applyFont="1" applyFill="1" applyBorder="1" applyAlignment="1" applyProtection="1">
      <alignment horizontal="center" vertical="center" wrapText="1"/>
    </xf>
    <xf numFmtId="0" fontId="32" fillId="4" borderId="0" xfId="5" applyFont="1" applyFill="1" applyAlignment="1" applyProtection="1">
      <alignment horizontal="center" vertical="center" wrapText="1"/>
    </xf>
    <xf numFmtId="0" fontId="19" fillId="0" borderId="0" xfId="17" applyFont="1"/>
    <xf numFmtId="0" fontId="23" fillId="0" borderId="4" xfId="8" applyFont="1" applyBorder="1" applyAlignment="1">
      <alignment horizontal="center"/>
    </xf>
    <xf numFmtId="0" fontId="23" fillId="0" borderId="9" xfId="8" applyFont="1" applyBorder="1" applyAlignment="1">
      <alignment horizontal="center"/>
    </xf>
    <xf numFmtId="0" fontId="20" fillId="0" borderId="0" xfId="18" applyFont="1" applyAlignment="1">
      <alignment vertical="top" wrapText="1"/>
    </xf>
    <xf numFmtId="0" fontId="3" fillId="0" borderId="0" xfId="22" applyFont="1" applyAlignment="1">
      <alignment horizontal="left" vertical="top" wrapText="1"/>
    </xf>
    <xf numFmtId="0" fontId="34" fillId="0" borderId="0" xfId="22" applyFont="1" applyAlignment="1">
      <alignment vertical="top" wrapText="1"/>
    </xf>
    <xf numFmtId="0" fontId="19" fillId="0" borderId="0" xfId="22" applyFont="1"/>
    <xf numFmtId="0" fontId="3" fillId="0" borderId="0" xfId="22" applyFont="1" applyAlignment="1">
      <alignment vertical="top" wrapText="1"/>
    </xf>
    <xf numFmtId="0" fontId="3" fillId="4" borderId="0" xfId="22" quotePrefix="1" applyFont="1" applyFill="1" applyAlignment="1">
      <alignment horizontal="justify" vertical="top" wrapText="1"/>
    </xf>
    <xf numFmtId="0" fontId="3" fillId="4" borderId="0" xfId="0" applyFont="1" applyFill="1" applyAlignment="1">
      <alignment vertical="top" wrapText="1"/>
    </xf>
    <xf numFmtId="0" fontId="16" fillId="4" borderId="11" xfId="0" applyFont="1" applyFill="1" applyBorder="1"/>
    <xf numFmtId="0" fontId="20" fillId="4" borderId="0" xfId="0" applyFont="1" applyFill="1" applyAlignment="1">
      <alignment vertical="top" wrapText="1"/>
    </xf>
    <xf numFmtId="0" fontId="3" fillId="4" borderId="0" xfId="0" quotePrefix="1" applyFont="1" applyFill="1" applyAlignment="1">
      <alignment vertical="top" wrapText="1"/>
    </xf>
    <xf numFmtId="0" fontId="3" fillId="4" borderId="0" xfId="0" applyFont="1" applyFill="1" applyAlignment="1">
      <alignment horizontal="left" vertical="top" wrapText="1"/>
    </xf>
    <xf numFmtId="0" fontId="16" fillId="6" borderId="11" xfId="0" applyFont="1" applyFill="1" applyBorder="1"/>
    <xf numFmtId="0" fontId="0" fillId="6" borderId="0" xfId="0" applyFill="1"/>
    <xf numFmtId="0" fontId="16" fillId="4" borderId="0" xfId="0" applyFont="1" applyFill="1" applyAlignment="1">
      <alignment horizontal="left"/>
    </xf>
    <xf numFmtId="0" fontId="3" fillId="4" borderId="0" xfId="23" quotePrefix="1" applyFont="1" applyFill="1" applyAlignment="1">
      <alignment horizontal="left" vertical="top" wrapText="1"/>
    </xf>
    <xf numFmtId="0" fontId="3" fillId="0" borderId="0" xfId="23" quotePrefix="1" applyFont="1" applyAlignment="1">
      <alignment horizontal="left" vertical="top" wrapText="1"/>
    </xf>
    <xf numFmtId="0" fontId="19" fillId="0" borderId="0" xfId="23" applyFont="1"/>
    <xf numFmtId="0" fontId="10" fillId="0" borderId="0" xfId="23" applyFont="1"/>
    <xf numFmtId="0" fontId="3" fillId="4" borderId="0" xfId="23" applyFont="1" applyFill="1" applyAlignment="1">
      <alignment horizontal="left" vertical="top" wrapText="1"/>
    </xf>
    <xf numFmtId="0" fontId="19" fillId="4" borderId="0" xfId="23" applyFont="1" applyFill="1"/>
    <xf numFmtId="0" fontId="21" fillId="4" borderId="0" xfId="23" applyFont="1" applyFill="1"/>
    <xf numFmtId="0" fontId="18" fillId="0" borderId="0" xfId="11" applyFont="1"/>
    <xf numFmtId="0" fontId="3" fillId="0" borderId="0" xfId="0" applyFont="1" applyAlignment="1">
      <alignment vertical="top" wrapText="1"/>
    </xf>
    <xf numFmtId="0" fontId="19" fillId="0" borderId="0" xfId="21" applyFont="1"/>
    <xf numFmtId="0" fontId="10" fillId="0" borderId="0" xfId="21" applyFont="1"/>
    <xf numFmtId="0" fontId="3" fillId="4" borderId="0" xfId="21" quotePrefix="1" applyFont="1" applyFill="1" applyAlignment="1">
      <alignment vertical="top" wrapText="1"/>
    </xf>
    <xf numFmtId="0" fontId="3" fillId="4" borderId="0" xfId="21" applyFont="1" applyFill="1" applyAlignment="1">
      <alignment vertical="top" wrapText="1"/>
    </xf>
    <xf numFmtId="0" fontId="19" fillId="0" borderId="0" xfId="13" applyFont="1" applyAlignment="1">
      <alignment horizontal="left" readingOrder="1"/>
    </xf>
    <xf numFmtId="0" fontId="19" fillId="0" borderId="0" xfId="16" applyFont="1"/>
    <xf numFmtId="0" fontId="21" fillId="0" borderId="0" xfId="16" applyFont="1"/>
    <xf numFmtId="0" fontId="24" fillId="4" borderId="0" xfId="16" quotePrefix="1" applyFont="1" applyFill="1" applyAlignment="1">
      <alignment vertical="top" wrapText="1"/>
    </xf>
    <xf numFmtId="0" fontId="3" fillId="4" borderId="0" xfId="21" quotePrefix="1" applyFont="1" applyFill="1" applyAlignment="1">
      <alignment horizontal="left" vertical="top" wrapText="1"/>
    </xf>
    <xf numFmtId="0" fontId="3" fillId="4" borderId="0" xfId="17" quotePrefix="1" applyFont="1" applyFill="1" applyAlignment="1">
      <alignment vertical="top"/>
    </xf>
    <xf numFmtId="0" fontId="2" fillId="4" borderId="0" xfId="0" applyFont="1" applyFill="1" applyAlignment="1">
      <alignment vertical="top" wrapText="1"/>
    </xf>
    <xf numFmtId="0" fontId="3" fillId="4" borderId="0" xfId="16" quotePrefix="1" applyFont="1" applyFill="1" applyAlignment="1">
      <alignment vertical="top"/>
    </xf>
    <xf numFmtId="0" fontId="55" fillId="0" borderId="0" xfId="0" applyFont="1" applyAlignment="1">
      <alignment vertical="top"/>
    </xf>
    <xf numFmtId="0" fontId="55" fillId="0" borderId="0" xfId="0" applyFont="1" applyAlignment="1">
      <alignment vertical="top" wrapText="1"/>
    </xf>
    <xf numFmtId="0" fontId="3" fillId="0" borderId="0" xfId="18" quotePrefix="1" applyFont="1" applyAlignment="1">
      <alignment vertical="top" wrapText="1"/>
    </xf>
    <xf numFmtId="0" fontId="3" fillId="4" borderId="0" xfId="17" quotePrefix="1" applyFont="1" applyFill="1" applyAlignment="1">
      <alignment vertical="top" wrapText="1"/>
    </xf>
    <xf numFmtId="0" fontId="19" fillId="0" borderId="0" xfId="18" applyFont="1"/>
    <xf numFmtId="0" fontId="19" fillId="0" borderId="0" xfId="7" applyFont="1" applyAlignment="1">
      <alignment horizontal="left"/>
    </xf>
    <xf numFmtId="0" fontId="0" fillId="0" borderId="0" xfId="0" applyAlignment="1">
      <alignment horizontal="left"/>
    </xf>
    <xf numFmtId="0" fontId="55" fillId="4" borderId="0" xfId="0" applyFont="1" applyFill="1" applyAlignment="1">
      <alignment vertical="top" wrapText="1"/>
    </xf>
    <xf numFmtId="0" fontId="3" fillId="0" borderId="0" xfId="0" quotePrefix="1" applyFont="1" applyAlignment="1">
      <alignment vertical="top" wrapText="1"/>
    </xf>
    <xf numFmtId="0" fontId="19" fillId="0" borderId="0" xfId="8" applyFont="1" applyAlignment="1">
      <alignment horizontal="left"/>
    </xf>
    <xf numFmtId="0" fontId="3" fillId="0" borderId="14" xfId="18" quotePrefix="1" applyFont="1"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3" fillId="0" borderId="14" xfId="14" quotePrefix="1" applyFont="1" applyBorder="1" applyAlignment="1">
      <alignment horizontal="left"/>
    </xf>
    <xf numFmtId="0" fontId="21" fillId="0" borderId="15" xfId="6" applyBorder="1" applyAlignment="1">
      <alignment horizontal="left"/>
    </xf>
    <xf numFmtId="0" fontId="21" fillId="0" borderId="16" xfId="6" applyBorder="1" applyAlignment="1">
      <alignment horizontal="left"/>
    </xf>
    <xf numFmtId="0" fontId="23" fillId="0" borderId="10" xfId="8" applyFont="1" applyBorder="1" applyAlignment="1">
      <alignment horizontal="center"/>
    </xf>
    <xf numFmtId="0" fontId="3" fillId="0" borderId="14" xfId="14" quotePrefix="1" applyFont="1" applyBorder="1" applyAlignment="1">
      <alignment horizontal="left" wrapText="1"/>
    </xf>
    <xf numFmtId="0" fontId="3" fillId="4" borderId="14" xfId="17" quotePrefix="1" applyFont="1" applyFill="1" applyBorder="1" applyAlignment="1">
      <alignment vertical="top"/>
    </xf>
    <xf numFmtId="0" fontId="0" fillId="0" borderId="15" xfId="0" applyBorder="1" applyAlignment="1">
      <alignment vertical="top"/>
    </xf>
    <xf numFmtId="0" fontId="0" fillId="0" borderId="16" xfId="0" applyBorder="1" applyAlignment="1">
      <alignment vertical="top"/>
    </xf>
    <xf numFmtId="0" fontId="24" fillId="0" borderId="14" xfId="14" quotePrefix="1" applyFont="1" applyBorder="1" applyAlignment="1">
      <alignment wrapText="1"/>
    </xf>
    <xf numFmtId="0" fontId="21" fillId="0" borderId="15" xfId="6" applyBorder="1"/>
    <xf numFmtId="0" fontId="21" fillId="0" borderId="16" xfId="6" applyBorder="1"/>
    <xf numFmtId="0" fontId="3" fillId="4" borderId="14" xfId="17" quotePrefix="1" applyFont="1" applyFill="1" applyBorder="1" applyAlignment="1">
      <alignment vertical="top" wrapText="1"/>
    </xf>
    <xf numFmtId="0" fontId="2" fillId="4" borderId="15" xfId="0" applyFont="1" applyFill="1" applyBorder="1" applyAlignment="1">
      <alignment vertical="top" wrapText="1"/>
    </xf>
    <xf numFmtId="0" fontId="2" fillId="0" borderId="16" xfId="0" applyFont="1" applyBorder="1" applyAlignment="1">
      <alignment vertical="top" wrapText="1"/>
    </xf>
    <xf numFmtId="0" fontId="3" fillId="4" borderId="14" xfId="17" applyFont="1" applyFill="1" applyBorder="1" applyAlignment="1">
      <alignment vertical="top" wrapText="1"/>
    </xf>
    <xf numFmtId="0" fontId="2" fillId="0" borderId="15" xfId="0" applyFont="1" applyBorder="1" applyAlignment="1">
      <alignment vertical="top" wrapText="1"/>
    </xf>
    <xf numFmtId="0" fontId="55" fillId="0" borderId="16" xfId="0" applyFont="1" applyBorder="1" applyAlignment="1">
      <alignment vertical="top" wrapText="1"/>
    </xf>
    <xf numFmtId="49" fontId="23" fillId="0" borderId="4" xfId="8" applyNumberFormat="1" applyFont="1" applyBorder="1" applyAlignment="1">
      <alignment horizontal="center"/>
    </xf>
    <xf numFmtId="0" fontId="3" fillId="0" borderId="14" xfId="18" applyFont="1" applyBorder="1" applyAlignment="1">
      <alignment vertical="top" wrapText="1"/>
    </xf>
    <xf numFmtId="0" fontId="2" fillId="0" borderId="15" xfId="28" applyBorder="1" applyAlignment="1">
      <alignment vertical="top" wrapText="1"/>
    </xf>
    <xf numFmtId="0" fontId="2" fillId="0" borderId="16" xfId="28" applyBorder="1" applyAlignment="1">
      <alignment vertical="top" wrapText="1"/>
    </xf>
    <xf numFmtId="0" fontId="49" fillId="0" borderId="17" xfId="26" quotePrefix="1" applyFont="1" applyBorder="1" applyAlignment="1">
      <alignment horizontal="left"/>
    </xf>
    <xf numFmtId="0" fontId="49" fillId="0" borderId="18" xfId="26" applyFont="1" applyBorder="1" applyAlignment="1">
      <alignment horizontal="left"/>
    </xf>
    <xf numFmtId="0" fontId="49" fillId="0" borderId="19" xfId="26" applyFont="1" applyBorder="1" applyAlignment="1">
      <alignment horizontal="left"/>
    </xf>
    <xf numFmtId="0" fontId="49" fillId="0" borderId="14" xfId="26" applyFont="1" applyBorder="1" applyAlignment="1">
      <alignment horizontal="left" wrapText="1"/>
    </xf>
    <xf numFmtId="0" fontId="49" fillId="0" borderId="15" xfId="26" applyFont="1" applyBorder="1" applyAlignment="1">
      <alignment horizontal="left"/>
    </xf>
    <xf numFmtId="0" fontId="49" fillId="0" borderId="16" xfId="26" applyFont="1" applyBorder="1" applyAlignment="1">
      <alignment horizontal="left"/>
    </xf>
    <xf numFmtId="0" fontId="49" fillId="0" borderId="14" xfId="26" applyFont="1" applyBorder="1" applyAlignment="1">
      <alignment horizontal="left"/>
    </xf>
    <xf numFmtId="0" fontId="3" fillId="0" borderId="14" xfId="17" quotePrefix="1" applyFont="1" applyBorder="1" applyAlignment="1">
      <alignment vertical="top"/>
    </xf>
    <xf numFmtId="0" fontId="3" fillId="0" borderId="15" xfId="17" quotePrefix="1" applyFont="1" applyBorder="1" applyAlignment="1">
      <alignment vertical="top"/>
    </xf>
    <xf numFmtId="0" fontId="3" fillId="0" borderId="16" xfId="17" quotePrefix="1" applyFont="1" applyBorder="1" applyAlignment="1">
      <alignment vertical="top"/>
    </xf>
    <xf numFmtId="0" fontId="3" fillId="6" borderId="0" xfId="15" quotePrefix="1" applyFont="1" applyFill="1" applyAlignment="1">
      <alignment horizontal="left" wrapText="1"/>
    </xf>
    <xf numFmtId="0" fontId="3" fillId="6" borderId="0" xfId="15" quotePrefix="1" applyFont="1" applyFill="1" applyAlignment="1">
      <alignment horizontal="left"/>
    </xf>
    <xf numFmtId="0" fontId="20" fillId="6" borderId="0" xfId="18" applyFont="1" applyFill="1" applyAlignment="1">
      <alignment vertical="top" wrapText="1"/>
    </xf>
    <xf numFmtId="0" fontId="0" fillId="6" borderId="0" xfId="0" applyFill="1" applyAlignment="1">
      <alignment vertical="top" wrapText="1"/>
    </xf>
    <xf numFmtId="0" fontId="0" fillId="6" borderId="0" xfId="0" applyFill="1" applyAlignment="1">
      <alignment horizontal="left" wrapText="1"/>
    </xf>
    <xf numFmtId="0" fontId="3" fillId="6" borderId="0" xfId="17" quotePrefix="1" applyFont="1" applyFill="1" applyAlignment="1">
      <alignment vertical="top"/>
    </xf>
    <xf numFmtId="0" fontId="0" fillId="6" borderId="0" xfId="0" applyFill="1" applyAlignment="1">
      <alignment vertical="top"/>
    </xf>
    <xf numFmtId="0" fontId="3" fillId="4" borderId="14" xfId="17" quotePrefix="1" applyFont="1" applyFill="1" applyBorder="1"/>
    <xf numFmtId="0" fontId="0" fillId="0" borderId="15" xfId="0" applyBorder="1"/>
    <xf numFmtId="0" fontId="0" fillId="0" borderId="16" xfId="0" applyBorder="1"/>
    <xf numFmtId="0" fontId="3" fillId="6" borderId="18" xfId="15" quotePrefix="1" applyFont="1" applyFill="1" applyBorder="1" applyAlignment="1">
      <alignment horizontal="left"/>
    </xf>
    <xf numFmtId="0" fontId="3" fillId="0" borderId="0" xfId="19" quotePrefix="1" applyFont="1" applyAlignment="1">
      <alignment horizontal="left" vertical="top" wrapText="1"/>
    </xf>
    <xf numFmtId="0" fontId="19" fillId="0" borderId="0" xfId="19" applyFont="1" applyAlignment="1">
      <alignment wrapText="1"/>
    </xf>
    <xf numFmtId="0" fontId="0" fillId="0" borderId="0" xfId="0" applyAlignment="1">
      <alignment wrapText="1"/>
    </xf>
    <xf numFmtId="0" fontId="19" fillId="0" borderId="0" xfId="9" applyFont="1" applyAlignment="1">
      <alignment horizontal="left" wrapText="1" readingOrder="1"/>
    </xf>
    <xf numFmtId="0" fontId="0" fillId="0" borderId="0" xfId="0" applyAlignment="1">
      <alignment wrapText="1" readingOrder="1"/>
    </xf>
    <xf numFmtId="0" fontId="14" fillId="6" borderId="0" xfId="9" applyFont="1" applyFill="1" applyAlignment="1">
      <alignment horizontal="left" wrapText="1" readingOrder="1"/>
    </xf>
    <xf numFmtId="0" fontId="0" fillId="6" borderId="0" xfId="0" applyFill="1" applyAlignment="1">
      <alignment wrapText="1"/>
    </xf>
  </cellXfs>
  <cellStyles count="29">
    <cellStyle name="Date" xfId="1" xr:uid="{00000000-0005-0000-0000-000000000000}"/>
    <cellStyle name="Fixed" xfId="2" xr:uid="{00000000-0005-0000-0000-000001000000}"/>
    <cellStyle name="Heading1" xfId="3" xr:uid="{00000000-0005-0000-0000-000002000000}"/>
    <cellStyle name="Heading2" xfId="4" xr:uid="{00000000-0005-0000-0000-000003000000}"/>
    <cellStyle name="Hyperlink" xfId="5" builtinId="8"/>
    <cellStyle name="Normal" xfId="0" builtinId="0"/>
    <cellStyle name="Normal 2" xfId="6" xr:uid="{00000000-0005-0000-0000-000006000000}"/>
    <cellStyle name="Normal 3" xfId="26" xr:uid="{00000000-0005-0000-0000-000007000000}"/>
    <cellStyle name="Normal 4" xfId="28" xr:uid="{00000000-0005-0000-0000-000008000000}"/>
    <cellStyle name="Normal_10btab" xfId="7" xr:uid="{00000000-0005-0000-0000-000009000000}"/>
    <cellStyle name="Normal_10ctab" xfId="8" xr:uid="{00000000-0005-0000-0000-00000A000000}"/>
    <cellStyle name="Normal_1atab" xfId="9" xr:uid="{00000000-0005-0000-0000-00000B000000}"/>
    <cellStyle name="Normal_1-macro-stub" xfId="10" xr:uid="{00000000-0005-0000-0000-00000C000000}"/>
    <cellStyle name="Normal_5btab" xfId="11" xr:uid="{00000000-0005-0000-0000-00000D000000}"/>
    <cellStyle name="Normal_8btab" xfId="12" xr:uid="{00000000-0005-0000-0000-00000E000000}"/>
    <cellStyle name="Normal_8ctab" xfId="13" xr:uid="{00000000-0005-0000-0000-00000F000000}"/>
    <cellStyle name="Normal_tab-10B" xfId="14" xr:uid="{00000000-0005-0000-0000-000010000000}"/>
    <cellStyle name="Normal_tab-10C" xfId="15" xr:uid="{00000000-0005-0000-0000-000011000000}"/>
    <cellStyle name="Normal_Us_coal" xfId="16" xr:uid="{00000000-0005-0000-0000-000012000000}"/>
    <cellStyle name="Normal_us_e_s&amp;d" xfId="17" xr:uid="{00000000-0005-0000-0000-000013000000}"/>
    <cellStyle name="Normal_us_elec" xfId="18" xr:uid="{00000000-0005-0000-0000-000014000000}"/>
    <cellStyle name="Normal_us_energy" xfId="19" xr:uid="{00000000-0005-0000-0000-000015000000}"/>
    <cellStyle name="Normal_us_macro" xfId="20" xr:uid="{00000000-0005-0000-0000-000016000000}"/>
    <cellStyle name="Normal_us_ng" xfId="21" xr:uid="{00000000-0005-0000-0000-000017000000}"/>
    <cellStyle name="Normal_us_price" xfId="22" xr:uid="{00000000-0005-0000-0000-000018000000}"/>
    <cellStyle name="Normal_us_psd_m" xfId="23" xr:uid="{00000000-0005-0000-0000-000019000000}"/>
    <cellStyle name="Normal_us_renew" xfId="24" xr:uid="{00000000-0005-0000-0000-00001A000000}"/>
    <cellStyle name="Percent" xfId="27" builtinId="5"/>
    <cellStyle name="Total" xfId="25" builtinId="25" customBuiltin="1"/>
  </cellStyles>
  <dxfs count="4">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ia.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64590</xdr:colOff>
      <xdr:row>0</xdr:row>
      <xdr:rowOff>95250</xdr:rowOff>
    </xdr:from>
    <xdr:to>
      <xdr:col>1</xdr:col>
      <xdr:colOff>2875459</xdr:colOff>
      <xdr:row>4</xdr:row>
      <xdr:rowOff>85725</xdr:rowOff>
    </xdr:to>
    <xdr:pic>
      <xdr:nvPicPr>
        <xdr:cNvPr id="1263" name="Picture 13">
          <a:hlinkClick xmlns:r="http://schemas.openxmlformats.org/officeDocument/2006/relationships" r:id="rId1"/>
          <a:extLst>
            <a:ext uri="{FF2B5EF4-FFF2-40B4-BE49-F238E27FC236}">
              <a16:creationId xmlns:a16="http://schemas.microsoft.com/office/drawing/2014/main" id="{00000000-0008-0000-0100-0000EF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1004390" y="95250"/>
          <a:ext cx="2810869" cy="6254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V13"/>
  <sheetViews>
    <sheetView workbookViewId="0">
      <selection activeCell="D3" sqref="D3"/>
    </sheetView>
  </sheetViews>
  <sheetFormatPr defaultRowHeight="12.5" x14ac:dyDescent="0.25"/>
  <cols>
    <col min="1" max="1" width="6.453125" customWidth="1"/>
    <col min="2" max="2" width="14" customWidth="1"/>
    <col min="3" max="3" width="10.6328125" customWidth="1"/>
  </cols>
  <sheetData>
    <row r="1" spans="1:74" x14ac:dyDescent="0.25">
      <c r="A1" s="212" t="s">
        <v>217</v>
      </c>
      <c r="D1" s="581" t="s">
        <v>1427</v>
      </c>
      <c r="E1" s="582"/>
      <c r="F1" s="582"/>
    </row>
    <row r="2" spans="1:74" x14ac:dyDescent="0.25">
      <c r="A2" s="578" t="s">
        <v>1237</v>
      </c>
      <c r="D2" s="581" t="s">
        <v>1428</v>
      </c>
      <c r="E2" s="582"/>
      <c r="F2" s="582"/>
      <c r="G2" s="580" t="str">
        <f>"EIA completed modeling and analysis for this report on "&amp;Dates!D2&amp;"."</f>
        <v>EIA completed modeling and analysis for this report on Thursday February 1, 2024.</v>
      </c>
      <c r="H2" s="580"/>
      <c r="I2" s="580"/>
      <c r="J2" s="580"/>
      <c r="K2" s="580"/>
      <c r="L2" s="580"/>
      <c r="M2" s="580"/>
    </row>
    <row r="3" spans="1:74" x14ac:dyDescent="0.25">
      <c r="A3" t="s">
        <v>97</v>
      </c>
      <c r="D3" s="537">
        <f>YEAR(D1)-4</f>
        <v>2020</v>
      </c>
      <c r="G3" s="579"/>
      <c r="H3" s="9"/>
      <c r="I3" s="9"/>
      <c r="J3" s="9"/>
      <c r="K3" s="9"/>
      <c r="L3" s="9"/>
      <c r="M3" s="9"/>
    </row>
    <row r="4" spans="1:74" x14ac:dyDescent="0.25">
      <c r="D4" s="210"/>
    </row>
    <row r="5" spans="1:74" x14ac:dyDescent="0.25">
      <c r="A5" t="s">
        <v>980</v>
      </c>
      <c r="D5" s="210">
        <f>+D3*100+1</f>
        <v>202001</v>
      </c>
    </row>
    <row r="7" spans="1:74" x14ac:dyDescent="0.25">
      <c r="A7" t="s">
        <v>982</v>
      </c>
      <c r="D7" s="210">
        <f>IF(MONTH(D1)&gt;1,100*YEAR(D1)+MONTH(D1)-1,100*(YEAR(D1)-1)+12)</f>
        <v>202401</v>
      </c>
    </row>
    <row r="10" spans="1:74" s="221" customFormat="1" x14ac:dyDescent="0.25">
      <c r="A10" s="221" t="s">
        <v>218</v>
      </c>
    </row>
    <row r="11" spans="1:74" s="9" customFormat="1" ht="10" x14ac:dyDescent="0.2">
      <c r="A11" s="31"/>
      <c r="B11" s="32" t="s">
        <v>723</v>
      </c>
      <c r="C11" s="25">
        <f>+D5</f>
        <v>202001</v>
      </c>
      <c r="D11" s="33">
        <f>C11+1</f>
        <v>202002</v>
      </c>
      <c r="E11" s="33">
        <f>D11+1</f>
        <v>202003</v>
      </c>
      <c r="F11" s="34">
        <f>E11+1</f>
        <v>202004</v>
      </c>
      <c r="G11" s="34">
        <f t="shared" ref="G11:BR11" si="0">F11+1</f>
        <v>202005</v>
      </c>
      <c r="H11" s="34">
        <f t="shared" si="0"/>
        <v>202006</v>
      </c>
      <c r="I11" s="34">
        <f t="shared" si="0"/>
        <v>202007</v>
      </c>
      <c r="J11" s="34">
        <f t="shared" si="0"/>
        <v>202008</v>
      </c>
      <c r="K11" s="34">
        <f t="shared" si="0"/>
        <v>202009</v>
      </c>
      <c r="L11" s="34">
        <f t="shared" si="0"/>
        <v>202010</v>
      </c>
      <c r="M11" s="34">
        <f t="shared" si="0"/>
        <v>202011</v>
      </c>
      <c r="N11" s="34">
        <f t="shared" si="0"/>
        <v>202012</v>
      </c>
      <c r="O11" s="34">
        <f>+C11+100</f>
        <v>202101</v>
      </c>
      <c r="P11" s="34">
        <f t="shared" si="0"/>
        <v>202102</v>
      </c>
      <c r="Q11" s="34">
        <f t="shared" si="0"/>
        <v>202103</v>
      </c>
      <c r="R11" s="34">
        <f t="shared" si="0"/>
        <v>202104</v>
      </c>
      <c r="S11" s="34">
        <f t="shared" si="0"/>
        <v>202105</v>
      </c>
      <c r="T11" s="34">
        <f t="shared" si="0"/>
        <v>202106</v>
      </c>
      <c r="U11" s="34">
        <f t="shared" si="0"/>
        <v>202107</v>
      </c>
      <c r="V11" s="34">
        <f t="shared" si="0"/>
        <v>202108</v>
      </c>
      <c r="W11" s="34">
        <f t="shared" si="0"/>
        <v>202109</v>
      </c>
      <c r="X11" s="34">
        <f t="shared" si="0"/>
        <v>202110</v>
      </c>
      <c r="Y11" s="34">
        <f t="shared" si="0"/>
        <v>202111</v>
      </c>
      <c r="Z11" s="34">
        <f t="shared" si="0"/>
        <v>202112</v>
      </c>
      <c r="AA11" s="34">
        <f>+O11+100</f>
        <v>202201</v>
      </c>
      <c r="AB11" s="34">
        <f t="shared" si="0"/>
        <v>202202</v>
      </c>
      <c r="AC11" s="34">
        <f t="shared" si="0"/>
        <v>202203</v>
      </c>
      <c r="AD11" s="34">
        <f t="shared" si="0"/>
        <v>202204</v>
      </c>
      <c r="AE11" s="34">
        <f t="shared" si="0"/>
        <v>202205</v>
      </c>
      <c r="AF11" s="34">
        <f t="shared" si="0"/>
        <v>202206</v>
      </c>
      <c r="AG11" s="34">
        <f t="shared" si="0"/>
        <v>202207</v>
      </c>
      <c r="AH11" s="34">
        <f t="shared" si="0"/>
        <v>202208</v>
      </c>
      <c r="AI11" s="34">
        <f t="shared" si="0"/>
        <v>202209</v>
      </c>
      <c r="AJ11" s="34">
        <f t="shared" si="0"/>
        <v>202210</v>
      </c>
      <c r="AK11" s="34">
        <f t="shared" si="0"/>
        <v>202211</v>
      </c>
      <c r="AL11" s="34">
        <f t="shared" si="0"/>
        <v>202212</v>
      </c>
      <c r="AM11" s="34">
        <f>+AA11+100</f>
        <v>202301</v>
      </c>
      <c r="AN11" s="34">
        <f t="shared" si="0"/>
        <v>202302</v>
      </c>
      <c r="AO11" s="34">
        <f t="shared" si="0"/>
        <v>202303</v>
      </c>
      <c r="AP11" s="34">
        <f t="shared" si="0"/>
        <v>202304</v>
      </c>
      <c r="AQ11" s="34">
        <f t="shared" si="0"/>
        <v>202305</v>
      </c>
      <c r="AR11" s="34">
        <f t="shared" si="0"/>
        <v>202306</v>
      </c>
      <c r="AS11" s="34">
        <f t="shared" si="0"/>
        <v>202307</v>
      </c>
      <c r="AT11" s="34">
        <f t="shared" si="0"/>
        <v>202308</v>
      </c>
      <c r="AU11" s="34">
        <f t="shared" si="0"/>
        <v>202309</v>
      </c>
      <c r="AV11" s="34">
        <f t="shared" si="0"/>
        <v>202310</v>
      </c>
      <c r="AW11" s="34">
        <f t="shared" si="0"/>
        <v>202311</v>
      </c>
      <c r="AX11" s="34">
        <f t="shared" si="0"/>
        <v>202312</v>
      </c>
      <c r="AY11" s="34">
        <f>+AM11+100</f>
        <v>202401</v>
      </c>
      <c r="AZ11" s="34">
        <f t="shared" si="0"/>
        <v>202402</v>
      </c>
      <c r="BA11" s="34">
        <f t="shared" si="0"/>
        <v>202403</v>
      </c>
      <c r="BB11" s="34">
        <f t="shared" si="0"/>
        <v>202404</v>
      </c>
      <c r="BC11" s="34">
        <f t="shared" si="0"/>
        <v>202405</v>
      </c>
      <c r="BD11" s="34">
        <f t="shared" si="0"/>
        <v>202406</v>
      </c>
      <c r="BE11" s="34">
        <f t="shared" si="0"/>
        <v>202407</v>
      </c>
      <c r="BF11" s="34">
        <f t="shared" si="0"/>
        <v>202408</v>
      </c>
      <c r="BG11" s="34">
        <f t="shared" si="0"/>
        <v>202409</v>
      </c>
      <c r="BH11" s="34">
        <f t="shared" si="0"/>
        <v>202410</v>
      </c>
      <c r="BI11" s="34">
        <f t="shared" si="0"/>
        <v>202411</v>
      </c>
      <c r="BJ11" s="34">
        <f t="shared" si="0"/>
        <v>202412</v>
      </c>
      <c r="BK11" s="34">
        <f>+AY11+100</f>
        <v>202501</v>
      </c>
      <c r="BL11" s="34">
        <f t="shared" si="0"/>
        <v>202502</v>
      </c>
      <c r="BM11" s="34">
        <f t="shared" si="0"/>
        <v>202503</v>
      </c>
      <c r="BN11" s="34">
        <f t="shared" si="0"/>
        <v>202504</v>
      </c>
      <c r="BO11" s="34">
        <f t="shared" si="0"/>
        <v>202505</v>
      </c>
      <c r="BP11" s="34">
        <f t="shared" si="0"/>
        <v>202506</v>
      </c>
      <c r="BQ11" s="34">
        <f t="shared" si="0"/>
        <v>202507</v>
      </c>
      <c r="BR11" s="34">
        <f t="shared" si="0"/>
        <v>202508</v>
      </c>
      <c r="BS11" s="34">
        <f>BR11+1</f>
        <v>202509</v>
      </c>
      <c r="BT11" s="34">
        <f>BS11+1</f>
        <v>202510</v>
      </c>
      <c r="BU11" s="34">
        <f>BT11+1</f>
        <v>202511</v>
      </c>
      <c r="BV11" s="34">
        <f>BU11+1</f>
        <v>202512</v>
      </c>
    </row>
    <row r="12" spans="1:74" s="9" customFormat="1" ht="10" x14ac:dyDescent="0.2">
      <c r="A12" s="31"/>
      <c r="B12" s="35" t="s">
        <v>224</v>
      </c>
      <c r="C12" s="36">
        <v>313</v>
      </c>
      <c r="D12" s="36">
        <v>314</v>
      </c>
      <c r="E12" s="36">
        <v>315</v>
      </c>
      <c r="F12" s="36">
        <v>316</v>
      </c>
      <c r="G12" s="36">
        <v>317</v>
      </c>
      <c r="H12" s="36">
        <v>318</v>
      </c>
      <c r="I12" s="36">
        <v>319</v>
      </c>
      <c r="J12" s="36">
        <v>320</v>
      </c>
      <c r="K12" s="36">
        <v>321</v>
      </c>
      <c r="L12" s="36">
        <v>322</v>
      </c>
      <c r="M12" s="36">
        <v>323</v>
      </c>
      <c r="N12" s="36">
        <v>324</v>
      </c>
      <c r="O12" s="36">
        <v>325</v>
      </c>
      <c r="P12" s="36">
        <v>326</v>
      </c>
      <c r="Q12" s="36">
        <v>327</v>
      </c>
      <c r="R12" s="36">
        <v>328</v>
      </c>
      <c r="S12" s="36">
        <v>329</v>
      </c>
      <c r="T12" s="36">
        <v>330</v>
      </c>
      <c r="U12" s="36">
        <v>331</v>
      </c>
      <c r="V12" s="36">
        <v>332</v>
      </c>
      <c r="W12" s="36">
        <v>333</v>
      </c>
      <c r="X12" s="36">
        <v>334</v>
      </c>
      <c r="Y12" s="36">
        <v>335</v>
      </c>
      <c r="Z12" s="36">
        <v>336</v>
      </c>
      <c r="AA12" s="36">
        <v>337</v>
      </c>
      <c r="AB12" s="36">
        <v>338</v>
      </c>
      <c r="AC12" s="36">
        <v>339</v>
      </c>
      <c r="AD12" s="36">
        <v>340</v>
      </c>
      <c r="AE12" s="36">
        <v>341</v>
      </c>
      <c r="AF12" s="36">
        <v>342</v>
      </c>
      <c r="AG12" s="36">
        <v>343</v>
      </c>
      <c r="AH12" s="36">
        <v>344</v>
      </c>
      <c r="AI12" s="36">
        <v>345</v>
      </c>
      <c r="AJ12" s="36">
        <v>346</v>
      </c>
      <c r="AK12" s="36">
        <v>347</v>
      </c>
      <c r="AL12" s="36">
        <v>348</v>
      </c>
      <c r="AM12" s="36">
        <v>349</v>
      </c>
      <c r="AN12" s="36">
        <v>350</v>
      </c>
      <c r="AO12" s="36">
        <v>351</v>
      </c>
      <c r="AP12" s="36">
        <v>352</v>
      </c>
      <c r="AQ12" s="36">
        <v>353</v>
      </c>
      <c r="AR12" s="36">
        <v>354</v>
      </c>
      <c r="AS12" s="36">
        <v>355</v>
      </c>
      <c r="AT12" s="36">
        <v>356</v>
      </c>
      <c r="AU12" s="36">
        <v>357</v>
      </c>
      <c r="AV12" s="36">
        <v>358</v>
      </c>
      <c r="AW12" s="36">
        <v>359</v>
      </c>
      <c r="AX12" s="36">
        <v>360</v>
      </c>
      <c r="AY12" s="36">
        <v>361</v>
      </c>
      <c r="AZ12" s="36">
        <v>362</v>
      </c>
      <c r="BA12" s="36">
        <v>363</v>
      </c>
      <c r="BB12" s="36">
        <v>364</v>
      </c>
      <c r="BC12" s="36">
        <v>365</v>
      </c>
      <c r="BD12" s="36">
        <v>366</v>
      </c>
      <c r="BE12" s="36">
        <v>367</v>
      </c>
      <c r="BF12" s="36">
        <v>368</v>
      </c>
      <c r="BG12" s="36">
        <v>369</v>
      </c>
      <c r="BH12" s="36">
        <v>370</v>
      </c>
      <c r="BI12" s="36">
        <v>371</v>
      </c>
      <c r="BJ12" s="36">
        <v>372</v>
      </c>
      <c r="BK12" s="36">
        <v>373</v>
      </c>
      <c r="BL12" s="36">
        <v>374</v>
      </c>
      <c r="BM12" s="36">
        <v>375</v>
      </c>
      <c r="BN12" s="36">
        <v>376</v>
      </c>
      <c r="BO12" s="36">
        <v>377</v>
      </c>
      <c r="BP12" s="36">
        <v>378</v>
      </c>
      <c r="BQ12" s="36">
        <v>379</v>
      </c>
      <c r="BR12" s="36">
        <v>380</v>
      </c>
      <c r="BS12" s="36">
        <v>381</v>
      </c>
      <c r="BT12" s="36">
        <v>382</v>
      </c>
      <c r="BU12" s="36">
        <v>383</v>
      </c>
      <c r="BV12" s="36">
        <v>384</v>
      </c>
    </row>
    <row r="13" spans="1:74" s="221" customFormat="1" x14ac:dyDescent="0.25">
      <c r="B13" s="35" t="s">
        <v>981</v>
      </c>
      <c r="C13" s="36">
        <f>IF(C11&lt;=$D$7,1,0)</f>
        <v>1</v>
      </c>
      <c r="D13" s="36">
        <f t="shared" ref="D13:BO13" si="1">IF(D11&lt;=$D$7,1,0)</f>
        <v>1</v>
      </c>
      <c r="E13" s="36">
        <f t="shared" si="1"/>
        <v>1</v>
      </c>
      <c r="F13" s="36">
        <f t="shared" si="1"/>
        <v>1</v>
      </c>
      <c r="G13" s="36">
        <f t="shared" si="1"/>
        <v>1</v>
      </c>
      <c r="H13" s="36">
        <f t="shared" si="1"/>
        <v>1</v>
      </c>
      <c r="I13" s="36">
        <f t="shared" si="1"/>
        <v>1</v>
      </c>
      <c r="J13" s="36">
        <f t="shared" si="1"/>
        <v>1</v>
      </c>
      <c r="K13" s="36">
        <f t="shared" si="1"/>
        <v>1</v>
      </c>
      <c r="L13" s="36">
        <f t="shared" si="1"/>
        <v>1</v>
      </c>
      <c r="M13" s="36">
        <f t="shared" si="1"/>
        <v>1</v>
      </c>
      <c r="N13" s="36">
        <f t="shared" si="1"/>
        <v>1</v>
      </c>
      <c r="O13" s="36">
        <f t="shared" si="1"/>
        <v>1</v>
      </c>
      <c r="P13" s="36">
        <f t="shared" si="1"/>
        <v>1</v>
      </c>
      <c r="Q13" s="36">
        <f t="shared" si="1"/>
        <v>1</v>
      </c>
      <c r="R13" s="36">
        <f t="shared" si="1"/>
        <v>1</v>
      </c>
      <c r="S13" s="36">
        <f t="shared" si="1"/>
        <v>1</v>
      </c>
      <c r="T13" s="36">
        <f t="shared" si="1"/>
        <v>1</v>
      </c>
      <c r="U13" s="36">
        <f t="shared" si="1"/>
        <v>1</v>
      </c>
      <c r="V13" s="36">
        <f t="shared" si="1"/>
        <v>1</v>
      </c>
      <c r="W13" s="36">
        <f t="shared" si="1"/>
        <v>1</v>
      </c>
      <c r="X13" s="36">
        <f t="shared" si="1"/>
        <v>1</v>
      </c>
      <c r="Y13" s="36">
        <f t="shared" si="1"/>
        <v>1</v>
      </c>
      <c r="Z13" s="36">
        <f t="shared" si="1"/>
        <v>1</v>
      </c>
      <c r="AA13" s="36">
        <f t="shared" si="1"/>
        <v>1</v>
      </c>
      <c r="AB13" s="36">
        <f t="shared" si="1"/>
        <v>1</v>
      </c>
      <c r="AC13" s="36">
        <f t="shared" si="1"/>
        <v>1</v>
      </c>
      <c r="AD13" s="36">
        <f t="shared" si="1"/>
        <v>1</v>
      </c>
      <c r="AE13" s="36">
        <f t="shared" si="1"/>
        <v>1</v>
      </c>
      <c r="AF13" s="36">
        <f t="shared" si="1"/>
        <v>1</v>
      </c>
      <c r="AG13" s="36">
        <f t="shared" si="1"/>
        <v>1</v>
      </c>
      <c r="AH13" s="36">
        <f t="shared" si="1"/>
        <v>1</v>
      </c>
      <c r="AI13" s="36">
        <f t="shared" si="1"/>
        <v>1</v>
      </c>
      <c r="AJ13" s="36">
        <f t="shared" si="1"/>
        <v>1</v>
      </c>
      <c r="AK13" s="36">
        <f t="shared" si="1"/>
        <v>1</v>
      </c>
      <c r="AL13" s="36">
        <f t="shared" si="1"/>
        <v>1</v>
      </c>
      <c r="AM13" s="36">
        <f t="shared" si="1"/>
        <v>1</v>
      </c>
      <c r="AN13" s="36">
        <f t="shared" si="1"/>
        <v>1</v>
      </c>
      <c r="AO13" s="36">
        <f t="shared" si="1"/>
        <v>1</v>
      </c>
      <c r="AP13" s="36">
        <f t="shared" si="1"/>
        <v>1</v>
      </c>
      <c r="AQ13" s="36">
        <f t="shared" si="1"/>
        <v>1</v>
      </c>
      <c r="AR13" s="36">
        <f t="shared" si="1"/>
        <v>1</v>
      </c>
      <c r="AS13" s="36">
        <f t="shared" si="1"/>
        <v>1</v>
      </c>
      <c r="AT13" s="36">
        <f t="shared" si="1"/>
        <v>1</v>
      </c>
      <c r="AU13" s="36">
        <f t="shared" si="1"/>
        <v>1</v>
      </c>
      <c r="AV13" s="36">
        <f t="shared" si="1"/>
        <v>1</v>
      </c>
      <c r="AW13" s="36">
        <f t="shared" si="1"/>
        <v>1</v>
      </c>
      <c r="AX13" s="36">
        <f t="shared" si="1"/>
        <v>1</v>
      </c>
      <c r="AY13" s="36">
        <f t="shared" si="1"/>
        <v>1</v>
      </c>
      <c r="AZ13" s="36">
        <f t="shared" si="1"/>
        <v>0</v>
      </c>
      <c r="BA13" s="36">
        <f t="shared" si="1"/>
        <v>0</v>
      </c>
      <c r="BB13" s="36">
        <f t="shared" si="1"/>
        <v>0</v>
      </c>
      <c r="BC13" s="36">
        <f t="shared" si="1"/>
        <v>0</v>
      </c>
      <c r="BD13" s="36">
        <f t="shared" si="1"/>
        <v>0</v>
      </c>
      <c r="BE13" s="36">
        <f t="shared" si="1"/>
        <v>0</v>
      </c>
      <c r="BF13" s="36">
        <f t="shared" si="1"/>
        <v>0</v>
      </c>
      <c r="BG13" s="36">
        <f t="shared" si="1"/>
        <v>0</v>
      </c>
      <c r="BH13" s="36">
        <f t="shared" si="1"/>
        <v>0</v>
      </c>
      <c r="BI13" s="36">
        <f t="shared" si="1"/>
        <v>0</v>
      </c>
      <c r="BJ13" s="36">
        <f t="shared" si="1"/>
        <v>0</v>
      </c>
      <c r="BK13" s="36">
        <f t="shared" si="1"/>
        <v>0</v>
      </c>
      <c r="BL13" s="36">
        <f t="shared" si="1"/>
        <v>0</v>
      </c>
      <c r="BM13" s="36">
        <f t="shared" si="1"/>
        <v>0</v>
      </c>
      <c r="BN13" s="36">
        <f t="shared" si="1"/>
        <v>0</v>
      </c>
      <c r="BO13" s="36">
        <f t="shared" si="1"/>
        <v>0</v>
      </c>
      <c r="BP13" s="36">
        <f t="shared" ref="BP13:BV13" si="2">IF(BP11&lt;=$D$7,1,0)</f>
        <v>0</v>
      </c>
      <c r="BQ13" s="36">
        <f t="shared" si="2"/>
        <v>0</v>
      </c>
      <c r="BR13" s="36">
        <f t="shared" si="2"/>
        <v>0</v>
      </c>
      <c r="BS13" s="36">
        <f t="shared" si="2"/>
        <v>0</v>
      </c>
      <c r="BT13" s="36">
        <f t="shared" si="2"/>
        <v>0</v>
      </c>
      <c r="BU13" s="36">
        <f t="shared" si="2"/>
        <v>0</v>
      </c>
      <c r="BV13" s="36">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pageSetUpPr fitToPage="1"/>
  </sheetPr>
  <dimension ref="A1:CA180"/>
  <sheetViews>
    <sheetView workbookViewId="0">
      <pane xSplit="2" ySplit="4" topLeftCell="AU5" activePane="bottomRight" state="frozen"/>
      <selection activeCell="BF63" sqref="BF63"/>
      <selection pane="topRight" activeCell="BF63" sqref="BF63"/>
      <selection pane="bottomLeft" activeCell="BF63" sqref="BF63"/>
      <selection pane="bottomRight" activeCell="AY7" sqref="AY7:AY65"/>
    </sheetView>
  </sheetViews>
  <sheetFormatPr defaultColWidth="9.54296875" defaultRowHeight="10.5" x14ac:dyDescent="0.25"/>
  <cols>
    <col min="1" max="1" width="12" style="121" customWidth="1"/>
    <col min="2" max="2" width="32.453125" style="121" customWidth="1"/>
    <col min="3" max="3" width="7.54296875" style="121" customWidth="1"/>
    <col min="4" max="50" width="6.54296875" style="121" customWidth="1"/>
    <col min="51" max="55" width="6.54296875" style="294" customWidth="1"/>
    <col min="56" max="58" width="6.54296875" style="489" customWidth="1"/>
    <col min="59" max="59" width="6.54296875" style="294" customWidth="1"/>
    <col min="60" max="60" width="6.54296875" style="549" customWidth="1"/>
    <col min="61" max="62" width="6.54296875" style="294" customWidth="1"/>
    <col min="63" max="74" width="6.54296875" style="121" customWidth="1"/>
    <col min="75" max="75" width="9.54296875" style="121"/>
    <col min="76" max="77" width="11.54296875" style="121" bestFit="1" customWidth="1"/>
    <col min="78" max="16384" width="9.54296875" style="121"/>
  </cols>
  <sheetData>
    <row r="1" spans="1:74" ht="13.4" customHeight="1" x14ac:dyDescent="0.3">
      <c r="A1" s="623" t="s">
        <v>767</v>
      </c>
      <c r="B1" s="647" t="s">
        <v>933</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row>
    <row r="2" spans="1:74" ht="12.5" x14ac:dyDescent="0.25">
      <c r="A2" s="624"/>
      <c r="B2" s="402" t="str">
        <f>"U.S. Energy Information Administration  |  Short-Term Energy Outlook  - "&amp;Dates!D1</f>
        <v>U.S. Energy Information Administration  |  Short-Term Energy Outlook  - February 2024</v>
      </c>
      <c r="C2" s="403"/>
      <c r="D2" s="403"/>
      <c r="E2" s="403"/>
      <c r="F2" s="403"/>
      <c r="G2" s="403"/>
      <c r="H2" s="403"/>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74"/>
      <c r="AN2" s="574"/>
      <c r="AO2" s="574"/>
      <c r="AP2" s="574"/>
      <c r="AQ2" s="574"/>
      <c r="AR2" s="574"/>
      <c r="AS2" s="574"/>
      <c r="AT2" s="574"/>
    </row>
    <row r="3" spans="1:74" s="9" customFormat="1" ht="13" x14ac:dyDescent="0.3">
      <c r="A3" s="590" t="s">
        <v>1274</v>
      </c>
      <c r="B3" s="11"/>
      <c r="C3" s="626">
        <f>Dates!D3</f>
        <v>2020</v>
      </c>
      <c r="D3" s="617"/>
      <c r="E3" s="617"/>
      <c r="F3" s="617"/>
      <c r="G3" s="617"/>
      <c r="H3" s="617"/>
      <c r="I3" s="617"/>
      <c r="J3" s="617"/>
      <c r="K3" s="617"/>
      <c r="L3" s="617"/>
      <c r="M3" s="617"/>
      <c r="N3" s="618"/>
      <c r="O3" s="626">
        <f>C3+1</f>
        <v>2021</v>
      </c>
      <c r="P3" s="627"/>
      <c r="Q3" s="627"/>
      <c r="R3" s="627"/>
      <c r="S3" s="627"/>
      <c r="T3" s="627"/>
      <c r="U3" s="627"/>
      <c r="V3" s="627"/>
      <c r="W3" s="627"/>
      <c r="X3" s="617"/>
      <c r="Y3" s="617"/>
      <c r="Z3" s="618"/>
      <c r="AA3" s="614">
        <f>O3+1</f>
        <v>2022</v>
      </c>
      <c r="AB3" s="617"/>
      <c r="AC3" s="617"/>
      <c r="AD3" s="617"/>
      <c r="AE3" s="617"/>
      <c r="AF3" s="617"/>
      <c r="AG3" s="617"/>
      <c r="AH3" s="617"/>
      <c r="AI3" s="617"/>
      <c r="AJ3" s="617"/>
      <c r="AK3" s="617"/>
      <c r="AL3" s="618"/>
      <c r="AM3" s="614">
        <f>AA3+1</f>
        <v>2023</v>
      </c>
      <c r="AN3" s="617"/>
      <c r="AO3" s="617"/>
      <c r="AP3" s="617"/>
      <c r="AQ3" s="617"/>
      <c r="AR3" s="617"/>
      <c r="AS3" s="617"/>
      <c r="AT3" s="617"/>
      <c r="AU3" s="617"/>
      <c r="AV3" s="617"/>
      <c r="AW3" s="617"/>
      <c r="AX3" s="618"/>
      <c r="AY3" s="614">
        <f>AM3+1</f>
        <v>2024</v>
      </c>
      <c r="AZ3" s="615"/>
      <c r="BA3" s="615"/>
      <c r="BB3" s="615"/>
      <c r="BC3" s="615"/>
      <c r="BD3" s="615"/>
      <c r="BE3" s="615"/>
      <c r="BF3" s="615"/>
      <c r="BG3" s="615"/>
      <c r="BH3" s="615"/>
      <c r="BI3" s="615"/>
      <c r="BJ3" s="616"/>
      <c r="BK3" s="614">
        <f>AY3+1</f>
        <v>2025</v>
      </c>
      <c r="BL3" s="617"/>
      <c r="BM3" s="617"/>
      <c r="BN3" s="617"/>
      <c r="BO3" s="617"/>
      <c r="BP3" s="617"/>
      <c r="BQ3" s="617"/>
      <c r="BR3" s="617"/>
      <c r="BS3" s="617"/>
      <c r="BT3" s="617"/>
      <c r="BU3" s="617"/>
      <c r="BV3" s="618"/>
    </row>
    <row r="4" spans="1:74" s="9" customFormat="1" x14ac:dyDescent="0.25">
      <c r="A4" s="591" t="str">
        <f>Dates!$D$2</f>
        <v>Thursday February 1,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x14ac:dyDescent="0.25">
      <c r="A5" s="470"/>
      <c r="B5" s="122" t="s">
        <v>881</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293"/>
      <c r="AZ5" s="293"/>
      <c r="BA5" s="293"/>
      <c r="BB5" s="293"/>
      <c r="BC5" s="293"/>
      <c r="BD5" s="477"/>
      <c r="BE5" s="477"/>
      <c r="BF5" s="477"/>
      <c r="BG5" s="477"/>
      <c r="BH5" s="477"/>
      <c r="BI5" s="477"/>
      <c r="BJ5" s="293"/>
      <c r="BK5" s="293"/>
      <c r="BL5" s="293"/>
      <c r="BM5" s="293"/>
      <c r="BN5" s="293"/>
      <c r="BO5" s="293"/>
      <c r="BP5" s="293"/>
      <c r="BQ5" s="293"/>
      <c r="BR5" s="293"/>
      <c r="BS5" s="293"/>
      <c r="BT5" s="293"/>
      <c r="BU5" s="293"/>
      <c r="BV5" s="293"/>
    </row>
    <row r="6" spans="1:74" x14ac:dyDescent="0.25">
      <c r="A6" s="471"/>
      <c r="B6" s="122" t="s">
        <v>882</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293"/>
      <c r="AZ6" s="293"/>
      <c r="BA6" s="293"/>
      <c r="BB6" s="293"/>
      <c r="BC6" s="293"/>
      <c r="BD6" s="477"/>
      <c r="BE6" s="477"/>
      <c r="BF6" s="477"/>
      <c r="BG6" s="477"/>
      <c r="BH6" s="477"/>
      <c r="BI6" s="477"/>
      <c r="BJ6" s="293"/>
      <c r="BK6" s="293"/>
      <c r="BL6" s="293"/>
      <c r="BM6" s="293"/>
      <c r="BN6" s="293"/>
      <c r="BO6" s="293"/>
      <c r="BP6" s="293"/>
      <c r="BQ6" s="293"/>
      <c r="BR6" s="293"/>
      <c r="BS6" s="293"/>
      <c r="BT6" s="293"/>
      <c r="BU6" s="293"/>
      <c r="BV6" s="293"/>
    </row>
    <row r="7" spans="1:74" x14ac:dyDescent="0.25">
      <c r="A7" s="471" t="s">
        <v>883</v>
      </c>
      <c r="B7" s="472" t="s">
        <v>884</v>
      </c>
      <c r="C7" s="168">
        <v>1.9553229999999999</v>
      </c>
      <c r="D7" s="168">
        <v>1.898862</v>
      </c>
      <c r="E7" s="168">
        <v>1.978129</v>
      </c>
      <c r="F7" s="168">
        <v>1.766</v>
      </c>
      <c r="G7" s="168">
        <v>1.863097</v>
      </c>
      <c r="H7" s="168">
        <v>2.1326000000000001</v>
      </c>
      <c r="I7" s="168">
        <v>2.1820650000000001</v>
      </c>
      <c r="J7" s="168">
        <v>2.1460970000000001</v>
      </c>
      <c r="K7" s="168">
        <v>2.0971329999999999</v>
      </c>
      <c r="L7" s="168">
        <v>2.1388389999999999</v>
      </c>
      <c r="M7" s="168">
        <v>2.1138330000000001</v>
      </c>
      <c r="N7" s="168">
        <v>1.913645</v>
      </c>
      <c r="O7" s="168">
        <v>2.0436450000000002</v>
      </c>
      <c r="P7" s="168">
        <v>1.5646789999999999</v>
      </c>
      <c r="Q7" s="168">
        <v>1.990194</v>
      </c>
      <c r="R7" s="168">
        <v>2.2159330000000002</v>
      </c>
      <c r="S7" s="168">
        <v>2.1895479999999998</v>
      </c>
      <c r="T7" s="168">
        <v>2.1941670000000002</v>
      </c>
      <c r="U7" s="168">
        <v>2.1732260000000001</v>
      </c>
      <c r="V7" s="168">
        <v>2.2170969999999999</v>
      </c>
      <c r="W7" s="168">
        <v>2.1905999999999999</v>
      </c>
      <c r="X7" s="168">
        <v>2.2895159999999999</v>
      </c>
      <c r="Y7" s="168">
        <v>2.3473329999999999</v>
      </c>
      <c r="Z7" s="168">
        <v>2.3301289999999999</v>
      </c>
      <c r="AA7" s="168">
        <v>2.256097</v>
      </c>
      <c r="AB7" s="168">
        <v>2.2515710000000002</v>
      </c>
      <c r="AC7" s="168">
        <v>2.5298069999999999</v>
      </c>
      <c r="AD7" s="168">
        <v>2.4696669999999998</v>
      </c>
      <c r="AE7" s="168">
        <v>2.4485809999999999</v>
      </c>
      <c r="AF7" s="168">
        <v>2.441033</v>
      </c>
      <c r="AG7" s="168">
        <v>2.5109360000000001</v>
      </c>
      <c r="AH7" s="168">
        <v>2.3745479999999999</v>
      </c>
      <c r="AI7" s="168">
        <v>2.387</v>
      </c>
      <c r="AJ7" s="168">
        <v>2.4591940000000001</v>
      </c>
      <c r="AK7" s="168">
        <v>2.5308329999999999</v>
      </c>
      <c r="AL7" s="168">
        <v>2.198645</v>
      </c>
      <c r="AM7" s="168">
        <v>2.3671289999999998</v>
      </c>
      <c r="AN7" s="168">
        <v>2.4846430000000002</v>
      </c>
      <c r="AO7" s="168">
        <v>2.6166130000000001</v>
      </c>
      <c r="AP7" s="168">
        <v>2.7024330000000001</v>
      </c>
      <c r="AQ7" s="168">
        <v>2.6248710000000002</v>
      </c>
      <c r="AR7" s="168">
        <v>2.6125669999999999</v>
      </c>
      <c r="AS7" s="168">
        <v>2.5701939999999999</v>
      </c>
      <c r="AT7" s="168">
        <v>2.5975160000000002</v>
      </c>
      <c r="AU7" s="168">
        <v>2.734467</v>
      </c>
      <c r="AV7" s="168">
        <v>2.7808709999999999</v>
      </c>
      <c r="AW7" s="168">
        <v>2.7462</v>
      </c>
      <c r="AX7" s="168">
        <v>2.6674387567000002</v>
      </c>
      <c r="AY7" s="168">
        <v>2.6605260383</v>
      </c>
      <c r="AZ7" s="258">
        <v>2.6617760000000001</v>
      </c>
      <c r="BA7" s="258">
        <v>2.6817419999999998</v>
      </c>
      <c r="BB7" s="258">
        <v>2.6798899999999999</v>
      </c>
      <c r="BC7" s="258">
        <v>2.7004160000000001</v>
      </c>
      <c r="BD7" s="258">
        <v>2.6942200000000001</v>
      </c>
      <c r="BE7" s="258">
        <v>2.6923180000000002</v>
      </c>
      <c r="BF7" s="258">
        <v>2.703211</v>
      </c>
      <c r="BG7" s="258">
        <v>2.70072</v>
      </c>
      <c r="BH7" s="258">
        <v>2.7080489999999999</v>
      </c>
      <c r="BI7" s="258">
        <v>2.7177009999999999</v>
      </c>
      <c r="BJ7" s="258">
        <v>2.7273339999999999</v>
      </c>
      <c r="BK7" s="258">
        <v>2.7047379999999999</v>
      </c>
      <c r="BL7" s="258">
        <v>2.7609460000000001</v>
      </c>
      <c r="BM7" s="258">
        <v>2.7814019999999999</v>
      </c>
      <c r="BN7" s="258">
        <v>2.794146</v>
      </c>
      <c r="BO7" s="258">
        <v>2.8196889999999999</v>
      </c>
      <c r="BP7" s="258">
        <v>2.7392590000000001</v>
      </c>
      <c r="BQ7" s="258">
        <v>2.688733</v>
      </c>
      <c r="BR7" s="258">
        <v>2.7470919999999999</v>
      </c>
      <c r="BS7" s="258">
        <v>2.7487180000000002</v>
      </c>
      <c r="BT7" s="258">
        <v>2.8000129999999999</v>
      </c>
      <c r="BU7" s="258">
        <v>2.8058130000000001</v>
      </c>
      <c r="BV7" s="258">
        <v>2.7243140000000001</v>
      </c>
    </row>
    <row r="8" spans="1:74" x14ac:dyDescent="0.25">
      <c r="A8" s="471" t="s">
        <v>885</v>
      </c>
      <c r="B8" s="472" t="s">
        <v>886</v>
      </c>
      <c r="C8" s="168">
        <v>1.754419</v>
      </c>
      <c r="D8" s="168">
        <v>1.7032069999999999</v>
      </c>
      <c r="E8" s="168">
        <v>1.760032</v>
      </c>
      <c r="F8" s="168">
        <v>1.6914</v>
      </c>
      <c r="G8" s="168">
        <v>1.530645</v>
      </c>
      <c r="H8" s="168">
        <v>1.6140000000000001</v>
      </c>
      <c r="I8" s="168">
        <v>1.671516</v>
      </c>
      <c r="J8" s="168">
        <v>1.679419</v>
      </c>
      <c r="K8" s="168">
        <v>1.6924999999999999</v>
      </c>
      <c r="L8" s="168">
        <v>1.680677</v>
      </c>
      <c r="M8" s="168">
        <v>1.7154670000000001</v>
      </c>
      <c r="N8" s="168">
        <v>1.696194</v>
      </c>
      <c r="O8" s="168">
        <v>1.7184839999999999</v>
      </c>
      <c r="P8" s="168">
        <v>1.44425</v>
      </c>
      <c r="Q8" s="168">
        <v>1.7052579999999999</v>
      </c>
      <c r="R8" s="168">
        <v>1.7537670000000001</v>
      </c>
      <c r="S8" s="168">
        <v>1.764645</v>
      </c>
      <c r="T8" s="168">
        <v>1.7539</v>
      </c>
      <c r="U8" s="168">
        <v>1.754516</v>
      </c>
      <c r="V8" s="168">
        <v>1.7724519999999999</v>
      </c>
      <c r="W8" s="168">
        <v>1.7761</v>
      </c>
      <c r="X8" s="168">
        <v>1.8143229999999999</v>
      </c>
      <c r="Y8" s="168">
        <v>1.8260670000000001</v>
      </c>
      <c r="Z8" s="168">
        <v>1.824516</v>
      </c>
      <c r="AA8" s="168">
        <v>1.754</v>
      </c>
      <c r="AB8" s="168">
        <v>1.764643</v>
      </c>
      <c r="AC8" s="168">
        <v>1.8433870000000001</v>
      </c>
      <c r="AD8" s="168">
        <v>1.8437330000000001</v>
      </c>
      <c r="AE8" s="168">
        <v>1.855129</v>
      </c>
      <c r="AF8" s="168">
        <v>1.869167</v>
      </c>
      <c r="AG8" s="168">
        <v>1.9100649999999999</v>
      </c>
      <c r="AH8" s="168">
        <v>1.922839</v>
      </c>
      <c r="AI8" s="168">
        <v>1.9772670000000001</v>
      </c>
      <c r="AJ8" s="168">
        <v>1.9576769999999999</v>
      </c>
      <c r="AK8" s="168">
        <v>1.9283999999999999</v>
      </c>
      <c r="AL8" s="168">
        <v>1.8187420000000001</v>
      </c>
      <c r="AM8" s="168">
        <v>1.865839</v>
      </c>
      <c r="AN8" s="168">
        <v>1.8708210000000001</v>
      </c>
      <c r="AO8" s="168">
        <v>1.9306449999999999</v>
      </c>
      <c r="AP8" s="168">
        <v>1.9566669999999999</v>
      </c>
      <c r="AQ8" s="168">
        <v>1.97929</v>
      </c>
      <c r="AR8" s="168">
        <v>2.053633</v>
      </c>
      <c r="AS8" s="168">
        <v>2.0188069999999998</v>
      </c>
      <c r="AT8" s="168">
        <v>2.0443229999999999</v>
      </c>
      <c r="AU8" s="168">
        <v>2.0836000000000001</v>
      </c>
      <c r="AV8" s="168">
        <v>2.089226</v>
      </c>
      <c r="AW8" s="168">
        <v>2.1193</v>
      </c>
      <c r="AX8" s="168">
        <v>2.1077544645000001</v>
      </c>
      <c r="AY8" s="168">
        <v>2.0010524943000001</v>
      </c>
      <c r="AZ8" s="258">
        <v>2.0151080000000001</v>
      </c>
      <c r="BA8" s="258">
        <v>2.0202149999999999</v>
      </c>
      <c r="BB8" s="258">
        <v>2.028816</v>
      </c>
      <c r="BC8" s="258">
        <v>2.0335899999999998</v>
      </c>
      <c r="BD8" s="258">
        <v>2.0390609999999998</v>
      </c>
      <c r="BE8" s="258">
        <v>2.037655</v>
      </c>
      <c r="BF8" s="258">
        <v>2.0345599999999999</v>
      </c>
      <c r="BG8" s="258">
        <v>2.0507420000000001</v>
      </c>
      <c r="BH8" s="258">
        <v>2.0429040000000001</v>
      </c>
      <c r="BI8" s="258">
        <v>2.048654</v>
      </c>
      <c r="BJ8" s="258">
        <v>2.0492680000000001</v>
      </c>
      <c r="BK8" s="258">
        <v>2.0820500000000002</v>
      </c>
      <c r="BL8" s="258">
        <v>2.0486659999999999</v>
      </c>
      <c r="BM8" s="258">
        <v>2.0761340000000001</v>
      </c>
      <c r="BN8" s="258">
        <v>2.0829469999999999</v>
      </c>
      <c r="BO8" s="258">
        <v>2.0791379999999999</v>
      </c>
      <c r="BP8" s="258">
        <v>2.077788</v>
      </c>
      <c r="BQ8" s="258">
        <v>2.0790639999999998</v>
      </c>
      <c r="BR8" s="258">
        <v>2.0779390000000002</v>
      </c>
      <c r="BS8" s="258">
        <v>2.0860599999999998</v>
      </c>
      <c r="BT8" s="258">
        <v>2.0884269999999998</v>
      </c>
      <c r="BU8" s="258">
        <v>2.0947689999999999</v>
      </c>
      <c r="BV8" s="258">
        <v>2.1162920000000001</v>
      </c>
    </row>
    <row r="9" spans="1:74" x14ac:dyDescent="0.25">
      <c r="A9" s="471" t="s">
        <v>887</v>
      </c>
      <c r="B9" s="472" t="s">
        <v>914</v>
      </c>
      <c r="C9" s="168">
        <v>0.92532300000000001</v>
      </c>
      <c r="D9" s="168">
        <v>0.89779399999999998</v>
      </c>
      <c r="E9" s="168">
        <v>0.93471000000000004</v>
      </c>
      <c r="F9" s="168">
        <v>0.90430100000000002</v>
      </c>
      <c r="G9" s="168">
        <v>0.81274299999999999</v>
      </c>
      <c r="H9" s="168">
        <v>0.86003399999999997</v>
      </c>
      <c r="I9" s="168">
        <v>0.89222599999999996</v>
      </c>
      <c r="J9" s="168">
        <v>0.89803299999999997</v>
      </c>
      <c r="K9" s="168">
        <v>0.90116700000000005</v>
      </c>
      <c r="L9" s="168">
        <v>0.88754900000000003</v>
      </c>
      <c r="M9" s="168">
        <v>0.90626700000000004</v>
      </c>
      <c r="N9" s="168">
        <v>0.89058099999999996</v>
      </c>
      <c r="O9" s="168">
        <v>0.89838700000000005</v>
      </c>
      <c r="P9" s="168">
        <v>0.76403500000000002</v>
      </c>
      <c r="Q9" s="168">
        <v>0.89412899999999995</v>
      </c>
      <c r="R9" s="168">
        <v>0.92030000000000001</v>
      </c>
      <c r="S9" s="168">
        <v>0.93145199999999995</v>
      </c>
      <c r="T9" s="168">
        <v>0.93006699999999998</v>
      </c>
      <c r="U9" s="168">
        <v>0.92961300000000002</v>
      </c>
      <c r="V9" s="168">
        <v>0.94483799999999996</v>
      </c>
      <c r="W9" s="168">
        <v>0.94526600000000005</v>
      </c>
      <c r="X9" s="168">
        <v>0.96541900000000003</v>
      </c>
      <c r="Y9" s="168">
        <v>0.96460000000000001</v>
      </c>
      <c r="Z9" s="168">
        <v>0.96193600000000001</v>
      </c>
      <c r="AA9" s="168">
        <v>0.91725800000000002</v>
      </c>
      <c r="AB9" s="168">
        <v>0.91985700000000004</v>
      </c>
      <c r="AC9" s="168">
        <v>0.96412900000000001</v>
      </c>
      <c r="AD9" s="168">
        <v>0.97360000000000002</v>
      </c>
      <c r="AE9" s="168">
        <v>0.98699999999999999</v>
      </c>
      <c r="AF9" s="168">
        <v>0.99776699999999996</v>
      </c>
      <c r="AG9" s="168">
        <v>1.026386</v>
      </c>
      <c r="AH9" s="168">
        <v>1.022645</v>
      </c>
      <c r="AI9" s="168">
        <v>1.0415000000000001</v>
      </c>
      <c r="AJ9" s="168">
        <v>1.036645</v>
      </c>
      <c r="AK9" s="168">
        <v>1.0089999999999999</v>
      </c>
      <c r="AL9" s="168">
        <v>0.95542000000000005</v>
      </c>
      <c r="AM9" s="168">
        <v>0.97906400000000005</v>
      </c>
      <c r="AN9" s="168">
        <v>0.97378600000000004</v>
      </c>
      <c r="AO9" s="168">
        <v>1.005806</v>
      </c>
      <c r="AP9" s="168">
        <v>1.0281</v>
      </c>
      <c r="AQ9" s="168">
        <v>1.0461609999999999</v>
      </c>
      <c r="AR9" s="168">
        <v>1.0922339999999999</v>
      </c>
      <c r="AS9" s="168">
        <v>1.0707409999999999</v>
      </c>
      <c r="AT9" s="168">
        <v>1.087483</v>
      </c>
      <c r="AU9" s="168">
        <v>1.108833</v>
      </c>
      <c r="AV9" s="168">
        <v>1.097032</v>
      </c>
      <c r="AW9" s="168">
        <v>1.1047670000000001</v>
      </c>
      <c r="AX9" s="168">
        <v>1.1148499118999999</v>
      </c>
      <c r="AY9" s="168">
        <v>1.0511023627</v>
      </c>
      <c r="AZ9" s="258">
        <v>1.087102</v>
      </c>
      <c r="BA9" s="258">
        <v>1.0835060000000001</v>
      </c>
      <c r="BB9" s="258">
        <v>1.101542</v>
      </c>
      <c r="BC9" s="258">
        <v>1.0926629999999999</v>
      </c>
      <c r="BD9" s="258">
        <v>1.0984879999999999</v>
      </c>
      <c r="BE9" s="258">
        <v>1.0969329999999999</v>
      </c>
      <c r="BF9" s="258">
        <v>1.0972170000000001</v>
      </c>
      <c r="BG9" s="258">
        <v>1.1081240000000001</v>
      </c>
      <c r="BH9" s="258">
        <v>1.1008500000000001</v>
      </c>
      <c r="BI9" s="258">
        <v>1.1017589999999999</v>
      </c>
      <c r="BJ9" s="258">
        <v>1.0980160000000001</v>
      </c>
      <c r="BK9" s="258">
        <v>1.1230990000000001</v>
      </c>
      <c r="BL9" s="258">
        <v>1.104015</v>
      </c>
      <c r="BM9" s="258">
        <v>1.1216870000000001</v>
      </c>
      <c r="BN9" s="258">
        <v>1.1288229999999999</v>
      </c>
      <c r="BO9" s="258">
        <v>1.125618</v>
      </c>
      <c r="BP9" s="258">
        <v>1.1280049999999999</v>
      </c>
      <c r="BQ9" s="258">
        <v>1.127802</v>
      </c>
      <c r="BR9" s="258">
        <v>1.1290789999999999</v>
      </c>
      <c r="BS9" s="258">
        <v>1.135923</v>
      </c>
      <c r="BT9" s="258">
        <v>1.1337930000000001</v>
      </c>
      <c r="BU9" s="258">
        <v>1.135</v>
      </c>
      <c r="BV9" s="258">
        <v>1.141794</v>
      </c>
    </row>
    <row r="10" spans="1:74" x14ac:dyDescent="0.25">
      <c r="A10" s="471" t="s">
        <v>889</v>
      </c>
      <c r="B10" s="472" t="s">
        <v>890</v>
      </c>
      <c r="C10" s="168">
        <v>0.57070900000000002</v>
      </c>
      <c r="D10" s="168">
        <v>0.552172</v>
      </c>
      <c r="E10" s="168">
        <v>0.57999999999999996</v>
      </c>
      <c r="F10" s="168">
        <v>0.57256600000000002</v>
      </c>
      <c r="G10" s="168">
        <v>0.53896699999999997</v>
      </c>
      <c r="H10" s="168">
        <v>0.58803300000000003</v>
      </c>
      <c r="I10" s="168">
        <v>0.62177400000000005</v>
      </c>
      <c r="J10" s="168">
        <v>0.62790299999999999</v>
      </c>
      <c r="K10" s="168">
        <v>0.61703300000000005</v>
      </c>
      <c r="L10" s="168">
        <v>0.59019299999999997</v>
      </c>
      <c r="M10" s="168">
        <v>0.58589999999999998</v>
      </c>
      <c r="N10" s="168">
        <v>0.55783799999999995</v>
      </c>
      <c r="O10" s="168">
        <v>0.55674199999999996</v>
      </c>
      <c r="P10" s="168">
        <v>0.47389300000000001</v>
      </c>
      <c r="Q10" s="168">
        <v>0.55838699999999997</v>
      </c>
      <c r="R10" s="168">
        <v>0.58746699999999996</v>
      </c>
      <c r="S10" s="168">
        <v>0.61099999999999999</v>
      </c>
      <c r="T10" s="168">
        <v>0.63703299999999996</v>
      </c>
      <c r="U10" s="168">
        <v>0.64438700000000004</v>
      </c>
      <c r="V10" s="168">
        <v>0.66174200000000005</v>
      </c>
      <c r="W10" s="168">
        <v>0.65926700000000005</v>
      </c>
      <c r="X10" s="168">
        <v>0.65174200000000004</v>
      </c>
      <c r="Y10" s="168">
        <v>0.63483299999999998</v>
      </c>
      <c r="Z10" s="168">
        <v>0.62435499999999999</v>
      </c>
      <c r="AA10" s="168">
        <v>0.58099999999999996</v>
      </c>
      <c r="AB10" s="168">
        <v>0.57789299999999999</v>
      </c>
      <c r="AC10" s="168">
        <v>0.61503200000000002</v>
      </c>
      <c r="AD10" s="168">
        <v>0.63029999999999997</v>
      </c>
      <c r="AE10" s="168">
        <v>0.67029000000000005</v>
      </c>
      <c r="AF10" s="168">
        <v>0.70030000000000003</v>
      </c>
      <c r="AG10" s="168">
        <v>0.74112900000000004</v>
      </c>
      <c r="AH10" s="168">
        <v>0.74051599999999995</v>
      </c>
      <c r="AI10" s="168">
        <v>0.74829999999999997</v>
      </c>
      <c r="AJ10" s="168">
        <v>0.71422600000000003</v>
      </c>
      <c r="AK10" s="168">
        <v>0.67106699999999997</v>
      </c>
      <c r="AL10" s="168">
        <v>0.62764500000000001</v>
      </c>
      <c r="AM10" s="168">
        <v>0.63800000000000001</v>
      </c>
      <c r="AN10" s="168">
        <v>0.63217900000000005</v>
      </c>
      <c r="AO10" s="168">
        <v>0.65832299999999999</v>
      </c>
      <c r="AP10" s="168">
        <v>0.68626699999999996</v>
      </c>
      <c r="AQ10" s="168">
        <v>0.72532300000000005</v>
      </c>
      <c r="AR10" s="168">
        <v>0.76823300000000005</v>
      </c>
      <c r="AS10" s="168">
        <v>0.78564500000000004</v>
      </c>
      <c r="AT10" s="168">
        <v>0.81896800000000003</v>
      </c>
      <c r="AU10" s="168">
        <v>0.82650000000000001</v>
      </c>
      <c r="AV10" s="168">
        <v>0.80316100000000001</v>
      </c>
      <c r="AW10" s="168">
        <v>0.79400000000000004</v>
      </c>
      <c r="AX10" s="168">
        <v>0.72199566458999997</v>
      </c>
      <c r="AY10" s="168">
        <v>0.72620801974000004</v>
      </c>
      <c r="AZ10" s="258">
        <v>0.65064169999999999</v>
      </c>
      <c r="BA10" s="258">
        <v>0.66379319999999997</v>
      </c>
      <c r="BB10" s="258">
        <v>0.67310309999999995</v>
      </c>
      <c r="BC10" s="258">
        <v>0.68756799999999996</v>
      </c>
      <c r="BD10" s="258">
        <v>0.70496029999999998</v>
      </c>
      <c r="BE10" s="258">
        <v>0.71369579999999999</v>
      </c>
      <c r="BF10" s="258">
        <v>0.70903369999999999</v>
      </c>
      <c r="BG10" s="258">
        <v>0.7138698</v>
      </c>
      <c r="BH10" s="258">
        <v>0.6964089</v>
      </c>
      <c r="BI10" s="258">
        <v>0.68188579999999999</v>
      </c>
      <c r="BJ10" s="258">
        <v>0.66616299999999995</v>
      </c>
      <c r="BK10" s="258">
        <v>0.66810060000000004</v>
      </c>
      <c r="BL10" s="258">
        <v>0.65951459999999995</v>
      </c>
      <c r="BM10" s="258">
        <v>0.67862880000000003</v>
      </c>
      <c r="BN10" s="258">
        <v>0.68735939999999995</v>
      </c>
      <c r="BO10" s="258">
        <v>0.69926330000000003</v>
      </c>
      <c r="BP10" s="258">
        <v>0.71479590000000004</v>
      </c>
      <c r="BQ10" s="258">
        <v>0.72444390000000003</v>
      </c>
      <c r="BR10" s="258">
        <v>0.72050639999999999</v>
      </c>
      <c r="BS10" s="258">
        <v>0.72310359999999996</v>
      </c>
      <c r="BT10" s="258">
        <v>0.70855360000000001</v>
      </c>
      <c r="BU10" s="258">
        <v>0.69431259999999995</v>
      </c>
      <c r="BV10" s="258">
        <v>0.68445590000000001</v>
      </c>
    </row>
    <row r="11" spans="1:74" x14ac:dyDescent="0.25">
      <c r="A11" s="471"/>
      <c r="B11" s="122" t="s">
        <v>891</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293"/>
      <c r="BA11" s="293"/>
      <c r="BB11" s="293"/>
      <c r="BC11" s="293"/>
      <c r="BD11" s="293"/>
      <c r="BE11" s="293"/>
      <c r="BF11" s="293"/>
      <c r="BG11" s="293"/>
      <c r="BH11" s="293"/>
      <c r="BI11" s="293"/>
      <c r="BJ11" s="293"/>
      <c r="BK11" s="293"/>
      <c r="BL11" s="293"/>
      <c r="BM11" s="293"/>
      <c r="BN11" s="293"/>
      <c r="BO11" s="293"/>
      <c r="BP11" s="293"/>
      <c r="BQ11" s="293"/>
      <c r="BR11" s="293"/>
      <c r="BS11" s="293"/>
      <c r="BT11" s="293"/>
      <c r="BU11" s="293"/>
      <c r="BV11" s="293"/>
    </row>
    <row r="12" spans="1:74" x14ac:dyDescent="0.25">
      <c r="A12" s="471" t="s">
        <v>892</v>
      </c>
      <c r="B12" s="472" t="s">
        <v>893</v>
      </c>
      <c r="C12" s="168">
        <v>5.6759999999999996E-3</v>
      </c>
      <c r="D12" s="168">
        <v>5.8609999999999999E-3</v>
      </c>
      <c r="E12" s="168">
        <v>8.0960000000000008E-3</v>
      </c>
      <c r="F12" s="168">
        <v>7.8659999999999997E-3</v>
      </c>
      <c r="G12" s="168">
        <v>6.2570000000000004E-3</v>
      </c>
      <c r="H12" s="168">
        <v>9.3989999999999994E-3</v>
      </c>
      <c r="I12" s="168">
        <v>8.4180000000000001E-3</v>
      </c>
      <c r="J12" s="168">
        <v>6.5799999999999999E-3</v>
      </c>
      <c r="K12" s="168">
        <v>5.0000000000000001E-3</v>
      </c>
      <c r="L12" s="168">
        <v>5.6759999999999996E-3</v>
      </c>
      <c r="M12" s="168">
        <v>5.2659999999999998E-3</v>
      </c>
      <c r="N12" s="168">
        <v>6.5799999999999999E-3</v>
      </c>
      <c r="O12" s="168">
        <v>5.0000000000000001E-3</v>
      </c>
      <c r="P12" s="168">
        <v>2.6080000000000001E-3</v>
      </c>
      <c r="Q12" s="168">
        <v>4.0000000000000001E-3</v>
      </c>
      <c r="R12" s="168">
        <v>3.3E-3</v>
      </c>
      <c r="S12" s="168">
        <v>6.7099999999999998E-3</v>
      </c>
      <c r="T12" s="168">
        <v>4.9329999999999999E-3</v>
      </c>
      <c r="U12" s="168">
        <v>3.0330000000000001E-3</v>
      </c>
      <c r="V12" s="168">
        <v>4.6449999999999998E-3</v>
      </c>
      <c r="W12" s="168">
        <v>6.1659999999999996E-3</v>
      </c>
      <c r="X12" s="168">
        <v>2.967E-3</v>
      </c>
      <c r="Y12" s="168">
        <v>8.5000000000000006E-3</v>
      </c>
      <c r="Z12" s="168">
        <v>6.613E-3</v>
      </c>
      <c r="AA12" s="168">
        <v>9.6450000000000008E-3</v>
      </c>
      <c r="AB12" s="168">
        <v>7.1780000000000004E-3</v>
      </c>
      <c r="AC12" s="168">
        <v>5.581E-3</v>
      </c>
      <c r="AD12" s="168">
        <v>6.3660000000000001E-3</v>
      </c>
      <c r="AE12" s="168">
        <v>6.2249999999999996E-3</v>
      </c>
      <c r="AF12" s="168">
        <v>7.9330000000000008E-3</v>
      </c>
      <c r="AG12" s="168">
        <v>9.0650000000000001E-3</v>
      </c>
      <c r="AH12" s="168">
        <v>7.2259999999999998E-3</v>
      </c>
      <c r="AI12" s="168">
        <v>6.3E-3</v>
      </c>
      <c r="AJ12" s="168">
        <v>5.7419999999999997E-3</v>
      </c>
      <c r="AK12" s="168">
        <v>6.4330000000000003E-3</v>
      </c>
      <c r="AL12" s="168">
        <v>6.5160000000000001E-3</v>
      </c>
      <c r="AM12" s="168">
        <v>3.8709999999999999E-3</v>
      </c>
      <c r="AN12" s="168">
        <v>4.5360000000000001E-3</v>
      </c>
      <c r="AO12" s="168">
        <v>8.5800000000000008E-3</v>
      </c>
      <c r="AP12" s="168">
        <v>5.3330000000000001E-3</v>
      </c>
      <c r="AQ12" s="168">
        <v>4.0000000000000001E-3</v>
      </c>
      <c r="AR12" s="168">
        <v>4.8989999999999997E-3</v>
      </c>
      <c r="AS12" s="168">
        <v>7.6769999999999998E-3</v>
      </c>
      <c r="AT12" s="168">
        <v>6.3229999999999996E-3</v>
      </c>
      <c r="AU12" s="168">
        <v>6.1000000000000004E-3</v>
      </c>
      <c r="AV12" s="168">
        <v>1.9741999999999999E-2</v>
      </c>
      <c r="AW12" s="168">
        <v>1.8367000000000001E-2</v>
      </c>
      <c r="AX12" s="168">
        <v>4.9283E-3</v>
      </c>
      <c r="AY12" s="168">
        <v>4.7092599999999998E-3</v>
      </c>
      <c r="AZ12" s="258">
        <v>4.6409499999999996E-3</v>
      </c>
      <c r="BA12" s="258">
        <v>5.3871700000000002E-3</v>
      </c>
      <c r="BB12" s="258">
        <v>5.7984000000000004E-3</v>
      </c>
      <c r="BC12" s="258">
        <v>5.7070100000000002E-3</v>
      </c>
      <c r="BD12" s="258">
        <v>4.11641E-3</v>
      </c>
      <c r="BE12" s="258">
        <v>4.82812E-3</v>
      </c>
      <c r="BF12" s="258">
        <v>6.0429999999999998E-3</v>
      </c>
      <c r="BG12" s="258">
        <v>4.7961599999999998E-3</v>
      </c>
      <c r="BH12" s="258">
        <v>5.2067499999999996E-3</v>
      </c>
      <c r="BI12" s="258">
        <v>5.0727899999999998E-3</v>
      </c>
      <c r="BJ12" s="258">
        <v>4.7159100000000002E-3</v>
      </c>
      <c r="BK12" s="258">
        <v>4.6225499999999996E-3</v>
      </c>
      <c r="BL12" s="258">
        <v>4.5218300000000001E-3</v>
      </c>
      <c r="BM12" s="258">
        <v>5.2431999999999999E-3</v>
      </c>
      <c r="BN12" s="258">
        <v>5.6583199999999997E-3</v>
      </c>
      <c r="BO12" s="258">
        <v>5.6515000000000003E-3</v>
      </c>
      <c r="BP12" s="258">
        <v>4.1014500000000004E-3</v>
      </c>
      <c r="BQ12" s="258">
        <v>4.8965600000000003E-3</v>
      </c>
      <c r="BR12" s="258">
        <v>6.0076900000000004E-3</v>
      </c>
      <c r="BS12" s="258">
        <v>4.8196599999999999E-3</v>
      </c>
      <c r="BT12" s="258">
        <v>5.3359599999999998E-3</v>
      </c>
      <c r="BU12" s="258">
        <v>5.2716899999999999E-3</v>
      </c>
      <c r="BV12" s="258">
        <v>4.8485300000000002E-3</v>
      </c>
    </row>
    <row r="13" spans="1:74" x14ac:dyDescent="0.25">
      <c r="A13" s="471" t="s">
        <v>997</v>
      </c>
      <c r="B13" s="472" t="s">
        <v>886</v>
      </c>
      <c r="C13" s="168">
        <v>0.29654799999999998</v>
      </c>
      <c r="D13" s="168">
        <v>0.28072399999999997</v>
      </c>
      <c r="E13" s="168">
        <v>0.27848299999999998</v>
      </c>
      <c r="F13" s="168">
        <v>0.22989999999999999</v>
      </c>
      <c r="G13" s="168">
        <v>0.23354800000000001</v>
      </c>
      <c r="H13" s="168">
        <v>0.2485</v>
      </c>
      <c r="I13" s="168">
        <v>0.26451599999999997</v>
      </c>
      <c r="J13" s="168">
        <v>0.27438699999999999</v>
      </c>
      <c r="K13" s="168">
        <v>0.25993300000000003</v>
      </c>
      <c r="L13" s="168">
        <v>0.25819300000000001</v>
      </c>
      <c r="M13" s="168">
        <v>0.27479999999999999</v>
      </c>
      <c r="N13" s="168">
        <v>0.26587100000000002</v>
      </c>
      <c r="O13" s="168">
        <v>0.259129</v>
      </c>
      <c r="P13" s="168">
        <v>0.219107</v>
      </c>
      <c r="Q13" s="168">
        <v>0.27074199999999998</v>
      </c>
      <c r="R13" s="168">
        <v>0.28010000000000002</v>
      </c>
      <c r="S13" s="168">
        <v>0.30106500000000003</v>
      </c>
      <c r="T13" s="168">
        <v>0.30146699999999998</v>
      </c>
      <c r="U13" s="168">
        <v>0.28899999999999998</v>
      </c>
      <c r="V13" s="168">
        <v>0.28812900000000002</v>
      </c>
      <c r="W13" s="168">
        <v>0.25973299999999999</v>
      </c>
      <c r="X13" s="168">
        <v>0.27648400000000001</v>
      </c>
      <c r="Y13" s="168">
        <v>0.28670000000000001</v>
      </c>
      <c r="Z13" s="168">
        <v>0.29448400000000002</v>
      </c>
      <c r="AA13" s="168">
        <v>0.27112900000000001</v>
      </c>
      <c r="AB13" s="168">
        <v>0.27160699999999999</v>
      </c>
      <c r="AC13" s="168">
        <v>0.27451599999999998</v>
      </c>
      <c r="AD13" s="168">
        <v>0.29836699999999999</v>
      </c>
      <c r="AE13" s="168">
        <v>0.28922599999999998</v>
      </c>
      <c r="AF13" s="168">
        <v>0.29609999999999997</v>
      </c>
      <c r="AG13" s="168">
        <v>0.292323</v>
      </c>
      <c r="AH13" s="168">
        <v>0.294097</v>
      </c>
      <c r="AI13" s="168">
        <v>0.28260000000000002</v>
      </c>
      <c r="AJ13" s="168">
        <v>0.274065</v>
      </c>
      <c r="AK13" s="168">
        <v>0.28760000000000002</v>
      </c>
      <c r="AL13" s="168">
        <v>0.26241900000000001</v>
      </c>
      <c r="AM13" s="168">
        <v>0.26600000000000001</v>
      </c>
      <c r="AN13" s="168">
        <v>0.26910699999999999</v>
      </c>
      <c r="AO13" s="168">
        <v>0.27851599999999999</v>
      </c>
      <c r="AP13" s="168">
        <v>0.28599999999999998</v>
      </c>
      <c r="AQ13" s="168">
        <v>0.28777399999999997</v>
      </c>
      <c r="AR13" s="168">
        <v>0.28353299999999998</v>
      </c>
      <c r="AS13" s="168">
        <v>0.28958099999999998</v>
      </c>
      <c r="AT13" s="168">
        <v>0.28761300000000001</v>
      </c>
      <c r="AU13" s="168">
        <v>0.27413300000000002</v>
      </c>
      <c r="AV13" s="168">
        <v>0.272032</v>
      </c>
      <c r="AW13" s="168">
        <v>0.26200000000000001</v>
      </c>
      <c r="AX13" s="168">
        <v>0.22163040000000001</v>
      </c>
      <c r="AY13" s="168">
        <v>0.262793</v>
      </c>
      <c r="AZ13" s="258">
        <v>0.26269670000000001</v>
      </c>
      <c r="BA13" s="258">
        <v>0.27680460000000001</v>
      </c>
      <c r="BB13" s="258">
        <v>0.26284580000000002</v>
      </c>
      <c r="BC13" s="258">
        <v>0.27326309999999998</v>
      </c>
      <c r="BD13" s="258">
        <v>0.29956349999999998</v>
      </c>
      <c r="BE13" s="258">
        <v>0.29080879999999998</v>
      </c>
      <c r="BF13" s="258">
        <v>0.28513660000000002</v>
      </c>
      <c r="BG13" s="258">
        <v>0.27432519999999999</v>
      </c>
      <c r="BH13" s="258">
        <v>0.25692409999999999</v>
      </c>
      <c r="BI13" s="258">
        <v>0.26855950000000001</v>
      </c>
      <c r="BJ13" s="258">
        <v>0.27683580000000002</v>
      </c>
      <c r="BK13" s="258">
        <v>0.27805279999999999</v>
      </c>
      <c r="BL13" s="258">
        <v>0.27192820000000001</v>
      </c>
      <c r="BM13" s="258">
        <v>0.2857403</v>
      </c>
      <c r="BN13" s="258">
        <v>0.2719126</v>
      </c>
      <c r="BO13" s="258">
        <v>0.31305919999999998</v>
      </c>
      <c r="BP13" s="258">
        <v>0.30884650000000002</v>
      </c>
      <c r="BQ13" s="258">
        <v>0.30144589999999999</v>
      </c>
      <c r="BR13" s="258">
        <v>0.29391810000000002</v>
      </c>
      <c r="BS13" s="258">
        <v>0.28359649999999997</v>
      </c>
      <c r="BT13" s="258">
        <v>0.26690229999999998</v>
      </c>
      <c r="BU13" s="258">
        <v>0.28842469999999998</v>
      </c>
      <c r="BV13" s="258">
        <v>0.29621920000000002</v>
      </c>
    </row>
    <row r="14" spans="1:74" x14ac:dyDescent="0.25">
      <c r="A14" s="471" t="s">
        <v>998</v>
      </c>
      <c r="B14" s="472" t="s">
        <v>999</v>
      </c>
      <c r="C14" s="168">
        <v>0.269096</v>
      </c>
      <c r="D14" s="168">
        <v>0.23361999999999999</v>
      </c>
      <c r="E14" s="168">
        <v>0.245451</v>
      </c>
      <c r="F14" s="168">
        <v>0.26440000000000002</v>
      </c>
      <c r="G14" s="168">
        <v>0.25838699999999998</v>
      </c>
      <c r="H14" s="168">
        <v>0.25569999999999998</v>
      </c>
      <c r="I14" s="168">
        <v>0.25790299999999999</v>
      </c>
      <c r="J14" s="168">
        <v>0.25235400000000002</v>
      </c>
      <c r="K14" s="168">
        <v>0.2697</v>
      </c>
      <c r="L14" s="168">
        <v>0.27961200000000003</v>
      </c>
      <c r="M14" s="168">
        <v>0.28489999999999999</v>
      </c>
      <c r="N14" s="168">
        <v>0.29206399999999999</v>
      </c>
      <c r="O14" s="168">
        <v>0.296097</v>
      </c>
      <c r="P14" s="168">
        <v>0.24482100000000001</v>
      </c>
      <c r="Q14" s="168">
        <v>0.267484</v>
      </c>
      <c r="R14" s="168">
        <v>0.29909999999999998</v>
      </c>
      <c r="S14" s="168">
        <v>0.32403199999999999</v>
      </c>
      <c r="T14" s="168">
        <v>0.30640000000000001</v>
      </c>
      <c r="U14" s="168">
        <v>0.29829</v>
      </c>
      <c r="V14" s="168">
        <v>0.29590300000000003</v>
      </c>
      <c r="W14" s="168">
        <v>0.27873300000000001</v>
      </c>
      <c r="X14" s="168">
        <v>0.26900000000000002</v>
      </c>
      <c r="Y14" s="168">
        <v>0.30080000000000001</v>
      </c>
      <c r="Z14" s="168">
        <v>0.304645</v>
      </c>
      <c r="AA14" s="168">
        <v>0.27854800000000002</v>
      </c>
      <c r="AB14" s="168">
        <v>0.27560699999999999</v>
      </c>
      <c r="AC14" s="168">
        <v>0.28403200000000001</v>
      </c>
      <c r="AD14" s="168">
        <v>0.28453299999999998</v>
      </c>
      <c r="AE14" s="168">
        <v>0.286387</v>
      </c>
      <c r="AF14" s="168">
        <v>0.27313300000000001</v>
      </c>
      <c r="AG14" s="168">
        <v>0.27612900000000001</v>
      </c>
      <c r="AH14" s="168">
        <v>0.26300000000000001</v>
      </c>
      <c r="AI14" s="168">
        <v>0.252</v>
      </c>
      <c r="AJ14" s="168">
        <v>0.22364500000000001</v>
      </c>
      <c r="AK14" s="168">
        <v>0.23433300000000001</v>
      </c>
      <c r="AL14" s="168">
        <v>0.229355</v>
      </c>
      <c r="AM14" s="168">
        <v>0.23319400000000001</v>
      </c>
      <c r="AN14" s="168">
        <v>0.22614300000000001</v>
      </c>
      <c r="AO14" s="168">
        <v>0.247194</v>
      </c>
      <c r="AP14" s="168">
        <v>0.26093300000000003</v>
      </c>
      <c r="AQ14" s="168">
        <v>0.25629000000000002</v>
      </c>
      <c r="AR14" s="168">
        <v>0.25190000000000001</v>
      </c>
      <c r="AS14" s="168">
        <v>0.25483899999999998</v>
      </c>
      <c r="AT14" s="168">
        <v>0.25480700000000001</v>
      </c>
      <c r="AU14" s="168">
        <v>0.245367</v>
      </c>
      <c r="AV14" s="168">
        <v>0.23067699999999999</v>
      </c>
      <c r="AW14" s="168">
        <v>0.273067</v>
      </c>
      <c r="AX14" s="168">
        <v>0.28587319999999999</v>
      </c>
      <c r="AY14" s="168">
        <v>0.27923039999999999</v>
      </c>
      <c r="AZ14" s="258">
        <v>0.27222109999999999</v>
      </c>
      <c r="BA14" s="258">
        <v>0.27819559999999999</v>
      </c>
      <c r="BB14" s="258">
        <v>0.28058339999999998</v>
      </c>
      <c r="BC14" s="258">
        <v>0.27995330000000002</v>
      </c>
      <c r="BD14" s="258">
        <v>0.28286070000000002</v>
      </c>
      <c r="BE14" s="258">
        <v>0.27547729999999998</v>
      </c>
      <c r="BF14" s="258">
        <v>0.27274690000000001</v>
      </c>
      <c r="BG14" s="258">
        <v>0.26372380000000001</v>
      </c>
      <c r="BH14" s="258">
        <v>0.26377970000000001</v>
      </c>
      <c r="BI14" s="258">
        <v>0.26936179999999998</v>
      </c>
      <c r="BJ14" s="258">
        <v>0.28508</v>
      </c>
      <c r="BK14" s="258">
        <v>0.27831729999999999</v>
      </c>
      <c r="BL14" s="258">
        <v>0.26896209999999998</v>
      </c>
      <c r="BM14" s="258">
        <v>0.27596759999999998</v>
      </c>
      <c r="BN14" s="258">
        <v>0.2792791</v>
      </c>
      <c r="BO14" s="258">
        <v>0.28027940000000001</v>
      </c>
      <c r="BP14" s="258">
        <v>0.28132590000000002</v>
      </c>
      <c r="BQ14" s="258">
        <v>0.27757199999999999</v>
      </c>
      <c r="BR14" s="258">
        <v>0.27109709999999998</v>
      </c>
      <c r="BS14" s="258">
        <v>0.26340629999999998</v>
      </c>
      <c r="BT14" s="258">
        <v>0.265511</v>
      </c>
      <c r="BU14" s="258">
        <v>0.27115149999999999</v>
      </c>
      <c r="BV14" s="258">
        <v>0.285661</v>
      </c>
    </row>
    <row r="15" spans="1:74" x14ac:dyDescent="0.25">
      <c r="A15" s="471" t="s">
        <v>894</v>
      </c>
      <c r="B15" s="472" t="s">
        <v>888</v>
      </c>
      <c r="C15" s="168">
        <v>-0.18348200000000001</v>
      </c>
      <c r="D15" s="168">
        <v>-0.138964</v>
      </c>
      <c r="E15" s="168">
        <v>8.8969999999999994E-2</v>
      </c>
      <c r="F15" s="168">
        <v>0.18063399999999999</v>
      </c>
      <c r="G15" s="168">
        <v>0.17283999999999999</v>
      </c>
      <c r="H15" s="168">
        <v>0.196801</v>
      </c>
      <c r="I15" s="168">
        <v>0.201324</v>
      </c>
      <c r="J15" s="168">
        <v>0.17871100000000001</v>
      </c>
      <c r="K15" s="168">
        <v>2.0833000000000001E-2</v>
      </c>
      <c r="L15" s="168">
        <v>-0.13364300000000001</v>
      </c>
      <c r="M15" s="168">
        <v>-0.23166600000000001</v>
      </c>
      <c r="N15" s="168">
        <v>-0.21754799999999999</v>
      </c>
      <c r="O15" s="168">
        <v>-0.192968</v>
      </c>
      <c r="P15" s="168">
        <v>-0.12385699999999999</v>
      </c>
      <c r="Q15" s="168">
        <v>5.1999999999999998E-2</v>
      </c>
      <c r="R15" s="168">
        <v>0.19616700000000001</v>
      </c>
      <c r="S15" s="168">
        <v>0.26793499999999998</v>
      </c>
      <c r="T15" s="168">
        <v>0.2681</v>
      </c>
      <c r="U15" s="168">
        <v>0.25948399999999999</v>
      </c>
      <c r="V15" s="168">
        <v>0.216807</v>
      </c>
      <c r="W15" s="168">
        <v>6.2067999999999998E-2</v>
      </c>
      <c r="X15" s="168">
        <v>-6.1870000000000001E-2</v>
      </c>
      <c r="Y15" s="168">
        <v>-0.21283299999999999</v>
      </c>
      <c r="Z15" s="168">
        <v>-0.21764500000000001</v>
      </c>
      <c r="AA15" s="168">
        <v>-0.177451</v>
      </c>
      <c r="AB15" s="168">
        <v>-0.100285</v>
      </c>
      <c r="AC15" s="168">
        <v>6.7194000000000004E-2</v>
      </c>
      <c r="AD15" s="168">
        <v>0.220801</v>
      </c>
      <c r="AE15" s="168">
        <v>0.267646</v>
      </c>
      <c r="AF15" s="168">
        <v>0.28430100000000003</v>
      </c>
      <c r="AG15" s="168">
        <v>0.26938600000000001</v>
      </c>
      <c r="AH15" s="168">
        <v>0.23574200000000001</v>
      </c>
      <c r="AI15" s="168">
        <v>7.0133000000000001E-2</v>
      </c>
      <c r="AJ15" s="168">
        <v>-9.9162E-2</v>
      </c>
      <c r="AK15" s="168">
        <v>-0.18993299999999999</v>
      </c>
      <c r="AL15" s="168">
        <v>-0.161161</v>
      </c>
      <c r="AM15" s="168">
        <v>-0.15132300000000001</v>
      </c>
      <c r="AN15" s="168">
        <v>-9.0749999999999997E-2</v>
      </c>
      <c r="AO15" s="168">
        <v>9.9128999999999995E-2</v>
      </c>
      <c r="AP15" s="168">
        <v>0.25323400000000001</v>
      </c>
      <c r="AQ15" s="168">
        <v>0.29451699999999997</v>
      </c>
      <c r="AR15" s="168">
        <v>0.30526799999999998</v>
      </c>
      <c r="AS15" s="168">
        <v>0.25751600000000002</v>
      </c>
      <c r="AT15" s="168">
        <v>0.27709600000000001</v>
      </c>
      <c r="AU15" s="168">
        <v>8.7432999999999997E-2</v>
      </c>
      <c r="AV15" s="168">
        <v>-0.107709</v>
      </c>
      <c r="AW15" s="168">
        <v>-0.22026699999999999</v>
      </c>
      <c r="AX15" s="168">
        <v>-0.2453302</v>
      </c>
      <c r="AY15" s="168">
        <v>-0.19262190000000001</v>
      </c>
      <c r="AZ15" s="258">
        <v>-0.1216473</v>
      </c>
      <c r="BA15" s="258">
        <v>7.82225E-2</v>
      </c>
      <c r="BB15" s="258">
        <v>0.23886460000000001</v>
      </c>
      <c r="BC15" s="258">
        <v>0.28731689999999999</v>
      </c>
      <c r="BD15" s="258">
        <v>0.2800356</v>
      </c>
      <c r="BE15" s="258">
        <v>0.28098770000000001</v>
      </c>
      <c r="BF15" s="258">
        <v>0.25634780000000001</v>
      </c>
      <c r="BG15" s="258">
        <v>5.7578299999999999E-2</v>
      </c>
      <c r="BH15" s="258">
        <v>-8.6181400000000005E-2</v>
      </c>
      <c r="BI15" s="258">
        <v>-0.23122960000000001</v>
      </c>
      <c r="BJ15" s="258">
        <v>-0.23969380000000001</v>
      </c>
      <c r="BK15" s="258">
        <v>-0.193914</v>
      </c>
      <c r="BL15" s="258">
        <v>-0.1217688</v>
      </c>
      <c r="BM15" s="258">
        <v>8.1190100000000001E-2</v>
      </c>
      <c r="BN15" s="258">
        <v>0.24172399999999999</v>
      </c>
      <c r="BO15" s="258">
        <v>0.28807270000000001</v>
      </c>
      <c r="BP15" s="258">
        <v>0.28350829999999999</v>
      </c>
      <c r="BQ15" s="258">
        <v>0.28002759999999999</v>
      </c>
      <c r="BR15" s="258">
        <v>0.2604129</v>
      </c>
      <c r="BS15" s="258">
        <v>5.9642800000000003E-2</v>
      </c>
      <c r="BT15" s="258">
        <v>-8.6022699999999994E-2</v>
      </c>
      <c r="BU15" s="258">
        <v>-0.23397280000000001</v>
      </c>
      <c r="BV15" s="258">
        <v>-0.24273610000000001</v>
      </c>
    </row>
    <row r="16" spans="1:74" x14ac:dyDescent="0.25">
      <c r="A16" s="471"/>
      <c r="B16" s="122" t="s">
        <v>895</v>
      </c>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293"/>
      <c r="BA16" s="293"/>
      <c r="BB16" s="293"/>
      <c r="BC16" s="293"/>
      <c r="BD16" s="293"/>
      <c r="BE16" s="293"/>
      <c r="BF16" s="293"/>
      <c r="BG16" s="293"/>
      <c r="BH16" s="293"/>
      <c r="BI16" s="293"/>
      <c r="BJ16" s="293"/>
      <c r="BK16" s="293"/>
      <c r="BL16" s="293"/>
      <c r="BM16" s="293"/>
      <c r="BN16" s="293"/>
      <c r="BO16" s="293"/>
      <c r="BP16" s="293"/>
      <c r="BQ16" s="293"/>
      <c r="BR16" s="293"/>
      <c r="BS16" s="293"/>
      <c r="BT16" s="293"/>
      <c r="BU16" s="293"/>
      <c r="BV16" s="293"/>
    </row>
    <row r="17" spans="1:74" x14ac:dyDescent="0.25">
      <c r="A17" s="471" t="s">
        <v>896</v>
      </c>
      <c r="B17" s="472" t="s">
        <v>890</v>
      </c>
      <c r="C17" s="168">
        <v>-2.0516E-2</v>
      </c>
      <c r="D17" s="168">
        <v>-1.9827999999999998E-2</v>
      </c>
      <c r="E17" s="168">
        <v>-1.8096999999999999E-2</v>
      </c>
      <c r="F17" s="168">
        <v>-1.1133000000000001E-2</v>
      </c>
      <c r="G17" s="168">
        <v>-1.3644999999999999E-2</v>
      </c>
      <c r="H17" s="168">
        <v>-1.7867000000000001E-2</v>
      </c>
      <c r="I17" s="168">
        <v>-1.9484000000000001E-2</v>
      </c>
      <c r="J17" s="168">
        <v>-1.8903E-2</v>
      </c>
      <c r="K17" s="168">
        <v>-1.9266999999999999E-2</v>
      </c>
      <c r="L17" s="168">
        <v>-2.0487999999999999E-2</v>
      </c>
      <c r="M17" s="168">
        <v>-2.1024000000000001E-2</v>
      </c>
      <c r="N17" s="168">
        <v>-2.0570999999999999E-2</v>
      </c>
      <c r="O17" s="168">
        <v>-1.9303000000000001E-2</v>
      </c>
      <c r="P17" s="168">
        <v>-1.8078E-2</v>
      </c>
      <c r="Q17" s="168">
        <v>-2.0549000000000001E-2</v>
      </c>
      <c r="R17" s="168">
        <v>-2.0841999999999999E-2</v>
      </c>
      <c r="S17" s="168">
        <v>-2.2662000000000002E-2</v>
      </c>
      <c r="T17" s="168">
        <v>-2.3705E-2</v>
      </c>
      <c r="U17" s="168">
        <v>-2.3311999999999999E-2</v>
      </c>
      <c r="V17" s="168">
        <v>-2.1728000000000001E-2</v>
      </c>
      <c r="W17" s="168">
        <v>-2.1631999999999998E-2</v>
      </c>
      <c r="X17" s="168">
        <v>-2.2270000000000002E-2</v>
      </c>
      <c r="Y17" s="168">
        <v>-2.3389E-2</v>
      </c>
      <c r="Z17" s="168">
        <v>-2.3397999999999999E-2</v>
      </c>
      <c r="AA17" s="168">
        <v>-2.2349000000000001E-2</v>
      </c>
      <c r="AB17" s="168">
        <v>-2.1128000000000001E-2</v>
      </c>
      <c r="AC17" s="168">
        <v>-2.2387000000000001E-2</v>
      </c>
      <c r="AD17" s="168">
        <v>-2.0142E-2</v>
      </c>
      <c r="AE17" s="168">
        <v>-2.1826000000000002E-2</v>
      </c>
      <c r="AF17" s="168">
        <v>-2.3644999999999999E-2</v>
      </c>
      <c r="AG17" s="168">
        <v>-2.2442E-2</v>
      </c>
      <c r="AH17" s="168">
        <v>-2.2522E-2</v>
      </c>
      <c r="AI17" s="168">
        <v>-2.0795000000000001E-2</v>
      </c>
      <c r="AJ17" s="168">
        <v>-2.3115E-2</v>
      </c>
      <c r="AK17" s="168">
        <v>-2.4674999999999999E-2</v>
      </c>
      <c r="AL17" s="168">
        <v>-2.2335000000000001E-2</v>
      </c>
      <c r="AM17" s="168">
        <v>-2.3247E-2</v>
      </c>
      <c r="AN17" s="168">
        <v>-2.3174E-2</v>
      </c>
      <c r="AO17" s="168">
        <v>-2.3144999999999999E-2</v>
      </c>
      <c r="AP17" s="168">
        <v>-2.2377000000000001E-2</v>
      </c>
      <c r="AQ17" s="168">
        <v>-2.3636000000000001E-2</v>
      </c>
      <c r="AR17" s="168">
        <v>-2.4230000000000002E-2</v>
      </c>
      <c r="AS17" s="168">
        <v>-2.3909E-2</v>
      </c>
      <c r="AT17" s="168">
        <v>-2.4232E-2</v>
      </c>
      <c r="AU17" s="168">
        <v>-2.3231999999999999E-2</v>
      </c>
      <c r="AV17" s="168">
        <v>-2.4202000000000001E-2</v>
      </c>
      <c r="AW17" s="168">
        <v>-2.4337999999999999E-2</v>
      </c>
      <c r="AX17" s="168">
        <v>-2.0002900000000001E-2</v>
      </c>
      <c r="AY17" s="168">
        <v>-2.02956E-2</v>
      </c>
      <c r="AZ17" s="258">
        <v>-2.00059E-2</v>
      </c>
      <c r="BA17" s="258">
        <v>-2.0437500000000001E-2</v>
      </c>
      <c r="BB17" s="258">
        <v>-1.9855899999999999E-2</v>
      </c>
      <c r="BC17" s="258">
        <v>-1.99346E-2</v>
      </c>
      <c r="BD17" s="258">
        <v>-2.09377E-2</v>
      </c>
      <c r="BE17" s="258">
        <v>-2.03225E-2</v>
      </c>
      <c r="BF17" s="258">
        <v>-2.05639E-2</v>
      </c>
      <c r="BG17" s="258">
        <v>-1.9707200000000001E-2</v>
      </c>
      <c r="BH17" s="258">
        <v>-1.9937E-2</v>
      </c>
      <c r="BI17" s="258">
        <v>-2.08454E-2</v>
      </c>
      <c r="BJ17" s="258">
        <v>-2.0545899999999999E-2</v>
      </c>
      <c r="BK17" s="258">
        <v>-2.0715899999999999E-2</v>
      </c>
      <c r="BL17" s="258">
        <v>-2.0088499999999999E-2</v>
      </c>
      <c r="BM17" s="258">
        <v>-2.0532499999999999E-2</v>
      </c>
      <c r="BN17" s="258">
        <v>-2.0039700000000001E-2</v>
      </c>
      <c r="BO17" s="258">
        <v>-2.0605700000000001E-2</v>
      </c>
      <c r="BP17" s="258">
        <v>-2.0851399999999999E-2</v>
      </c>
      <c r="BQ17" s="258">
        <v>-2.03593E-2</v>
      </c>
      <c r="BR17" s="258">
        <v>-2.0586299999999998E-2</v>
      </c>
      <c r="BS17" s="258">
        <v>-1.9886299999999999E-2</v>
      </c>
      <c r="BT17" s="258">
        <v>-2.0012499999999999E-2</v>
      </c>
      <c r="BU17" s="258">
        <v>-2.11148E-2</v>
      </c>
      <c r="BV17" s="258">
        <v>-2.0939900000000001E-2</v>
      </c>
    </row>
    <row r="18" spans="1:74" ht="10" x14ac:dyDescent="0.2">
      <c r="A18" s="471"/>
      <c r="B18" s="472"/>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293"/>
      <c r="BA18" s="293"/>
      <c r="BB18" s="293"/>
      <c r="BC18" s="293"/>
      <c r="BD18" s="293"/>
      <c r="BE18" s="293"/>
      <c r="BF18" s="293"/>
      <c r="BG18" s="293"/>
      <c r="BH18" s="293"/>
      <c r="BI18" s="293"/>
      <c r="BJ18" s="293"/>
      <c r="BK18" s="293"/>
      <c r="BL18" s="293"/>
      <c r="BM18" s="293"/>
      <c r="BN18" s="293"/>
      <c r="BO18" s="293"/>
      <c r="BP18" s="293"/>
      <c r="BQ18" s="293"/>
      <c r="BR18" s="293"/>
      <c r="BS18" s="293"/>
      <c r="BT18" s="293"/>
      <c r="BU18" s="293"/>
      <c r="BV18" s="293"/>
    </row>
    <row r="19" spans="1:74" x14ac:dyDescent="0.25">
      <c r="A19" s="470"/>
      <c r="B19" s="122" t="s">
        <v>897</v>
      </c>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293"/>
      <c r="BA19" s="293"/>
      <c r="BB19" s="293"/>
      <c r="BC19" s="293"/>
      <c r="BD19" s="293"/>
      <c r="BE19" s="293"/>
      <c r="BF19" s="293"/>
      <c r="BG19" s="293"/>
      <c r="BH19" s="293"/>
      <c r="BI19" s="293"/>
      <c r="BJ19" s="293"/>
      <c r="BK19" s="293"/>
      <c r="BL19" s="293"/>
      <c r="BM19" s="293"/>
      <c r="BN19" s="293"/>
      <c r="BO19" s="293"/>
      <c r="BP19" s="293"/>
      <c r="BQ19" s="293"/>
      <c r="BR19" s="293"/>
      <c r="BS19" s="293"/>
      <c r="BT19" s="293"/>
      <c r="BU19" s="293"/>
      <c r="BV19" s="293"/>
    </row>
    <row r="20" spans="1:74" x14ac:dyDescent="0.25">
      <c r="A20" s="471" t="s">
        <v>898</v>
      </c>
      <c r="B20" s="472" t="s">
        <v>899</v>
      </c>
      <c r="C20" s="168">
        <v>-0.32342599999999999</v>
      </c>
      <c r="D20" s="168">
        <v>-0.27740300000000001</v>
      </c>
      <c r="E20" s="168">
        <v>-0.29536699999999999</v>
      </c>
      <c r="F20" s="168">
        <v>-0.229573</v>
      </c>
      <c r="G20" s="168">
        <v>-0.240928</v>
      </c>
      <c r="H20" s="168">
        <v>-0.26357599999999998</v>
      </c>
      <c r="I20" s="168">
        <v>-0.25139899999999998</v>
      </c>
      <c r="J20" s="168">
        <v>-0.30333300000000002</v>
      </c>
      <c r="K20" s="168">
        <v>-0.23763400000000001</v>
      </c>
      <c r="L20" s="168">
        <v>-0.29858400000000002</v>
      </c>
      <c r="M20" s="168">
        <v>-0.26036799999999999</v>
      </c>
      <c r="N20" s="168">
        <v>-0.26413900000000001</v>
      </c>
      <c r="O20" s="168">
        <v>-0.31598799999999999</v>
      </c>
      <c r="P20" s="168">
        <v>-0.24326400000000001</v>
      </c>
      <c r="Q20" s="168">
        <v>-0.35239900000000002</v>
      </c>
      <c r="R20" s="168">
        <v>-0.32882800000000001</v>
      </c>
      <c r="S20" s="168">
        <v>-0.392899</v>
      </c>
      <c r="T20" s="168">
        <v>-0.41834199999999999</v>
      </c>
      <c r="U20" s="168">
        <v>-0.31873699999999999</v>
      </c>
      <c r="V20" s="168">
        <v>-0.44159100000000001</v>
      </c>
      <c r="W20" s="168">
        <v>-0.364145</v>
      </c>
      <c r="X20" s="168">
        <v>-0.39275199999999999</v>
      </c>
      <c r="Y20" s="168">
        <v>-0.398511</v>
      </c>
      <c r="Z20" s="168">
        <v>-0.45266699999999999</v>
      </c>
      <c r="AA20" s="168">
        <v>-0.37527300000000002</v>
      </c>
      <c r="AB20" s="168">
        <v>-0.39957500000000001</v>
      </c>
      <c r="AC20" s="168">
        <v>-0.43408999999999998</v>
      </c>
      <c r="AD20" s="168">
        <v>-0.35388399999999998</v>
      </c>
      <c r="AE20" s="168">
        <v>-0.39364900000000003</v>
      </c>
      <c r="AF20" s="168">
        <v>-0.45976099999999998</v>
      </c>
      <c r="AG20" s="168">
        <v>-0.41492099999999998</v>
      </c>
      <c r="AH20" s="168">
        <v>-0.45024399999999998</v>
      </c>
      <c r="AI20" s="168">
        <v>-0.390656</v>
      </c>
      <c r="AJ20" s="168">
        <v>-0.43077100000000002</v>
      </c>
      <c r="AK20" s="168">
        <v>-0.43722800000000001</v>
      </c>
      <c r="AL20" s="168">
        <v>-0.48331800000000003</v>
      </c>
      <c r="AM20" s="168">
        <v>-0.481377</v>
      </c>
      <c r="AN20" s="168">
        <v>-0.47426099999999999</v>
      </c>
      <c r="AO20" s="168">
        <v>-0.53672799999999998</v>
      </c>
      <c r="AP20" s="168">
        <v>-0.490311</v>
      </c>
      <c r="AQ20" s="168">
        <v>-0.46257199999999998</v>
      </c>
      <c r="AR20" s="168">
        <v>-0.51341899999999996</v>
      </c>
      <c r="AS20" s="168">
        <v>-0.47698000000000002</v>
      </c>
      <c r="AT20" s="168">
        <v>-0.50797400000000004</v>
      </c>
      <c r="AU20" s="168">
        <v>-0.50379200000000002</v>
      </c>
      <c r="AV20" s="168">
        <v>-0.43515300000000001</v>
      </c>
      <c r="AW20" s="168">
        <v>-0.400418</v>
      </c>
      <c r="AX20" s="168">
        <v>-0.47376170000000001</v>
      </c>
      <c r="AY20" s="168">
        <v>-0.48842950000000002</v>
      </c>
      <c r="AZ20" s="258">
        <v>-0.50483469999999997</v>
      </c>
      <c r="BA20" s="258">
        <v>-0.4932763</v>
      </c>
      <c r="BB20" s="258">
        <v>-0.48735669999999998</v>
      </c>
      <c r="BC20" s="258">
        <v>-0.50219550000000002</v>
      </c>
      <c r="BD20" s="258">
        <v>-0.49657479999999998</v>
      </c>
      <c r="BE20" s="258">
        <v>-0.48432269999999999</v>
      </c>
      <c r="BF20" s="258">
        <v>-0.48251769999999999</v>
      </c>
      <c r="BG20" s="258">
        <v>-0.4912552</v>
      </c>
      <c r="BH20" s="258">
        <v>-0.50559180000000004</v>
      </c>
      <c r="BI20" s="258">
        <v>-0.50594980000000001</v>
      </c>
      <c r="BJ20" s="258">
        <v>-0.53527270000000005</v>
      </c>
      <c r="BK20" s="258">
        <v>-0.50762739999999995</v>
      </c>
      <c r="BL20" s="258">
        <v>-0.49465189999999998</v>
      </c>
      <c r="BM20" s="258">
        <v>-0.4835062</v>
      </c>
      <c r="BN20" s="258">
        <v>-0.47734500000000002</v>
      </c>
      <c r="BO20" s="258">
        <v>-0.50224270000000004</v>
      </c>
      <c r="BP20" s="258">
        <v>-0.49698350000000002</v>
      </c>
      <c r="BQ20" s="258">
        <v>-0.47451209999999999</v>
      </c>
      <c r="BR20" s="258">
        <v>-0.5023571</v>
      </c>
      <c r="BS20" s="258">
        <v>-0.480543</v>
      </c>
      <c r="BT20" s="258">
        <v>-0.49340270000000003</v>
      </c>
      <c r="BU20" s="258">
        <v>-0.49225740000000001</v>
      </c>
      <c r="BV20" s="258">
        <v>-0.50071310000000002</v>
      </c>
    </row>
    <row r="21" spans="1:74" x14ac:dyDescent="0.25">
      <c r="A21" s="471" t="s">
        <v>900</v>
      </c>
      <c r="B21" s="472" t="s">
        <v>909</v>
      </c>
      <c r="C21" s="168">
        <v>-1.0311790000000001</v>
      </c>
      <c r="D21" s="168">
        <v>-1.0643549999999999</v>
      </c>
      <c r="E21" s="168">
        <v>-1.137583</v>
      </c>
      <c r="F21" s="168">
        <v>-1.1718329999999999</v>
      </c>
      <c r="G21" s="168">
        <v>-0.95726100000000003</v>
      </c>
      <c r="H21" s="168">
        <v>-1.1572720000000001</v>
      </c>
      <c r="I21" s="168">
        <v>-1.134045</v>
      </c>
      <c r="J21" s="168">
        <v>-1.033169</v>
      </c>
      <c r="K21" s="168">
        <v>-1.013131</v>
      </c>
      <c r="L21" s="168">
        <v>-1.2844390000000001</v>
      </c>
      <c r="M21" s="168">
        <v>-1.181886</v>
      </c>
      <c r="N21" s="168">
        <v>-1.457379</v>
      </c>
      <c r="O21" s="168">
        <v>-1.201052</v>
      </c>
      <c r="P21" s="168">
        <v>-0.96134900000000001</v>
      </c>
      <c r="Q21" s="168">
        <v>-1.059785</v>
      </c>
      <c r="R21" s="168">
        <v>-1.30061</v>
      </c>
      <c r="S21" s="168">
        <v>-1.169959</v>
      </c>
      <c r="T21" s="168">
        <v>-1.3070360000000001</v>
      </c>
      <c r="U21" s="168">
        <v>-1.156085</v>
      </c>
      <c r="V21" s="168">
        <v>-1.2765340000000001</v>
      </c>
      <c r="W21" s="168">
        <v>-1.224502</v>
      </c>
      <c r="X21" s="168">
        <v>-1.1246240000000001</v>
      </c>
      <c r="Y21" s="168">
        <v>-1.359056</v>
      </c>
      <c r="Z21" s="168">
        <v>-1.2307779999999999</v>
      </c>
      <c r="AA21" s="168">
        <v>-1.2274689999999999</v>
      </c>
      <c r="AB21" s="168">
        <v>-1.149994</v>
      </c>
      <c r="AC21" s="168">
        <v>-1.2060839999999999</v>
      </c>
      <c r="AD21" s="168">
        <v>-1.3134920000000001</v>
      </c>
      <c r="AE21" s="168">
        <v>-1.2839929999999999</v>
      </c>
      <c r="AF21" s="168">
        <v>-1.438733</v>
      </c>
      <c r="AG21" s="168">
        <v>-1.2515000000000001</v>
      </c>
      <c r="AH21" s="168">
        <v>-1.3592740000000001</v>
      </c>
      <c r="AI21" s="168">
        <v>-1.2004570000000001</v>
      </c>
      <c r="AJ21" s="168">
        <v>-1.3140160000000001</v>
      </c>
      <c r="AK21" s="168">
        <v>-1.1867829999999999</v>
      </c>
      <c r="AL21" s="168">
        <v>-1.318559</v>
      </c>
      <c r="AM21" s="168">
        <v>-1.2766580000000001</v>
      </c>
      <c r="AN21" s="168">
        <v>-1.3647800000000001</v>
      </c>
      <c r="AO21" s="168">
        <v>-1.5421210000000001</v>
      </c>
      <c r="AP21" s="168">
        <v>-1.3718520000000001</v>
      </c>
      <c r="AQ21" s="168">
        <v>-1.3979429999999999</v>
      </c>
      <c r="AR21" s="168">
        <v>-1.4153009999999999</v>
      </c>
      <c r="AS21" s="168">
        <v>-1.46096</v>
      </c>
      <c r="AT21" s="168">
        <v>-1.3713120000000001</v>
      </c>
      <c r="AU21" s="168">
        <v>-1.5086299999999999</v>
      </c>
      <c r="AV21" s="168">
        <v>-1.589224</v>
      </c>
      <c r="AW21" s="168">
        <v>-1.6709149999999999</v>
      </c>
      <c r="AX21" s="168">
        <v>-1.584483871</v>
      </c>
      <c r="AY21" s="168">
        <v>-1.569488</v>
      </c>
      <c r="AZ21" s="258">
        <v>-1.4483539999999999</v>
      </c>
      <c r="BA21" s="258">
        <v>-1.441908</v>
      </c>
      <c r="BB21" s="258">
        <v>-1.506327</v>
      </c>
      <c r="BC21" s="258">
        <v>-1.5295319999999999</v>
      </c>
      <c r="BD21" s="258">
        <v>-1.4473259999999999</v>
      </c>
      <c r="BE21" s="258">
        <v>-1.4871399999999999</v>
      </c>
      <c r="BF21" s="258">
        <v>-1.37988</v>
      </c>
      <c r="BG21" s="258">
        <v>-1.5070680000000001</v>
      </c>
      <c r="BH21" s="258">
        <v>-1.492143</v>
      </c>
      <c r="BI21" s="258">
        <v>-1.3906320000000001</v>
      </c>
      <c r="BJ21" s="258">
        <v>-1.4406209999999999</v>
      </c>
      <c r="BK21" s="258">
        <v>-1.4978480000000001</v>
      </c>
      <c r="BL21" s="258">
        <v>-1.491241</v>
      </c>
      <c r="BM21" s="258">
        <v>-1.4560059999999999</v>
      </c>
      <c r="BN21" s="258">
        <v>-1.5412399999999999</v>
      </c>
      <c r="BO21" s="258">
        <v>-1.5743210000000001</v>
      </c>
      <c r="BP21" s="258">
        <v>-1.452596</v>
      </c>
      <c r="BQ21" s="258">
        <v>-1.4923960000000001</v>
      </c>
      <c r="BR21" s="258">
        <v>-1.391043</v>
      </c>
      <c r="BS21" s="258">
        <v>-1.5063820000000001</v>
      </c>
      <c r="BT21" s="258">
        <v>-1.500046</v>
      </c>
      <c r="BU21" s="258">
        <v>-1.411934</v>
      </c>
      <c r="BV21" s="258">
        <v>-1.4811559999999999</v>
      </c>
    </row>
    <row r="22" spans="1:74" x14ac:dyDescent="0.25">
      <c r="A22" s="471" t="s">
        <v>901</v>
      </c>
      <c r="B22" s="472" t="s">
        <v>902</v>
      </c>
      <c r="C22" s="168">
        <v>-0.27883000000000002</v>
      </c>
      <c r="D22" s="168">
        <v>-0.331293</v>
      </c>
      <c r="E22" s="168">
        <v>-0.289524</v>
      </c>
      <c r="F22" s="168">
        <v>-0.33490199999999998</v>
      </c>
      <c r="G22" s="168">
        <v>-0.33559699999999998</v>
      </c>
      <c r="H22" s="168">
        <v>-0.26724599999999998</v>
      </c>
      <c r="I22" s="168">
        <v>-0.35758299999999998</v>
      </c>
      <c r="J22" s="168">
        <v>-0.36327700000000002</v>
      </c>
      <c r="K22" s="168">
        <v>-0.309307</v>
      </c>
      <c r="L22" s="168">
        <v>-0.42966700000000002</v>
      </c>
      <c r="M22" s="168">
        <v>-0.35767599999999999</v>
      </c>
      <c r="N22" s="168">
        <v>-0.22337099999999999</v>
      </c>
      <c r="O22" s="168">
        <v>-0.32599600000000001</v>
      </c>
      <c r="P22" s="168">
        <v>-0.285798</v>
      </c>
      <c r="Q22" s="168">
        <v>-0.41586000000000001</v>
      </c>
      <c r="R22" s="168">
        <v>-0.41188900000000001</v>
      </c>
      <c r="S22" s="168">
        <v>-0.44028800000000001</v>
      </c>
      <c r="T22" s="168">
        <v>-0.37187199999999998</v>
      </c>
      <c r="U22" s="168">
        <v>-0.41281000000000001</v>
      </c>
      <c r="V22" s="168">
        <v>-0.43709500000000001</v>
      </c>
      <c r="W22" s="168">
        <v>-0.29815399999999997</v>
      </c>
      <c r="X22" s="168">
        <v>-0.39267400000000002</v>
      </c>
      <c r="Y22" s="168">
        <v>-0.37167299999999998</v>
      </c>
      <c r="Z22" s="168">
        <v>-0.286856</v>
      </c>
      <c r="AA22" s="168">
        <v>-0.25077199999999999</v>
      </c>
      <c r="AB22" s="168">
        <v>-0.298591</v>
      </c>
      <c r="AC22" s="168">
        <v>-0.33574599999999999</v>
      </c>
      <c r="AD22" s="168">
        <v>-0.43086600000000003</v>
      </c>
      <c r="AE22" s="168">
        <v>-0.48691499999999999</v>
      </c>
      <c r="AF22" s="168">
        <v>-0.42652299999999999</v>
      </c>
      <c r="AG22" s="168">
        <v>-0.345447</v>
      </c>
      <c r="AH22" s="168">
        <v>-0.32774199999999998</v>
      </c>
      <c r="AI22" s="168">
        <v>-0.43238399999999999</v>
      </c>
      <c r="AJ22" s="168">
        <v>-0.377442</v>
      </c>
      <c r="AK22" s="168">
        <v>-0.37562600000000002</v>
      </c>
      <c r="AL22" s="168">
        <v>-0.389403</v>
      </c>
      <c r="AM22" s="168">
        <v>-0.42275400000000002</v>
      </c>
      <c r="AN22" s="168">
        <v>-0.41521200000000003</v>
      </c>
      <c r="AO22" s="168">
        <v>-0.42899700000000002</v>
      </c>
      <c r="AP22" s="168">
        <v>-0.47478300000000001</v>
      </c>
      <c r="AQ22" s="168">
        <v>-0.36726300000000001</v>
      </c>
      <c r="AR22" s="168">
        <v>-0.40422999999999998</v>
      </c>
      <c r="AS22" s="168">
        <v>-0.36354399999999998</v>
      </c>
      <c r="AT22" s="168">
        <v>-0.43463000000000002</v>
      </c>
      <c r="AU22" s="168">
        <v>-0.47366799999999998</v>
      </c>
      <c r="AV22" s="168">
        <v>-0.44089699999999998</v>
      </c>
      <c r="AW22" s="168">
        <v>-0.40177000000000002</v>
      </c>
      <c r="AX22" s="168">
        <v>-0.49094729999999998</v>
      </c>
      <c r="AY22" s="168">
        <v>-0.40250039999999998</v>
      </c>
      <c r="AZ22" s="258">
        <v>-0.4917665</v>
      </c>
      <c r="BA22" s="258">
        <v>-0.51460450000000002</v>
      </c>
      <c r="BB22" s="258">
        <v>-0.51426070000000002</v>
      </c>
      <c r="BC22" s="258">
        <v>-0.52997309999999997</v>
      </c>
      <c r="BD22" s="258">
        <v>-0.48890729999999999</v>
      </c>
      <c r="BE22" s="258">
        <v>-0.49633899999999997</v>
      </c>
      <c r="BF22" s="258">
        <v>-0.4742556</v>
      </c>
      <c r="BG22" s="258">
        <v>-0.48102600000000001</v>
      </c>
      <c r="BH22" s="258">
        <v>-0.46248050000000002</v>
      </c>
      <c r="BI22" s="258">
        <v>-0.45328239999999997</v>
      </c>
      <c r="BJ22" s="258">
        <v>-0.44320120000000002</v>
      </c>
      <c r="BK22" s="258">
        <v>-0.53269739999999999</v>
      </c>
      <c r="BL22" s="258">
        <v>-0.47822199999999998</v>
      </c>
      <c r="BM22" s="258">
        <v>-0.53722150000000002</v>
      </c>
      <c r="BN22" s="258">
        <v>-0.56843200000000005</v>
      </c>
      <c r="BO22" s="258">
        <v>-0.56801570000000001</v>
      </c>
      <c r="BP22" s="258">
        <v>-0.56627939999999999</v>
      </c>
      <c r="BQ22" s="258">
        <v>-0.56149649999999995</v>
      </c>
      <c r="BR22" s="258">
        <v>-0.56505740000000004</v>
      </c>
      <c r="BS22" s="258">
        <v>-0.55962100000000004</v>
      </c>
      <c r="BT22" s="258">
        <v>-0.51081359999999998</v>
      </c>
      <c r="BU22" s="258">
        <v>-0.50142339999999996</v>
      </c>
      <c r="BV22" s="258">
        <v>-0.4917069</v>
      </c>
    </row>
    <row r="23" spans="1:74" x14ac:dyDescent="0.25">
      <c r="A23" s="471" t="s">
        <v>170</v>
      </c>
      <c r="B23" s="472" t="s">
        <v>903</v>
      </c>
      <c r="C23" s="168">
        <v>-0.28094599999999997</v>
      </c>
      <c r="D23" s="168">
        <v>-0.36170099999999999</v>
      </c>
      <c r="E23" s="168">
        <v>-0.183528</v>
      </c>
      <c r="F23" s="168">
        <v>-0.27321200000000001</v>
      </c>
      <c r="G23" s="168">
        <v>-0.13653999999999999</v>
      </c>
      <c r="H23" s="168">
        <v>-0.17069400000000001</v>
      </c>
      <c r="I23" s="168">
        <v>-0.16001599999999999</v>
      </c>
      <c r="J23" s="168">
        <v>-0.12271899999999999</v>
      </c>
      <c r="K23" s="168">
        <v>-0.20241999999999999</v>
      </c>
      <c r="L23" s="168">
        <v>-0.15822900000000001</v>
      </c>
      <c r="M23" s="168">
        <v>-0.168792</v>
      </c>
      <c r="N23" s="168">
        <v>-9.3992999999999993E-2</v>
      </c>
      <c r="O23" s="168">
        <v>-0.18290500000000001</v>
      </c>
      <c r="P23" s="168">
        <v>-0.27209100000000003</v>
      </c>
      <c r="Q23" s="168">
        <v>-0.21804999999999999</v>
      </c>
      <c r="R23" s="168">
        <v>-0.212726</v>
      </c>
      <c r="S23" s="168">
        <v>-0.21076900000000001</v>
      </c>
      <c r="T23" s="168">
        <v>-0.19778200000000001</v>
      </c>
      <c r="U23" s="168">
        <v>-0.16281799999999999</v>
      </c>
      <c r="V23" s="168">
        <v>-0.16953599999999999</v>
      </c>
      <c r="W23" s="168">
        <v>-0.19464899999999999</v>
      </c>
      <c r="X23" s="168">
        <v>-0.159223</v>
      </c>
      <c r="Y23" s="168">
        <v>-0.18715899999999999</v>
      </c>
      <c r="Z23" s="168">
        <v>-0.19587599999999999</v>
      </c>
      <c r="AA23" s="168">
        <v>-0.18923899999999999</v>
      </c>
      <c r="AB23" s="168">
        <v>-0.177649</v>
      </c>
      <c r="AC23" s="168">
        <v>-0.157309</v>
      </c>
      <c r="AD23" s="168">
        <v>-0.16811200000000001</v>
      </c>
      <c r="AE23" s="168">
        <v>-0.14660599999999999</v>
      </c>
      <c r="AF23" s="168">
        <v>-0.192936</v>
      </c>
      <c r="AG23" s="168">
        <v>-0.18790799999999999</v>
      </c>
      <c r="AH23" s="168">
        <v>-0.177645</v>
      </c>
      <c r="AI23" s="168">
        <v>-0.21041399999999999</v>
      </c>
      <c r="AJ23" s="168">
        <v>-0.104409</v>
      </c>
      <c r="AK23" s="168">
        <v>-0.176619</v>
      </c>
      <c r="AL23" s="168">
        <v>-0.17014799999999999</v>
      </c>
      <c r="AM23" s="168">
        <v>-0.15734500000000001</v>
      </c>
      <c r="AN23" s="168">
        <v>-0.160609</v>
      </c>
      <c r="AO23" s="168">
        <v>-0.12942699999999999</v>
      </c>
      <c r="AP23" s="168">
        <v>-0.145014</v>
      </c>
      <c r="AQ23" s="168">
        <v>-5.6718999999999999E-2</v>
      </c>
      <c r="AR23" s="168">
        <v>-6.4911999999999997E-2</v>
      </c>
      <c r="AS23" s="168">
        <v>-6.7613999999999994E-2</v>
      </c>
      <c r="AT23" s="168">
        <v>-5.3828000000000001E-2</v>
      </c>
      <c r="AU23" s="168">
        <v>-4.8978000000000001E-2</v>
      </c>
      <c r="AV23" s="168">
        <v>-4.1450000000000001E-2</v>
      </c>
      <c r="AW23" s="168">
        <v>-0.150728</v>
      </c>
      <c r="AX23" s="168">
        <v>-9.02168E-2</v>
      </c>
      <c r="AY23" s="168">
        <v>-0.1217159</v>
      </c>
      <c r="AZ23" s="258">
        <v>-0.14974970000000001</v>
      </c>
      <c r="BA23" s="258">
        <v>-0.1115434</v>
      </c>
      <c r="BB23" s="258">
        <v>-0.1026533</v>
      </c>
      <c r="BC23" s="258">
        <v>-8.2992499999999997E-2</v>
      </c>
      <c r="BD23" s="258">
        <v>-7.8304700000000005E-2</v>
      </c>
      <c r="BE23" s="258">
        <v>-6.8152699999999997E-2</v>
      </c>
      <c r="BF23" s="258">
        <v>-8.5986300000000002E-2</v>
      </c>
      <c r="BG23" s="258">
        <v>-8.7914999999999993E-2</v>
      </c>
      <c r="BH23" s="258">
        <v>-9.6562999999999996E-2</v>
      </c>
      <c r="BI23" s="258">
        <v>-9.3797699999999998E-2</v>
      </c>
      <c r="BJ23" s="258">
        <v>-0.1030189</v>
      </c>
      <c r="BK23" s="258">
        <v>-0.126025</v>
      </c>
      <c r="BL23" s="258">
        <v>-0.1503533</v>
      </c>
      <c r="BM23" s="258">
        <v>-0.1069079</v>
      </c>
      <c r="BN23" s="258">
        <v>-0.115152</v>
      </c>
      <c r="BO23" s="258">
        <v>-9.4740099999999994E-2</v>
      </c>
      <c r="BP23" s="258">
        <v>-9.1259699999999999E-2</v>
      </c>
      <c r="BQ23" s="258">
        <v>-8.0447099999999994E-2</v>
      </c>
      <c r="BR23" s="258">
        <v>-9.8904199999999998E-2</v>
      </c>
      <c r="BS23" s="258">
        <v>-9.9895899999999996E-2</v>
      </c>
      <c r="BT23" s="258">
        <v>-0.1089195</v>
      </c>
      <c r="BU23" s="258">
        <v>-0.1051699</v>
      </c>
      <c r="BV23" s="258">
        <v>-0.114747</v>
      </c>
    </row>
    <row r="24" spans="1:74" ht="10" x14ac:dyDescent="0.2">
      <c r="A24" s="471"/>
      <c r="B24" s="472"/>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293"/>
      <c r="BA24" s="293"/>
      <c r="BB24" s="293"/>
      <c r="BC24" s="293"/>
      <c r="BD24" s="293"/>
      <c r="BE24" s="293"/>
      <c r="BF24" s="293"/>
      <c r="BG24" s="293"/>
      <c r="BH24" s="293"/>
      <c r="BI24" s="293"/>
      <c r="BJ24" s="293"/>
      <c r="BK24" s="293"/>
      <c r="BL24" s="293"/>
      <c r="BM24" s="293"/>
      <c r="BN24" s="293"/>
      <c r="BO24" s="293"/>
      <c r="BP24" s="293"/>
      <c r="BQ24" s="293"/>
      <c r="BR24" s="293"/>
      <c r="BS24" s="293"/>
      <c r="BT24" s="293"/>
      <c r="BU24" s="293"/>
      <c r="BV24" s="293"/>
    </row>
    <row r="25" spans="1:74" x14ac:dyDescent="0.25">
      <c r="A25" s="470"/>
      <c r="B25" s="122" t="s">
        <v>904</v>
      </c>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293"/>
      <c r="BA25" s="293"/>
      <c r="BB25" s="293"/>
      <c r="BC25" s="293"/>
      <c r="BD25" s="293"/>
      <c r="BE25" s="293"/>
      <c r="BF25" s="293"/>
      <c r="BG25" s="293"/>
      <c r="BH25" s="293"/>
      <c r="BI25" s="293"/>
      <c r="BJ25" s="293"/>
      <c r="BK25" s="293"/>
      <c r="BL25" s="293"/>
      <c r="BM25" s="293"/>
      <c r="BN25" s="293"/>
      <c r="BO25" s="293"/>
      <c r="BP25" s="293"/>
      <c r="BQ25" s="293"/>
      <c r="BR25" s="293"/>
      <c r="BS25" s="293"/>
      <c r="BT25" s="293"/>
      <c r="BU25" s="293"/>
      <c r="BV25" s="293"/>
    </row>
    <row r="26" spans="1:74" x14ac:dyDescent="0.25">
      <c r="A26" s="471" t="s">
        <v>905</v>
      </c>
      <c r="B26" s="472" t="s">
        <v>902</v>
      </c>
      <c r="C26" s="168">
        <v>0.53683899999999996</v>
      </c>
      <c r="D26" s="168">
        <v>0.47444900000000001</v>
      </c>
      <c r="E26" s="168">
        <v>0.37206499999999998</v>
      </c>
      <c r="F26" s="168">
        <v>0.23130000000000001</v>
      </c>
      <c r="G26" s="168">
        <v>0.240451</v>
      </c>
      <c r="H26" s="168">
        <v>0.27343299999999998</v>
      </c>
      <c r="I26" s="168">
        <v>0.29816100000000001</v>
      </c>
      <c r="J26" s="168">
        <v>0.28458099999999997</v>
      </c>
      <c r="K26" s="168">
        <v>0.37943300000000002</v>
      </c>
      <c r="L26" s="168">
        <v>0.46100000000000002</v>
      </c>
      <c r="M26" s="168">
        <v>0.49673299999999998</v>
      </c>
      <c r="N26" s="168">
        <v>0.45796799999999999</v>
      </c>
      <c r="O26" s="168">
        <v>0.45957999999999999</v>
      </c>
      <c r="P26" s="168">
        <v>0.37292900000000001</v>
      </c>
      <c r="Q26" s="168">
        <v>0.35212900000000003</v>
      </c>
      <c r="R26" s="168">
        <v>0.29170000000000001</v>
      </c>
      <c r="S26" s="168">
        <v>0.29112900000000003</v>
      </c>
      <c r="T26" s="168">
        <v>0.28249999999999997</v>
      </c>
      <c r="U26" s="168">
        <v>0.285806</v>
      </c>
      <c r="V26" s="168">
        <v>0.292742</v>
      </c>
      <c r="W26" s="168">
        <v>0.36509999999999998</v>
      </c>
      <c r="X26" s="168">
        <v>0.47119299999999997</v>
      </c>
      <c r="Y26" s="168">
        <v>0.53800000000000003</v>
      </c>
      <c r="Z26" s="168">
        <v>0.58370999999999995</v>
      </c>
      <c r="AA26" s="168">
        <v>0.48264499999999999</v>
      </c>
      <c r="AB26" s="168">
        <v>0.43864300000000001</v>
      </c>
      <c r="AC26" s="168">
        <v>0.361097</v>
      </c>
      <c r="AD26" s="168">
        <v>0.32690000000000002</v>
      </c>
      <c r="AE26" s="168">
        <v>0.27809699999999998</v>
      </c>
      <c r="AF26" s="168">
        <v>0.257633</v>
      </c>
      <c r="AG26" s="168">
        <v>0.274032</v>
      </c>
      <c r="AH26" s="168">
        <v>0.28819400000000001</v>
      </c>
      <c r="AI26" s="168">
        <v>0.42420000000000002</v>
      </c>
      <c r="AJ26" s="168">
        <v>0.50283900000000004</v>
      </c>
      <c r="AK26" s="168">
        <v>0.56753399999999998</v>
      </c>
      <c r="AL26" s="168">
        <v>0.54438799999999998</v>
      </c>
      <c r="AM26" s="168">
        <v>0.55364500000000005</v>
      </c>
      <c r="AN26" s="168">
        <v>0.49689299999999997</v>
      </c>
      <c r="AO26" s="168">
        <v>0.38296799999999998</v>
      </c>
      <c r="AP26" s="168">
        <v>0.31306699999999998</v>
      </c>
      <c r="AQ26" s="168">
        <v>0.27387099999999998</v>
      </c>
      <c r="AR26" s="168">
        <v>0.29753400000000002</v>
      </c>
      <c r="AS26" s="168">
        <v>0.29648400000000003</v>
      </c>
      <c r="AT26" s="168">
        <v>0.30877399999999999</v>
      </c>
      <c r="AU26" s="168">
        <v>0.44716699999999998</v>
      </c>
      <c r="AV26" s="168">
        <v>0.53648399999999996</v>
      </c>
      <c r="AW26" s="168">
        <v>0.58383300000000005</v>
      </c>
      <c r="AX26" s="168">
        <v>0.52805290000000005</v>
      </c>
      <c r="AY26" s="168">
        <v>0.46778750000000002</v>
      </c>
      <c r="AZ26" s="258">
        <v>0.41131990000000002</v>
      </c>
      <c r="BA26" s="258">
        <v>0.34840389999999999</v>
      </c>
      <c r="BB26" s="258">
        <v>0.3077223</v>
      </c>
      <c r="BC26" s="258">
        <v>0.26549299999999998</v>
      </c>
      <c r="BD26" s="258">
        <v>0.27557490000000001</v>
      </c>
      <c r="BE26" s="258">
        <v>0.27116950000000001</v>
      </c>
      <c r="BF26" s="258">
        <v>0.28688920000000001</v>
      </c>
      <c r="BG26" s="258">
        <v>0.37772240000000001</v>
      </c>
      <c r="BH26" s="258">
        <v>0.46385559999999998</v>
      </c>
      <c r="BI26" s="258">
        <v>0.54086400000000001</v>
      </c>
      <c r="BJ26" s="258">
        <v>0.53046709999999997</v>
      </c>
      <c r="BK26" s="258">
        <v>0.41181869999999998</v>
      </c>
      <c r="BL26" s="258">
        <v>0.39169890000000002</v>
      </c>
      <c r="BM26" s="258">
        <v>0.32914480000000002</v>
      </c>
      <c r="BN26" s="258">
        <v>0.27880090000000002</v>
      </c>
      <c r="BO26" s="258">
        <v>0.25313479999999999</v>
      </c>
      <c r="BP26" s="258">
        <v>0.25473990000000002</v>
      </c>
      <c r="BQ26" s="258">
        <v>0.2491652</v>
      </c>
      <c r="BR26" s="258">
        <v>0.264206</v>
      </c>
      <c r="BS26" s="258">
        <v>0.37128090000000002</v>
      </c>
      <c r="BT26" s="258">
        <v>0.43336039999999998</v>
      </c>
      <c r="BU26" s="258">
        <v>0.50942290000000001</v>
      </c>
      <c r="BV26" s="258">
        <v>0.5099591</v>
      </c>
    </row>
    <row r="27" spans="1:74" x14ac:dyDescent="0.25">
      <c r="A27" s="471" t="s">
        <v>726</v>
      </c>
      <c r="B27" s="472" t="s">
        <v>903</v>
      </c>
      <c r="C27" s="168">
        <v>0.16106400000000001</v>
      </c>
      <c r="D27" s="168">
        <v>0.16520599999999999</v>
      </c>
      <c r="E27" s="168">
        <v>0.12683800000000001</v>
      </c>
      <c r="F27" s="168">
        <v>8.5932999999999995E-2</v>
      </c>
      <c r="G27" s="168">
        <v>9.5644999999999994E-2</v>
      </c>
      <c r="H27" s="168">
        <v>0.12903300000000001</v>
      </c>
      <c r="I27" s="168">
        <v>0.15764500000000001</v>
      </c>
      <c r="J27" s="168">
        <v>0.13758000000000001</v>
      </c>
      <c r="K27" s="168">
        <v>0.156833</v>
      </c>
      <c r="L27" s="168">
        <v>0.12590299999999999</v>
      </c>
      <c r="M27" s="168">
        <v>0.14063300000000001</v>
      </c>
      <c r="N27" s="168">
        <v>0.11258</v>
      </c>
      <c r="O27" s="168">
        <v>0.13383900000000001</v>
      </c>
      <c r="P27" s="168">
        <v>0.109857</v>
      </c>
      <c r="Q27" s="168">
        <v>0.16819400000000001</v>
      </c>
      <c r="R27" s="168">
        <v>0.15976699999999999</v>
      </c>
      <c r="S27" s="168">
        <v>0.13916100000000001</v>
      </c>
      <c r="T27" s="168">
        <v>0.13173299999999999</v>
      </c>
      <c r="U27" s="168">
        <v>0.14622599999999999</v>
      </c>
      <c r="V27" s="168">
        <v>0.14064499999999999</v>
      </c>
      <c r="W27" s="168">
        <v>0.1792</v>
      </c>
      <c r="X27" s="168">
        <v>0.22522600000000001</v>
      </c>
      <c r="Y27" s="168">
        <v>0.23669999999999999</v>
      </c>
      <c r="Z27" s="168">
        <v>0.22222600000000001</v>
      </c>
      <c r="AA27" s="168">
        <v>0.17058100000000001</v>
      </c>
      <c r="AB27" s="168">
        <v>0.153893</v>
      </c>
      <c r="AC27" s="168">
        <v>0.17041899999999999</v>
      </c>
      <c r="AD27" s="168">
        <v>0.1426</v>
      </c>
      <c r="AE27" s="168">
        <v>0.174516</v>
      </c>
      <c r="AF27" s="168">
        <v>0.18126700000000001</v>
      </c>
      <c r="AG27" s="168">
        <v>0.19983899999999999</v>
      </c>
      <c r="AH27" s="168">
        <v>0.19877400000000001</v>
      </c>
      <c r="AI27" s="168">
        <v>0.18326700000000001</v>
      </c>
      <c r="AJ27" s="168">
        <v>0.14696799999999999</v>
      </c>
      <c r="AK27" s="168">
        <v>0.17013300000000001</v>
      </c>
      <c r="AL27" s="168">
        <v>0.180677</v>
      </c>
      <c r="AM27" s="168">
        <v>0.18932299999999999</v>
      </c>
      <c r="AN27" s="168">
        <v>0.18889300000000001</v>
      </c>
      <c r="AO27" s="168">
        <v>0.17199999999999999</v>
      </c>
      <c r="AP27" s="168">
        <v>0.18443300000000001</v>
      </c>
      <c r="AQ27" s="168">
        <v>0.20135500000000001</v>
      </c>
      <c r="AR27" s="168">
        <v>0.203566</v>
      </c>
      <c r="AS27" s="168">
        <v>0.172097</v>
      </c>
      <c r="AT27" s="168">
        <v>0.21238699999999999</v>
      </c>
      <c r="AU27" s="168">
        <v>0.23253299999999999</v>
      </c>
      <c r="AV27" s="168">
        <v>0.21090300000000001</v>
      </c>
      <c r="AW27" s="168">
        <v>0.21060000000000001</v>
      </c>
      <c r="AX27" s="168">
        <v>0.17532239999999999</v>
      </c>
      <c r="AY27" s="168">
        <v>0.16352900000000001</v>
      </c>
      <c r="AZ27" s="258">
        <v>0.1561245</v>
      </c>
      <c r="BA27" s="258">
        <v>0.1771373</v>
      </c>
      <c r="BB27" s="258">
        <v>0.16529079999999999</v>
      </c>
      <c r="BC27" s="258">
        <v>0.173767</v>
      </c>
      <c r="BD27" s="258">
        <v>0.1740341</v>
      </c>
      <c r="BE27" s="258">
        <v>0.1745476</v>
      </c>
      <c r="BF27" s="258">
        <v>0.1784993</v>
      </c>
      <c r="BG27" s="258">
        <v>0.19327040000000001</v>
      </c>
      <c r="BH27" s="258">
        <v>0.18134610000000001</v>
      </c>
      <c r="BI27" s="258">
        <v>0.1757928</v>
      </c>
      <c r="BJ27" s="258">
        <v>0.16905010000000001</v>
      </c>
      <c r="BK27" s="258">
        <v>0.15921080000000001</v>
      </c>
      <c r="BL27" s="258">
        <v>0.1531989</v>
      </c>
      <c r="BM27" s="258">
        <v>0.17419709999999999</v>
      </c>
      <c r="BN27" s="258">
        <v>0.1622875</v>
      </c>
      <c r="BO27" s="258">
        <v>0.17082629999999999</v>
      </c>
      <c r="BP27" s="258">
        <v>0.17157059999999999</v>
      </c>
      <c r="BQ27" s="258">
        <v>0.1728732</v>
      </c>
      <c r="BR27" s="258">
        <v>0.17624339999999999</v>
      </c>
      <c r="BS27" s="258">
        <v>0.19092339999999999</v>
      </c>
      <c r="BT27" s="258">
        <v>0.17963229999999999</v>
      </c>
      <c r="BU27" s="258">
        <v>0.17500789999999999</v>
      </c>
      <c r="BV27" s="258">
        <v>0.1690441</v>
      </c>
    </row>
    <row r="28" spans="1:74" ht="10" x14ac:dyDescent="0.2">
      <c r="A28" s="471"/>
      <c r="B28" s="472"/>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293"/>
      <c r="BA28" s="293"/>
      <c r="BB28" s="293"/>
      <c r="BC28" s="293"/>
      <c r="BD28" s="293"/>
      <c r="BE28" s="293"/>
      <c r="BF28" s="293"/>
      <c r="BG28" s="293"/>
      <c r="BH28" s="293"/>
      <c r="BI28" s="293"/>
      <c r="BJ28" s="293"/>
      <c r="BK28" s="293"/>
      <c r="BL28" s="293"/>
      <c r="BM28" s="293"/>
      <c r="BN28" s="293"/>
      <c r="BO28" s="293"/>
      <c r="BP28" s="293"/>
      <c r="BQ28" s="293"/>
      <c r="BR28" s="293"/>
      <c r="BS28" s="293"/>
      <c r="BT28" s="293"/>
      <c r="BU28" s="293"/>
      <c r="BV28" s="293"/>
    </row>
    <row r="29" spans="1:74" x14ac:dyDescent="0.25">
      <c r="A29" s="470"/>
      <c r="B29" s="122" t="s">
        <v>906</v>
      </c>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293"/>
      <c r="BA29" s="293"/>
      <c r="BB29" s="293"/>
      <c r="BC29" s="293"/>
      <c r="BD29" s="293"/>
      <c r="BE29" s="293"/>
      <c r="BF29" s="293"/>
      <c r="BG29" s="293"/>
      <c r="BH29" s="293"/>
      <c r="BI29" s="293"/>
      <c r="BJ29" s="293"/>
      <c r="BK29" s="293"/>
      <c r="BL29" s="293"/>
      <c r="BM29" s="293"/>
      <c r="BN29" s="293"/>
      <c r="BO29" s="293"/>
      <c r="BP29" s="293"/>
      <c r="BQ29" s="293"/>
      <c r="BR29" s="293"/>
      <c r="BS29" s="293"/>
      <c r="BT29" s="293"/>
      <c r="BU29" s="293"/>
      <c r="BV29" s="293"/>
    </row>
    <row r="30" spans="1:74" x14ac:dyDescent="0.25">
      <c r="A30" s="471" t="s">
        <v>907</v>
      </c>
      <c r="B30" s="472" t="s">
        <v>908</v>
      </c>
      <c r="C30" s="168">
        <v>1.711573</v>
      </c>
      <c r="D30" s="168">
        <v>1.710561</v>
      </c>
      <c r="E30" s="168">
        <v>1.7075359999999999</v>
      </c>
      <c r="F30" s="168">
        <v>1.5965940000000001</v>
      </c>
      <c r="G30" s="168">
        <v>1.682523</v>
      </c>
      <c r="H30" s="168">
        <v>1.757223</v>
      </c>
      <c r="I30" s="168">
        <v>1.8646</v>
      </c>
      <c r="J30" s="168">
        <v>1.651635</v>
      </c>
      <c r="K30" s="168">
        <v>1.488399</v>
      </c>
      <c r="L30" s="168">
        <v>1.6496409999999999</v>
      </c>
      <c r="M30" s="168">
        <v>1.9094640000000001</v>
      </c>
      <c r="N30" s="168">
        <v>1.887473</v>
      </c>
      <c r="O30" s="168">
        <v>1.835432</v>
      </c>
      <c r="P30" s="168">
        <v>1.2910219999999999</v>
      </c>
      <c r="Q30" s="168">
        <v>1.508181</v>
      </c>
      <c r="R30" s="168">
        <v>1.8415060000000001</v>
      </c>
      <c r="S30" s="168">
        <v>1.890746</v>
      </c>
      <c r="T30" s="168">
        <v>1.8508579999999999</v>
      </c>
      <c r="U30" s="168">
        <v>1.8181020000000001</v>
      </c>
      <c r="V30" s="168">
        <v>1.865248</v>
      </c>
      <c r="W30" s="168">
        <v>1.799255</v>
      </c>
      <c r="X30" s="168">
        <v>1.9137</v>
      </c>
      <c r="Y30" s="168">
        <v>1.931222</v>
      </c>
      <c r="Z30" s="168">
        <v>2.1026560000000001</v>
      </c>
      <c r="AA30" s="168">
        <v>2.1683400000000002</v>
      </c>
      <c r="AB30" s="168">
        <v>2.05396</v>
      </c>
      <c r="AC30" s="168">
        <v>2.0849419999999999</v>
      </c>
      <c r="AD30" s="168">
        <v>2.0661160000000001</v>
      </c>
      <c r="AE30" s="168">
        <v>1.9828669999999999</v>
      </c>
      <c r="AF30" s="168">
        <v>2.1184720000000001</v>
      </c>
      <c r="AG30" s="168">
        <v>2.1810149999999999</v>
      </c>
      <c r="AH30" s="168">
        <v>1.8494649999999999</v>
      </c>
      <c r="AI30" s="168">
        <v>1.9327780000000001</v>
      </c>
      <c r="AJ30" s="168">
        <v>2.0162939999999998</v>
      </c>
      <c r="AK30" s="168">
        <v>1.9639059999999999</v>
      </c>
      <c r="AL30" s="168">
        <v>1.8267139999999999</v>
      </c>
      <c r="AM30" s="168">
        <v>1.922785</v>
      </c>
      <c r="AN30" s="168">
        <v>2.0283820000000001</v>
      </c>
      <c r="AO30" s="168">
        <v>2.0188519999999999</v>
      </c>
      <c r="AP30" s="168">
        <v>2.136622</v>
      </c>
      <c r="AQ30" s="168">
        <v>2.246299</v>
      </c>
      <c r="AR30" s="168">
        <v>2.1943800000000002</v>
      </c>
      <c r="AS30" s="168">
        <v>2.2036980000000002</v>
      </c>
      <c r="AT30" s="168">
        <v>2.0089290000000002</v>
      </c>
      <c r="AU30" s="168">
        <v>2.003342</v>
      </c>
      <c r="AV30" s="168">
        <v>2.1028790000000002</v>
      </c>
      <c r="AW30" s="168">
        <v>2.168882</v>
      </c>
      <c r="AX30" s="168">
        <v>2.1916880000000001</v>
      </c>
      <c r="AY30" s="168">
        <v>2.2133240000000001</v>
      </c>
      <c r="AZ30" s="258">
        <v>2.2150690000000002</v>
      </c>
      <c r="BA30" s="258">
        <v>2.217231</v>
      </c>
      <c r="BB30" s="258">
        <v>2.2090209999999999</v>
      </c>
      <c r="BC30" s="258">
        <v>2.2074159999999998</v>
      </c>
      <c r="BD30" s="258">
        <v>2.2137120000000001</v>
      </c>
      <c r="BE30" s="258">
        <v>2.2145760000000001</v>
      </c>
      <c r="BF30" s="258">
        <v>2.205212</v>
      </c>
      <c r="BG30" s="258">
        <v>2.2246380000000001</v>
      </c>
      <c r="BH30" s="258">
        <v>2.2232379999999998</v>
      </c>
      <c r="BI30" s="258">
        <v>2.2367569999999999</v>
      </c>
      <c r="BJ30" s="258">
        <v>2.2295159999999998</v>
      </c>
      <c r="BK30" s="258">
        <v>2.2635749999999999</v>
      </c>
      <c r="BL30" s="258">
        <v>2.267245</v>
      </c>
      <c r="BM30" s="258">
        <v>2.2683309999999999</v>
      </c>
      <c r="BN30" s="258">
        <v>2.2648609999999998</v>
      </c>
      <c r="BO30" s="258">
        <v>2.263449</v>
      </c>
      <c r="BP30" s="258">
        <v>2.2701889999999998</v>
      </c>
      <c r="BQ30" s="258">
        <v>2.2708629999999999</v>
      </c>
      <c r="BR30" s="258">
        <v>2.261091</v>
      </c>
      <c r="BS30" s="258">
        <v>2.2787480000000002</v>
      </c>
      <c r="BT30" s="258">
        <v>2.2754020000000001</v>
      </c>
      <c r="BU30" s="258">
        <v>2.287798</v>
      </c>
      <c r="BV30" s="258">
        <v>2.2795649999999998</v>
      </c>
    </row>
    <row r="31" spans="1:74" x14ac:dyDescent="0.25">
      <c r="A31" s="471" t="s">
        <v>1000</v>
      </c>
      <c r="B31" s="472" t="s">
        <v>1002</v>
      </c>
      <c r="C31" s="168">
        <v>1.181208</v>
      </c>
      <c r="D31" s="168">
        <v>1.2566790000000001</v>
      </c>
      <c r="E31" s="168">
        <v>0.99173999999999995</v>
      </c>
      <c r="F31" s="168">
        <v>0.66613299999999998</v>
      </c>
      <c r="G31" s="168">
        <v>0.62525600000000003</v>
      </c>
      <c r="H31" s="168">
        <v>0.43659399999999998</v>
      </c>
      <c r="I31" s="168">
        <v>0.47702</v>
      </c>
      <c r="J31" s="168">
        <v>0.59131500000000004</v>
      </c>
      <c r="K31" s="168">
        <v>0.75750200000000001</v>
      </c>
      <c r="L31" s="168">
        <v>0.82252899999999995</v>
      </c>
      <c r="M31" s="168">
        <v>0.972414</v>
      </c>
      <c r="N31" s="168">
        <v>1.121653</v>
      </c>
      <c r="O31" s="168">
        <v>1.2706569999999999</v>
      </c>
      <c r="P31" s="168">
        <v>1.1016159999999999</v>
      </c>
      <c r="Q31" s="168">
        <v>0.95728000000000002</v>
      </c>
      <c r="R31" s="168">
        <v>0.61355700000000002</v>
      </c>
      <c r="S31" s="168">
        <v>0.64565399999999995</v>
      </c>
      <c r="T31" s="168">
        <v>0.58219699999999996</v>
      </c>
      <c r="U31" s="168">
        <v>0.63052799999999998</v>
      </c>
      <c r="V31" s="168">
        <v>0.60079000000000005</v>
      </c>
      <c r="W31" s="168">
        <v>0.713032</v>
      </c>
      <c r="X31" s="168">
        <v>0.82515099999999997</v>
      </c>
      <c r="Y31" s="168">
        <v>0.87257700000000005</v>
      </c>
      <c r="Z31" s="168">
        <v>1.1409640000000001</v>
      </c>
      <c r="AA31" s="168">
        <v>1.2938860000000001</v>
      </c>
      <c r="AB31" s="168">
        <v>1.238936</v>
      </c>
      <c r="AC31" s="168">
        <v>0.94149700000000003</v>
      </c>
      <c r="AD31" s="168">
        <v>0.68110899999999996</v>
      </c>
      <c r="AE31" s="168">
        <v>0.54032999999999998</v>
      </c>
      <c r="AF31" s="168">
        <v>0.56536799999999998</v>
      </c>
      <c r="AG31" s="168">
        <v>0.61279099999999997</v>
      </c>
      <c r="AH31" s="168">
        <v>0.56311299999999997</v>
      </c>
      <c r="AI31" s="168">
        <v>0.74560999999999999</v>
      </c>
      <c r="AJ31" s="168">
        <v>0.757822</v>
      </c>
      <c r="AK31" s="168">
        <v>0.98608399999999996</v>
      </c>
      <c r="AL31" s="168">
        <v>1.1039570000000001</v>
      </c>
      <c r="AM31" s="168">
        <v>1.0947290000000001</v>
      </c>
      <c r="AN31" s="168">
        <v>1.0462910000000001</v>
      </c>
      <c r="AO31" s="168">
        <v>0.80591199999999996</v>
      </c>
      <c r="AP31" s="168">
        <v>0.69211400000000001</v>
      </c>
      <c r="AQ31" s="168">
        <v>0.52008799999999999</v>
      </c>
      <c r="AR31" s="168">
        <v>0.63613299999999995</v>
      </c>
      <c r="AS31" s="168">
        <v>0.56910400000000005</v>
      </c>
      <c r="AT31" s="168">
        <v>0.65465499999999999</v>
      </c>
      <c r="AU31" s="168">
        <v>0.63623700000000005</v>
      </c>
      <c r="AV31" s="168">
        <v>0.89271100000000003</v>
      </c>
      <c r="AW31" s="168">
        <v>0.95691899999999996</v>
      </c>
      <c r="AX31" s="168">
        <v>1.0996950999999999</v>
      </c>
      <c r="AY31" s="168">
        <v>1.3706436194</v>
      </c>
      <c r="AZ31" s="258">
        <v>1.082417</v>
      </c>
      <c r="BA31" s="258">
        <v>0.9277917</v>
      </c>
      <c r="BB31" s="258">
        <v>0.68140049999999996</v>
      </c>
      <c r="BC31" s="258">
        <v>0.51787070000000002</v>
      </c>
      <c r="BD31" s="258">
        <v>0.59716230000000003</v>
      </c>
      <c r="BE31" s="258">
        <v>0.61640879999999998</v>
      </c>
      <c r="BF31" s="258">
        <v>0.6414725</v>
      </c>
      <c r="BG31" s="258">
        <v>0.63381739999999998</v>
      </c>
      <c r="BH31" s="258">
        <v>0.80319949999999996</v>
      </c>
      <c r="BI31" s="258">
        <v>1.0365340000000001</v>
      </c>
      <c r="BJ31" s="258">
        <v>1.1692359999999999</v>
      </c>
      <c r="BK31" s="258">
        <v>1.2587839999999999</v>
      </c>
      <c r="BL31" s="258">
        <v>1.120581</v>
      </c>
      <c r="BM31" s="258">
        <v>0.97255440000000004</v>
      </c>
      <c r="BN31" s="258">
        <v>0.69869709999999996</v>
      </c>
      <c r="BO31" s="258">
        <v>0.55977370000000004</v>
      </c>
      <c r="BP31" s="258">
        <v>0.63953119999999997</v>
      </c>
      <c r="BQ31" s="258">
        <v>0.65790280000000001</v>
      </c>
      <c r="BR31" s="258">
        <v>0.68244210000000005</v>
      </c>
      <c r="BS31" s="258">
        <v>0.67515789999999998</v>
      </c>
      <c r="BT31" s="258">
        <v>0.84294530000000001</v>
      </c>
      <c r="BU31" s="258">
        <v>1.0775969999999999</v>
      </c>
      <c r="BV31" s="258">
        <v>1.2118100000000001</v>
      </c>
    </row>
    <row r="32" spans="1:74" x14ac:dyDescent="0.25">
      <c r="A32" s="471" t="s">
        <v>1001</v>
      </c>
      <c r="B32" s="472" t="s">
        <v>1003</v>
      </c>
      <c r="C32" s="168">
        <v>0.283613</v>
      </c>
      <c r="D32" s="168">
        <v>0.25779299999999999</v>
      </c>
      <c r="E32" s="168">
        <v>0.25361299999999998</v>
      </c>
      <c r="F32" s="168">
        <v>0.28076699999999999</v>
      </c>
      <c r="G32" s="168">
        <v>0.27419399999999999</v>
      </c>
      <c r="H32" s="168">
        <v>0.26313300000000001</v>
      </c>
      <c r="I32" s="168">
        <v>0.27541900000000002</v>
      </c>
      <c r="J32" s="168">
        <v>0.25916099999999997</v>
      </c>
      <c r="K32" s="168">
        <v>0.28536699999999998</v>
      </c>
      <c r="L32" s="168">
        <v>0.29864499999999999</v>
      </c>
      <c r="M32" s="168">
        <v>0.29993300000000001</v>
      </c>
      <c r="N32" s="168">
        <v>0.29812899999999998</v>
      </c>
      <c r="O32" s="168">
        <v>0.32264500000000002</v>
      </c>
      <c r="P32" s="168">
        <v>0.26632099999999997</v>
      </c>
      <c r="Q32" s="168">
        <v>0.28154800000000002</v>
      </c>
      <c r="R32" s="168">
        <v>0.31236700000000001</v>
      </c>
      <c r="S32" s="168">
        <v>0.33790300000000001</v>
      </c>
      <c r="T32" s="168">
        <v>0.31786700000000001</v>
      </c>
      <c r="U32" s="168">
        <v>0.31119400000000003</v>
      </c>
      <c r="V32" s="168">
        <v>0.31103199999999998</v>
      </c>
      <c r="W32" s="168">
        <v>0.28570000000000001</v>
      </c>
      <c r="X32" s="168">
        <v>0.27645199999999998</v>
      </c>
      <c r="Y32" s="168">
        <v>0.31433299999999997</v>
      </c>
      <c r="Z32" s="168">
        <v>0.32351600000000003</v>
      </c>
      <c r="AA32" s="168">
        <v>0.29812899999999998</v>
      </c>
      <c r="AB32" s="168">
        <v>0.29049999999999998</v>
      </c>
      <c r="AC32" s="168">
        <v>0.304226</v>
      </c>
      <c r="AD32" s="168">
        <v>0.30213299999999998</v>
      </c>
      <c r="AE32" s="168">
        <v>0.29716100000000001</v>
      </c>
      <c r="AF32" s="168">
        <v>0.28060000000000002</v>
      </c>
      <c r="AG32" s="168">
        <v>0.28990300000000002</v>
      </c>
      <c r="AH32" s="168">
        <v>0.28135500000000002</v>
      </c>
      <c r="AI32" s="168">
        <v>0.26066699999999998</v>
      </c>
      <c r="AJ32" s="168">
        <v>0.231548</v>
      </c>
      <c r="AK32" s="168">
        <v>0.2404</v>
      </c>
      <c r="AL32" s="168">
        <v>0.237452</v>
      </c>
      <c r="AM32" s="168">
        <v>0.26106499999999999</v>
      </c>
      <c r="AN32" s="168">
        <v>0.244893</v>
      </c>
      <c r="AO32" s="168">
        <v>0.251774</v>
      </c>
      <c r="AP32" s="168">
        <v>0.27043299999999998</v>
      </c>
      <c r="AQ32" s="168">
        <v>0.27612900000000001</v>
      </c>
      <c r="AR32" s="168">
        <v>0.26726699999999998</v>
      </c>
      <c r="AS32" s="168">
        <v>0.26629000000000003</v>
      </c>
      <c r="AT32" s="168">
        <v>0.27222600000000002</v>
      </c>
      <c r="AU32" s="168">
        <v>0.259967</v>
      </c>
      <c r="AV32" s="168">
        <v>0.23916100000000001</v>
      </c>
      <c r="AW32" s="168">
        <v>0.279333</v>
      </c>
      <c r="AX32" s="168">
        <v>0.30530489999999999</v>
      </c>
      <c r="AY32" s="168">
        <v>0.30392380000000002</v>
      </c>
      <c r="AZ32" s="258">
        <v>0.28904099999999999</v>
      </c>
      <c r="BA32" s="258">
        <v>0.29739460000000001</v>
      </c>
      <c r="BB32" s="258">
        <v>0.29466110000000001</v>
      </c>
      <c r="BC32" s="258">
        <v>0.291632</v>
      </c>
      <c r="BD32" s="258">
        <v>0.29915720000000001</v>
      </c>
      <c r="BE32" s="258">
        <v>0.28732950000000002</v>
      </c>
      <c r="BF32" s="258">
        <v>0.28543540000000001</v>
      </c>
      <c r="BG32" s="258">
        <v>0.28376770000000001</v>
      </c>
      <c r="BH32" s="258">
        <v>0.2715554</v>
      </c>
      <c r="BI32" s="258">
        <v>0.2863696</v>
      </c>
      <c r="BJ32" s="258">
        <v>0.3054577</v>
      </c>
      <c r="BK32" s="258">
        <v>0.30398570000000003</v>
      </c>
      <c r="BL32" s="258">
        <v>0.2870742</v>
      </c>
      <c r="BM32" s="258">
        <v>0.29611500000000002</v>
      </c>
      <c r="BN32" s="258">
        <v>0.29437229999999998</v>
      </c>
      <c r="BO32" s="258">
        <v>0.2925295</v>
      </c>
      <c r="BP32" s="258">
        <v>0.29807980000000001</v>
      </c>
      <c r="BQ32" s="258">
        <v>0.28988390000000003</v>
      </c>
      <c r="BR32" s="258">
        <v>0.28405859999999999</v>
      </c>
      <c r="BS32" s="258">
        <v>0.28374490000000002</v>
      </c>
      <c r="BT32" s="258">
        <v>0.27428570000000002</v>
      </c>
      <c r="BU32" s="258">
        <v>0.28842800000000002</v>
      </c>
      <c r="BV32" s="258">
        <v>0.30643720000000002</v>
      </c>
    </row>
    <row r="33" spans="1:77" x14ac:dyDescent="0.25">
      <c r="A33" s="471" t="s">
        <v>910</v>
      </c>
      <c r="B33" s="472" t="s">
        <v>902</v>
      </c>
      <c r="C33" s="168">
        <v>0.18984799999999999</v>
      </c>
      <c r="D33" s="168">
        <v>9.0157000000000001E-2</v>
      </c>
      <c r="E33" s="168">
        <v>0.22947699999999999</v>
      </c>
      <c r="F33" s="168">
        <v>0.16306599999999999</v>
      </c>
      <c r="G33" s="168">
        <v>0.225048</v>
      </c>
      <c r="H33" s="168">
        <v>0.202623</v>
      </c>
      <c r="I33" s="168">
        <v>0.17632100000000001</v>
      </c>
      <c r="J33" s="168">
        <v>0.21072399999999999</v>
      </c>
      <c r="K33" s="168">
        <v>0.19212699999999999</v>
      </c>
      <c r="L33" s="168">
        <v>0.22239800000000001</v>
      </c>
      <c r="M33" s="168">
        <v>0.24429300000000001</v>
      </c>
      <c r="N33" s="168">
        <v>0.23563100000000001</v>
      </c>
      <c r="O33" s="168">
        <v>0.245423</v>
      </c>
      <c r="P33" s="168">
        <v>0.17302400000000001</v>
      </c>
      <c r="Q33" s="168">
        <v>0.22633400000000001</v>
      </c>
      <c r="R33" s="168">
        <v>0.21444199999999999</v>
      </c>
      <c r="S33" s="168">
        <v>0.31209900000000002</v>
      </c>
      <c r="T33" s="168">
        <v>0.33402700000000002</v>
      </c>
      <c r="U33" s="168">
        <v>0.26347900000000002</v>
      </c>
      <c r="V33" s="168">
        <v>0.26367699999999999</v>
      </c>
      <c r="W33" s="168">
        <v>0.24637700000000001</v>
      </c>
      <c r="X33" s="168">
        <v>0.17616499999999999</v>
      </c>
      <c r="Y33" s="168">
        <v>0.18772800000000001</v>
      </c>
      <c r="Z33" s="168">
        <v>0.24182000000000001</v>
      </c>
      <c r="AA33" s="168">
        <v>0.21884100000000001</v>
      </c>
      <c r="AB33" s="168">
        <v>0.14651500000000001</v>
      </c>
      <c r="AC33" s="168">
        <v>0.26138299999999998</v>
      </c>
      <c r="AD33" s="168">
        <v>0.21413299999999999</v>
      </c>
      <c r="AE33" s="168">
        <v>0.20976400000000001</v>
      </c>
      <c r="AF33" s="168">
        <v>0.27854299999999999</v>
      </c>
      <c r="AG33" s="168">
        <v>0.26926299999999997</v>
      </c>
      <c r="AH33" s="168">
        <v>0.30196699999999999</v>
      </c>
      <c r="AI33" s="168">
        <v>0.22064700000000001</v>
      </c>
      <c r="AJ33" s="168">
        <v>0.21949399999999999</v>
      </c>
      <c r="AK33" s="168">
        <v>0.23280500000000001</v>
      </c>
      <c r="AL33" s="168">
        <v>0.15066099999999999</v>
      </c>
      <c r="AM33" s="168">
        <v>0.200762</v>
      </c>
      <c r="AN33" s="168">
        <v>8.9966000000000004E-2</v>
      </c>
      <c r="AO33" s="168">
        <v>0.23213300000000001</v>
      </c>
      <c r="AP33" s="168">
        <v>0.23495099999999999</v>
      </c>
      <c r="AQ33" s="168">
        <v>0.30170599999999997</v>
      </c>
      <c r="AR33" s="168">
        <v>0.30557000000000001</v>
      </c>
      <c r="AS33" s="168">
        <v>0.35152099999999997</v>
      </c>
      <c r="AT33" s="168">
        <v>0.24866099999999999</v>
      </c>
      <c r="AU33" s="168">
        <v>0.27239799999999997</v>
      </c>
      <c r="AV33" s="168">
        <v>0.30868499999999999</v>
      </c>
      <c r="AW33" s="168">
        <v>0.41179700000000002</v>
      </c>
      <c r="AX33" s="168">
        <v>0.19787199999999999</v>
      </c>
      <c r="AY33" s="168">
        <v>0.2429075</v>
      </c>
      <c r="AZ33" s="258">
        <v>0.18842590000000001</v>
      </c>
      <c r="BA33" s="258">
        <v>0.1791973</v>
      </c>
      <c r="BB33" s="258">
        <v>0.20581189999999999</v>
      </c>
      <c r="BC33" s="258">
        <v>0.2366383</v>
      </c>
      <c r="BD33" s="258">
        <v>0.27371649999999997</v>
      </c>
      <c r="BE33" s="258">
        <v>0.27399980000000002</v>
      </c>
      <c r="BF33" s="258">
        <v>0.26209789999999999</v>
      </c>
      <c r="BG33" s="258">
        <v>0.2300335</v>
      </c>
      <c r="BH33" s="258">
        <v>0.22139030000000001</v>
      </c>
      <c r="BI33" s="258">
        <v>0.20920269999999999</v>
      </c>
      <c r="BJ33" s="258">
        <v>0.2016569</v>
      </c>
      <c r="BK33" s="258">
        <v>0.14832709999999999</v>
      </c>
      <c r="BL33" s="258">
        <v>0.17222000000000001</v>
      </c>
      <c r="BM33" s="258">
        <v>0.18320439999999999</v>
      </c>
      <c r="BN33" s="258">
        <v>0.20918220000000001</v>
      </c>
      <c r="BO33" s="258">
        <v>0.21201790000000001</v>
      </c>
      <c r="BP33" s="258">
        <v>0.21498999999999999</v>
      </c>
      <c r="BQ33" s="258">
        <v>0.22899120000000001</v>
      </c>
      <c r="BR33" s="258">
        <v>0.19555739999999999</v>
      </c>
      <c r="BS33" s="258">
        <v>0.15331330000000001</v>
      </c>
      <c r="BT33" s="258">
        <v>0.20431379999999999</v>
      </c>
      <c r="BU33" s="258">
        <v>0.19112499999999999</v>
      </c>
      <c r="BV33" s="258">
        <v>0.18370210000000001</v>
      </c>
    </row>
    <row r="34" spans="1:77" x14ac:dyDescent="0.25">
      <c r="A34" s="471" t="s">
        <v>713</v>
      </c>
      <c r="B34" s="472" t="s">
        <v>903</v>
      </c>
      <c r="C34" s="168">
        <v>7.6053999999999997E-2</v>
      </c>
      <c r="D34" s="168">
        <v>-2.0110000000000002E-3</v>
      </c>
      <c r="E34" s="168">
        <v>0.179116</v>
      </c>
      <c r="F34" s="168">
        <v>1.8319999999999999E-2</v>
      </c>
      <c r="G34" s="168">
        <v>0.129911</v>
      </c>
      <c r="H34" s="168">
        <v>0.23560600000000001</v>
      </c>
      <c r="I34" s="168">
        <v>0.23191999999999999</v>
      </c>
      <c r="J34" s="168">
        <v>0.26128000000000001</v>
      </c>
      <c r="K34" s="168">
        <v>0.29384700000000002</v>
      </c>
      <c r="L34" s="168">
        <v>0.32323400000000002</v>
      </c>
      <c r="M34" s="168">
        <v>0.30577599999999999</v>
      </c>
      <c r="N34" s="168">
        <v>0.43863999999999997</v>
      </c>
      <c r="O34" s="168">
        <v>0.36842200000000003</v>
      </c>
      <c r="P34" s="168">
        <v>0.178706</v>
      </c>
      <c r="Q34" s="168">
        <v>0.21998799999999999</v>
      </c>
      <c r="R34" s="168">
        <v>0.24957099999999999</v>
      </c>
      <c r="S34" s="168">
        <v>0.203349</v>
      </c>
      <c r="T34" s="168">
        <v>0.28038299999999999</v>
      </c>
      <c r="U34" s="168">
        <v>0.291597</v>
      </c>
      <c r="V34" s="168">
        <v>0.33883400000000002</v>
      </c>
      <c r="W34" s="168">
        <v>0.278109</v>
      </c>
      <c r="X34" s="168">
        <v>0.22068499999999999</v>
      </c>
      <c r="Y34" s="168">
        <v>0.237375</v>
      </c>
      <c r="Z34" s="168">
        <v>0.21588499999999999</v>
      </c>
      <c r="AA34" s="168">
        <v>0</v>
      </c>
      <c r="AB34" s="168">
        <v>0</v>
      </c>
      <c r="AC34" s="168">
        <v>0</v>
      </c>
      <c r="AD34" s="168">
        <v>0</v>
      </c>
      <c r="AE34" s="168">
        <v>0</v>
      </c>
      <c r="AF34" s="168">
        <v>0</v>
      </c>
      <c r="AG34" s="168">
        <v>0</v>
      </c>
      <c r="AH34" s="168">
        <v>0</v>
      </c>
      <c r="AI34" s="168">
        <v>0</v>
      </c>
      <c r="AJ34" s="168">
        <v>0</v>
      </c>
      <c r="AK34" s="168">
        <v>0</v>
      </c>
      <c r="AL34" s="168">
        <v>0</v>
      </c>
      <c r="AM34" s="168">
        <v>0</v>
      </c>
      <c r="AN34" s="168">
        <v>0</v>
      </c>
      <c r="AO34" s="168">
        <v>0</v>
      </c>
      <c r="AP34" s="168">
        <v>0</v>
      </c>
      <c r="AQ34" s="168">
        <v>0</v>
      </c>
      <c r="AR34" s="168">
        <v>0</v>
      </c>
      <c r="AS34" s="168">
        <v>0</v>
      </c>
      <c r="AT34" s="168">
        <v>0</v>
      </c>
      <c r="AU34" s="168">
        <v>0</v>
      </c>
      <c r="AV34" s="168">
        <v>0</v>
      </c>
      <c r="AW34" s="168">
        <v>0</v>
      </c>
      <c r="AX34" s="168">
        <v>0</v>
      </c>
      <c r="AY34" s="168">
        <v>0</v>
      </c>
      <c r="AZ34" s="258">
        <v>0</v>
      </c>
      <c r="BA34" s="258">
        <v>0</v>
      </c>
      <c r="BB34" s="258">
        <v>0</v>
      </c>
      <c r="BC34" s="258">
        <v>0</v>
      </c>
      <c r="BD34" s="258">
        <v>0</v>
      </c>
      <c r="BE34" s="258">
        <v>0</v>
      </c>
      <c r="BF34" s="258">
        <v>0</v>
      </c>
      <c r="BG34" s="258">
        <v>0</v>
      </c>
      <c r="BH34" s="258">
        <v>0</v>
      </c>
      <c r="BI34" s="258">
        <v>0</v>
      </c>
      <c r="BJ34" s="258">
        <v>0</v>
      </c>
      <c r="BK34" s="258">
        <v>0</v>
      </c>
      <c r="BL34" s="258">
        <v>0</v>
      </c>
      <c r="BM34" s="258">
        <v>0</v>
      </c>
      <c r="BN34" s="258">
        <v>0</v>
      </c>
      <c r="BO34" s="258">
        <v>0</v>
      </c>
      <c r="BP34" s="258">
        <v>0</v>
      </c>
      <c r="BQ34" s="258">
        <v>0</v>
      </c>
      <c r="BR34" s="258">
        <v>0</v>
      </c>
      <c r="BS34" s="258">
        <v>0</v>
      </c>
      <c r="BT34" s="258">
        <v>0</v>
      </c>
      <c r="BU34" s="258">
        <v>0</v>
      </c>
      <c r="BV34" s="258">
        <v>0</v>
      </c>
    </row>
    <row r="35" spans="1:77" ht="10" x14ac:dyDescent="0.2">
      <c r="A35" s="471"/>
      <c r="B35" s="472"/>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293"/>
      <c r="BA35" s="293"/>
      <c r="BB35" s="293"/>
      <c r="BC35" s="293"/>
      <c r="BD35" s="293"/>
      <c r="BE35" s="293"/>
      <c r="BF35" s="293"/>
      <c r="BG35" s="293"/>
      <c r="BH35" s="293"/>
      <c r="BI35" s="293"/>
      <c r="BJ35" s="293"/>
      <c r="BK35" s="293"/>
      <c r="BL35" s="293"/>
      <c r="BM35" s="293"/>
      <c r="BN35" s="293"/>
      <c r="BO35" s="293"/>
      <c r="BP35" s="293"/>
      <c r="BQ35" s="293"/>
      <c r="BR35" s="293"/>
      <c r="BS35" s="293"/>
      <c r="BT35" s="293"/>
      <c r="BU35" s="293"/>
      <c r="BV35" s="293"/>
    </row>
    <row r="36" spans="1:77" x14ac:dyDescent="0.25">
      <c r="A36" s="471"/>
      <c r="B36" s="122" t="s">
        <v>911</v>
      </c>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293"/>
      <c r="BA36" s="293"/>
      <c r="BB36" s="293"/>
      <c r="BC36" s="293"/>
      <c r="BD36" s="293"/>
      <c r="BE36" s="293"/>
      <c r="BF36" s="293"/>
      <c r="BG36" s="293"/>
      <c r="BH36" s="293"/>
      <c r="BI36" s="293"/>
      <c r="BJ36" s="536"/>
      <c r="BK36" s="536"/>
      <c r="BL36" s="536"/>
      <c r="BM36" s="536"/>
      <c r="BN36" s="536"/>
      <c r="BO36" s="536"/>
      <c r="BP36" s="536"/>
      <c r="BQ36" s="536"/>
      <c r="BR36" s="536"/>
      <c r="BS36" s="536"/>
      <c r="BT36" s="536"/>
      <c r="BU36" s="536"/>
      <c r="BV36" s="536"/>
    </row>
    <row r="37" spans="1:77" x14ac:dyDescent="0.25">
      <c r="A37" s="471" t="s">
        <v>912</v>
      </c>
      <c r="B37" s="472" t="s">
        <v>899</v>
      </c>
      <c r="C37" s="583">
        <v>54.991999999999997</v>
      </c>
      <c r="D37" s="583">
        <v>52.578000000000003</v>
      </c>
      <c r="E37" s="583">
        <v>52.061</v>
      </c>
      <c r="F37" s="583">
        <v>50.491999999999997</v>
      </c>
      <c r="G37" s="583">
        <v>48.814999999999998</v>
      </c>
      <c r="H37" s="583">
        <v>52.451000000000001</v>
      </c>
      <c r="I37" s="583">
        <v>54.76</v>
      </c>
      <c r="J37" s="583">
        <v>60.889000000000003</v>
      </c>
      <c r="K37" s="583">
        <v>72.171999999999997</v>
      </c>
      <c r="L37" s="583">
        <v>78.257000000000005</v>
      </c>
      <c r="M37" s="583">
        <v>76.734999999999999</v>
      </c>
      <c r="N37" s="583">
        <v>69.561999999999998</v>
      </c>
      <c r="O37" s="583">
        <v>68.323999999999998</v>
      </c>
      <c r="P37" s="583">
        <v>69.248000000000005</v>
      </c>
      <c r="Q37" s="583">
        <v>73.39</v>
      </c>
      <c r="R37" s="583">
        <v>74.856999999999999</v>
      </c>
      <c r="S37" s="583">
        <v>72.147999999999996</v>
      </c>
      <c r="T37" s="583">
        <v>70.045000000000002</v>
      </c>
      <c r="U37" s="583">
        <v>71.266999999999996</v>
      </c>
      <c r="V37" s="583">
        <v>68.629000000000005</v>
      </c>
      <c r="W37" s="583">
        <v>69.63</v>
      </c>
      <c r="X37" s="583">
        <v>69.197000000000003</v>
      </c>
      <c r="Y37" s="583">
        <v>69.98</v>
      </c>
      <c r="Z37" s="583">
        <v>63.204000000000001</v>
      </c>
      <c r="AA37" s="583">
        <v>54.59</v>
      </c>
      <c r="AB37" s="583">
        <v>49.136000000000003</v>
      </c>
      <c r="AC37" s="583">
        <v>49.643000000000001</v>
      </c>
      <c r="AD37" s="583">
        <v>51.323999999999998</v>
      </c>
      <c r="AE37" s="583">
        <v>53.750999999999998</v>
      </c>
      <c r="AF37" s="583">
        <v>49.872999999999998</v>
      </c>
      <c r="AG37" s="583">
        <v>47.518999999999998</v>
      </c>
      <c r="AH37" s="583">
        <v>50.063000000000002</v>
      </c>
      <c r="AI37" s="583">
        <v>52.158999999999999</v>
      </c>
      <c r="AJ37" s="583">
        <v>52.713000000000001</v>
      </c>
      <c r="AK37" s="583">
        <v>56.796999999999997</v>
      </c>
      <c r="AL37" s="583">
        <v>53.545999999999999</v>
      </c>
      <c r="AM37" s="583">
        <v>52.518000000000001</v>
      </c>
      <c r="AN37" s="583">
        <v>52.140999999999998</v>
      </c>
      <c r="AO37" s="583">
        <v>54.298999999999999</v>
      </c>
      <c r="AP37" s="583">
        <v>56.723999999999997</v>
      </c>
      <c r="AQ37" s="583">
        <v>54.244</v>
      </c>
      <c r="AR37" s="583">
        <v>51.533999999999999</v>
      </c>
      <c r="AS37" s="583">
        <v>48.347000000000001</v>
      </c>
      <c r="AT37" s="583">
        <v>51.042000000000002</v>
      </c>
      <c r="AU37" s="583">
        <v>58.045000000000002</v>
      </c>
      <c r="AV37" s="583">
        <v>66.185000000000002</v>
      </c>
      <c r="AW37" s="583">
        <v>72.043000000000006</v>
      </c>
      <c r="AX37" s="583">
        <v>72.257438058000005</v>
      </c>
      <c r="AY37" s="583">
        <v>71.125373804999995</v>
      </c>
      <c r="AZ37" s="584">
        <v>69.574259999999995</v>
      </c>
      <c r="BA37" s="584">
        <v>68.849530000000001</v>
      </c>
      <c r="BB37" s="584">
        <v>68.528850000000006</v>
      </c>
      <c r="BC37" s="584">
        <v>68.42071</v>
      </c>
      <c r="BD37" s="584">
        <v>68.062209999999993</v>
      </c>
      <c r="BE37" s="584">
        <v>68.00788</v>
      </c>
      <c r="BF37" s="584">
        <v>68.675129999999996</v>
      </c>
      <c r="BG37" s="584">
        <v>68.363820000000004</v>
      </c>
      <c r="BH37" s="584">
        <v>67.881</v>
      </c>
      <c r="BI37" s="584">
        <v>67.283029999999997</v>
      </c>
      <c r="BJ37" s="584">
        <v>66.268119999999996</v>
      </c>
      <c r="BK37" s="584">
        <v>64.351039999999998</v>
      </c>
      <c r="BL37" s="584">
        <v>64.451030000000003</v>
      </c>
      <c r="BM37" s="584">
        <v>65.530069999999995</v>
      </c>
      <c r="BN37" s="584">
        <v>67.258030000000005</v>
      </c>
      <c r="BO37" s="584">
        <v>69.107169999999996</v>
      </c>
      <c r="BP37" s="584">
        <v>68.392799999999994</v>
      </c>
      <c r="BQ37" s="584">
        <v>66.788679999999999</v>
      </c>
      <c r="BR37" s="584">
        <v>66.467860000000002</v>
      </c>
      <c r="BS37" s="584">
        <v>66.295240000000007</v>
      </c>
      <c r="BT37" s="584">
        <v>67.428120000000007</v>
      </c>
      <c r="BU37" s="584">
        <v>68.359020000000001</v>
      </c>
      <c r="BV37" s="584">
        <v>66.774429999999995</v>
      </c>
    </row>
    <row r="38" spans="1:77" x14ac:dyDescent="0.25">
      <c r="A38" s="471" t="s">
        <v>1004</v>
      </c>
      <c r="B38" s="472" t="s">
        <v>1002</v>
      </c>
      <c r="C38" s="583">
        <v>74.251000000000005</v>
      </c>
      <c r="D38" s="583">
        <v>64.100999999999999</v>
      </c>
      <c r="E38" s="583">
        <v>60.81</v>
      </c>
      <c r="F38" s="583">
        <v>62.905000000000001</v>
      </c>
      <c r="G38" s="583">
        <v>68.11</v>
      </c>
      <c r="H38" s="583">
        <v>75.802999999999997</v>
      </c>
      <c r="I38" s="583">
        <v>85.442999999999998</v>
      </c>
      <c r="J38" s="583">
        <v>95.254999999999995</v>
      </c>
      <c r="K38" s="583">
        <v>100.31399999999999</v>
      </c>
      <c r="L38" s="583">
        <v>94.662000000000006</v>
      </c>
      <c r="M38" s="583">
        <v>89.388000000000005</v>
      </c>
      <c r="N38" s="583">
        <v>69.855999999999995</v>
      </c>
      <c r="O38" s="583">
        <v>55.151000000000003</v>
      </c>
      <c r="P38" s="583">
        <v>43.514000000000003</v>
      </c>
      <c r="Q38" s="583">
        <v>41.744999999999997</v>
      </c>
      <c r="R38" s="583">
        <v>44.915999999999997</v>
      </c>
      <c r="S38" s="583">
        <v>52.225000000000001</v>
      </c>
      <c r="T38" s="583">
        <v>56.784999999999997</v>
      </c>
      <c r="U38" s="583">
        <v>64.31</v>
      </c>
      <c r="V38" s="583">
        <v>69.605999999999995</v>
      </c>
      <c r="W38" s="583">
        <v>72.167000000000002</v>
      </c>
      <c r="X38" s="583">
        <v>76.198999999999998</v>
      </c>
      <c r="Y38" s="583">
        <v>72.114999999999995</v>
      </c>
      <c r="Z38" s="583">
        <v>63.838999999999999</v>
      </c>
      <c r="AA38" s="583">
        <v>48.018999999999998</v>
      </c>
      <c r="AB38" s="583">
        <v>37.734000000000002</v>
      </c>
      <c r="AC38" s="583">
        <v>36.265999999999998</v>
      </c>
      <c r="AD38" s="583">
        <v>40.213999999999999</v>
      </c>
      <c r="AE38" s="583">
        <v>49.670999999999999</v>
      </c>
      <c r="AF38" s="583">
        <v>54.127000000000002</v>
      </c>
      <c r="AG38" s="583">
        <v>64.161000000000001</v>
      </c>
      <c r="AH38" s="583">
        <v>72.837999999999994</v>
      </c>
      <c r="AI38" s="583">
        <v>81.98</v>
      </c>
      <c r="AJ38" s="583">
        <v>86.724000000000004</v>
      </c>
      <c r="AK38" s="583">
        <v>87.671999999999997</v>
      </c>
      <c r="AL38" s="583">
        <v>76.641999999999996</v>
      </c>
      <c r="AM38" s="583">
        <v>68.626999999999995</v>
      </c>
      <c r="AN38" s="583">
        <v>60.61</v>
      </c>
      <c r="AO38" s="583">
        <v>55.831000000000003</v>
      </c>
      <c r="AP38" s="583">
        <v>60.752000000000002</v>
      </c>
      <c r="AQ38" s="583">
        <v>71.058999999999997</v>
      </c>
      <c r="AR38" s="583">
        <v>79.17</v>
      </c>
      <c r="AS38" s="583">
        <v>87.326999999999998</v>
      </c>
      <c r="AT38" s="583">
        <v>96.275000000000006</v>
      </c>
      <c r="AU38" s="583">
        <v>102.18</v>
      </c>
      <c r="AV38" s="583">
        <v>98.028000000000006</v>
      </c>
      <c r="AW38" s="583">
        <v>90.236000000000004</v>
      </c>
      <c r="AX38" s="583">
        <v>78.7133094</v>
      </c>
      <c r="AY38" s="583">
        <v>57.142744424</v>
      </c>
      <c r="AZ38" s="584">
        <v>49.251739999999998</v>
      </c>
      <c r="BA38" s="584">
        <v>46.304499999999997</v>
      </c>
      <c r="BB38" s="584">
        <v>48.904769999999999</v>
      </c>
      <c r="BC38" s="584">
        <v>56.36947</v>
      </c>
      <c r="BD38" s="584">
        <v>64.632260000000002</v>
      </c>
      <c r="BE38" s="584">
        <v>71.001189999999994</v>
      </c>
      <c r="BF38" s="584">
        <v>79.671660000000003</v>
      </c>
      <c r="BG38" s="584">
        <v>84.74588</v>
      </c>
      <c r="BH38" s="584">
        <v>84.531509999999997</v>
      </c>
      <c r="BI38" s="584">
        <v>80.765209999999996</v>
      </c>
      <c r="BJ38" s="584">
        <v>71.444789999999998</v>
      </c>
      <c r="BK38" s="584">
        <v>58.546700000000001</v>
      </c>
      <c r="BL38" s="584">
        <v>49.856459999999998</v>
      </c>
      <c r="BM38" s="584">
        <v>47.095039999999997</v>
      </c>
      <c r="BN38" s="584">
        <v>50.024970000000003</v>
      </c>
      <c r="BO38" s="584">
        <v>57.447870000000002</v>
      </c>
      <c r="BP38" s="584">
        <v>65.721760000000003</v>
      </c>
      <c r="BQ38" s="584">
        <v>72.254840000000002</v>
      </c>
      <c r="BR38" s="584">
        <v>80.926159999999996</v>
      </c>
      <c r="BS38" s="584">
        <v>86.118430000000004</v>
      </c>
      <c r="BT38" s="584">
        <v>86.147490000000005</v>
      </c>
      <c r="BU38" s="584">
        <v>82.489620000000002</v>
      </c>
      <c r="BV38" s="584">
        <v>73.271450000000002</v>
      </c>
    </row>
    <row r="39" spans="1:77" x14ac:dyDescent="0.25">
      <c r="A39" s="471" t="s">
        <v>1005</v>
      </c>
      <c r="B39" s="472" t="s">
        <v>1226</v>
      </c>
      <c r="C39" s="583">
        <v>1.6240000000000001</v>
      </c>
      <c r="D39" s="583">
        <v>1.2969999999999999</v>
      </c>
      <c r="E39" s="583">
        <v>1.52</v>
      </c>
      <c r="F39" s="583">
        <v>1.4339999999999999</v>
      </c>
      <c r="G39" s="583">
        <v>1.371</v>
      </c>
      <c r="H39" s="583">
        <v>1.514</v>
      </c>
      <c r="I39" s="583">
        <v>1.405</v>
      </c>
      <c r="J39" s="583">
        <v>1.591</v>
      </c>
      <c r="K39" s="583">
        <v>1.516</v>
      </c>
      <c r="L39" s="583">
        <v>1.367</v>
      </c>
      <c r="M39" s="583">
        <v>1.2689999999999999</v>
      </c>
      <c r="N39" s="583">
        <v>1.4870000000000001</v>
      </c>
      <c r="O39" s="583">
        <v>1.1639999999999999</v>
      </c>
      <c r="P39" s="583">
        <v>1.01</v>
      </c>
      <c r="Q39" s="583">
        <v>1.07</v>
      </c>
      <c r="R39" s="583">
        <v>1.0920000000000001</v>
      </c>
      <c r="S39" s="583">
        <v>1.1060000000000001</v>
      </c>
      <c r="T39" s="583">
        <v>1.1859999999999999</v>
      </c>
      <c r="U39" s="583">
        <v>1.2250000000000001</v>
      </c>
      <c r="V39" s="583">
        <v>1.141</v>
      </c>
      <c r="W39" s="583">
        <v>1.32</v>
      </c>
      <c r="X39" s="583">
        <v>1.429</v>
      </c>
      <c r="Y39" s="583">
        <v>1.5409999999999999</v>
      </c>
      <c r="Z39" s="583">
        <v>1.397</v>
      </c>
      <c r="AA39" s="583">
        <v>1.204</v>
      </c>
      <c r="AB39" s="583">
        <v>1.1779999999999999</v>
      </c>
      <c r="AC39" s="583">
        <v>1.071</v>
      </c>
      <c r="AD39" s="583">
        <v>0.99099999999999999</v>
      </c>
      <c r="AE39" s="583">
        <v>1.0940000000000001</v>
      </c>
      <c r="AF39" s="583">
        <v>1.228</v>
      </c>
      <c r="AG39" s="583">
        <v>1.2290000000000001</v>
      </c>
      <c r="AH39" s="583">
        <v>1.091</v>
      </c>
      <c r="AI39" s="583">
        <v>1.083</v>
      </c>
      <c r="AJ39" s="583">
        <v>1.0269999999999999</v>
      </c>
      <c r="AK39" s="583">
        <v>1.1679999999999999</v>
      </c>
      <c r="AL39" s="583">
        <v>1.3380000000000001</v>
      </c>
      <c r="AM39" s="583">
        <v>0.94799999999999995</v>
      </c>
      <c r="AN39" s="583">
        <v>0.82299999999999995</v>
      </c>
      <c r="AO39" s="583">
        <v>1.1319999999999999</v>
      </c>
      <c r="AP39" s="583">
        <v>1.2609999999999999</v>
      </c>
      <c r="AQ39" s="583">
        <v>1.135</v>
      </c>
      <c r="AR39" s="583">
        <v>1.113</v>
      </c>
      <c r="AS39" s="583">
        <v>1.2070000000000001</v>
      </c>
      <c r="AT39" s="583">
        <v>1.1830000000000001</v>
      </c>
      <c r="AU39" s="583">
        <v>1.204</v>
      </c>
      <c r="AV39" s="583">
        <v>1.3260000000000001</v>
      </c>
      <c r="AW39" s="583">
        <v>1.5069999999999999</v>
      </c>
      <c r="AX39" s="583">
        <v>1.3976906</v>
      </c>
      <c r="AY39" s="583">
        <v>1.2068903</v>
      </c>
      <c r="AZ39" s="584">
        <v>1.245098</v>
      </c>
      <c r="BA39" s="584">
        <v>1.3130980000000001</v>
      </c>
      <c r="BB39" s="584">
        <v>1.378514</v>
      </c>
      <c r="BC39" s="584">
        <v>1.56375</v>
      </c>
      <c r="BD39" s="584">
        <v>1.606171</v>
      </c>
      <c r="BE39" s="584">
        <v>1.811196</v>
      </c>
      <c r="BF39" s="584">
        <v>1.9650510000000001</v>
      </c>
      <c r="BG39" s="584">
        <v>1.784961</v>
      </c>
      <c r="BH39" s="584">
        <v>1.8663419999999999</v>
      </c>
      <c r="BI39" s="584">
        <v>1.79383</v>
      </c>
      <c r="BJ39" s="584">
        <v>1.655195</v>
      </c>
      <c r="BK39" s="584">
        <v>1.434167</v>
      </c>
      <c r="BL39" s="584">
        <v>1.434876</v>
      </c>
      <c r="BM39" s="584">
        <v>1.473474</v>
      </c>
      <c r="BN39" s="584">
        <v>1.508426</v>
      </c>
      <c r="BO39" s="584">
        <v>1.675948</v>
      </c>
      <c r="BP39" s="584">
        <v>1.7046460000000001</v>
      </c>
      <c r="BQ39" s="584">
        <v>1.895421</v>
      </c>
      <c r="BR39" s="584">
        <v>2.04081</v>
      </c>
      <c r="BS39" s="584">
        <v>1.8518779999999999</v>
      </c>
      <c r="BT39" s="584">
        <v>1.90229</v>
      </c>
      <c r="BU39" s="584">
        <v>1.82172</v>
      </c>
      <c r="BV39" s="584">
        <v>1.67073</v>
      </c>
    </row>
    <row r="40" spans="1:77" x14ac:dyDescent="0.25">
      <c r="A40" s="471" t="s">
        <v>913</v>
      </c>
      <c r="B40" s="472" t="s">
        <v>902</v>
      </c>
      <c r="C40" s="583">
        <v>44.006999999999998</v>
      </c>
      <c r="D40" s="583">
        <v>40.031999999999996</v>
      </c>
      <c r="E40" s="583">
        <v>44.143000000000001</v>
      </c>
      <c r="F40" s="583">
        <v>54.813000000000002</v>
      </c>
      <c r="G40" s="583">
        <v>60.531999999999996</v>
      </c>
      <c r="H40" s="583">
        <v>69.938000000000002</v>
      </c>
      <c r="I40" s="583">
        <v>78.043999999999997</v>
      </c>
      <c r="J40" s="583">
        <v>84.807000000000002</v>
      </c>
      <c r="K40" s="583">
        <v>86.040999999999997</v>
      </c>
      <c r="L40" s="583">
        <v>74.906999999999996</v>
      </c>
      <c r="M40" s="583">
        <v>62.183999999999997</v>
      </c>
      <c r="N40" s="583">
        <v>54.622</v>
      </c>
      <c r="O40" s="583">
        <v>44.529000000000003</v>
      </c>
      <c r="P40" s="583">
        <v>39.164999999999999</v>
      </c>
      <c r="Q40" s="583">
        <v>37.670999999999999</v>
      </c>
      <c r="R40" s="583">
        <v>43.624000000000002</v>
      </c>
      <c r="S40" s="583">
        <v>48.456000000000003</v>
      </c>
      <c r="T40" s="583">
        <v>54.749000000000002</v>
      </c>
      <c r="U40" s="583">
        <v>61.786000000000001</v>
      </c>
      <c r="V40" s="583">
        <v>66.998000000000005</v>
      </c>
      <c r="W40" s="583">
        <v>69.929000000000002</v>
      </c>
      <c r="X40" s="583">
        <v>65.697999999999993</v>
      </c>
      <c r="Y40" s="583">
        <v>55.329000000000001</v>
      </c>
      <c r="Z40" s="583">
        <v>43.917999999999999</v>
      </c>
      <c r="AA40" s="583">
        <v>36.618000000000002</v>
      </c>
      <c r="AB40" s="583">
        <v>34.167000000000002</v>
      </c>
      <c r="AC40" s="583">
        <v>35.732999999999997</v>
      </c>
      <c r="AD40" s="583">
        <v>41.741</v>
      </c>
      <c r="AE40" s="583">
        <v>49.762</v>
      </c>
      <c r="AF40" s="583">
        <v>58.811</v>
      </c>
      <c r="AG40" s="583">
        <v>70.840999999999994</v>
      </c>
      <c r="AH40" s="583">
        <v>80.811999999999998</v>
      </c>
      <c r="AI40" s="583">
        <v>81.256</v>
      </c>
      <c r="AJ40" s="583">
        <v>75.587000000000003</v>
      </c>
      <c r="AK40" s="583">
        <v>64.201999999999998</v>
      </c>
      <c r="AL40" s="583">
        <v>54.493000000000002</v>
      </c>
      <c r="AM40" s="583">
        <v>42.944000000000003</v>
      </c>
      <c r="AN40" s="583">
        <v>38.981999999999999</v>
      </c>
      <c r="AO40" s="583">
        <v>40.180999999999997</v>
      </c>
      <c r="AP40" s="583">
        <v>47.296999999999997</v>
      </c>
      <c r="AQ40" s="583">
        <v>58.991</v>
      </c>
      <c r="AR40" s="583">
        <v>70.141000000000005</v>
      </c>
      <c r="AS40" s="583">
        <v>79.456000000000003</v>
      </c>
      <c r="AT40" s="583">
        <v>90.573999999999998</v>
      </c>
      <c r="AU40" s="583">
        <v>90.228999999999999</v>
      </c>
      <c r="AV40" s="583">
        <v>80.421999999999997</v>
      </c>
      <c r="AW40" s="583">
        <v>64.450999999999993</v>
      </c>
      <c r="AX40" s="583">
        <v>53.187072868000001</v>
      </c>
      <c r="AY40" s="583">
        <v>44.794909810999997</v>
      </c>
      <c r="AZ40" s="584">
        <v>40.574710000000003</v>
      </c>
      <c r="BA40" s="584">
        <v>43.676430000000003</v>
      </c>
      <c r="BB40" s="584">
        <v>52.470779999999998</v>
      </c>
      <c r="BC40" s="584">
        <v>62.651449999999997</v>
      </c>
      <c r="BD40" s="584">
        <v>72.277190000000004</v>
      </c>
      <c r="BE40" s="584">
        <v>82.102490000000003</v>
      </c>
      <c r="BF40" s="584">
        <v>91.739009999999993</v>
      </c>
      <c r="BG40" s="584">
        <v>93.462609999999998</v>
      </c>
      <c r="BH40" s="584">
        <v>88.734350000000006</v>
      </c>
      <c r="BI40" s="584">
        <v>78.165760000000006</v>
      </c>
      <c r="BJ40" s="584">
        <v>67.73518</v>
      </c>
      <c r="BK40" s="584">
        <v>62.058309999999999</v>
      </c>
      <c r="BL40" s="584">
        <v>59.836179999999999</v>
      </c>
      <c r="BM40" s="584">
        <v>63.985210000000002</v>
      </c>
      <c r="BN40" s="584">
        <v>72.825159999999997</v>
      </c>
      <c r="BO40" s="584">
        <v>84.017880000000005</v>
      </c>
      <c r="BP40" s="584">
        <v>94.698999999999998</v>
      </c>
      <c r="BQ40" s="584">
        <v>105.509</v>
      </c>
      <c r="BR40" s="584">
        <v>116.2103</v>
      </c>
      <c r="BS40" s="584">
        <v>118.96680000000001</v>
      </c>
      <c r="BT40" s="584">
        <v>115.2411</v>
      </c>
      <c r="BU40" s="584">
        <v>105.6288</v>
      </c>
      <c r="BV40" s="584">
        <v>96.149690000000007</v>
      </c>
    </row>
    <row r="41" spans="1:77" x14ac:dyDescent="0.25">
      <c r="A41" s="471" t="s">
        <v>720</v>
      </c>
      <c r="B41" s="472" t="s">
        <v>903</v>
      </c>
      <c r="C41" s="583">
        <v>21.896000000000001</v>
      </c>
      <c r="D41" s="583">
        <v>22.111999999999998</v>
      </c>
      <c r="E41" s="583">
        <v>24.356999999999999</v>
      </c>
      <c r="F41" s="583">
        <v>29.876000000000001</v>
      </c>
      <c r="G41" s="583">
        <v>34.936</v>
      </c>
      <c r="H41" s="583">
        <v>35.981000000000002</v>
      </c>
      <c r="I41" s="583">
        <v>37.615000000000002</v>
      </c>
      <c r="J41" s="583">
        <v>40.325000000000003</v>
      </c>
      <c r="K41" s="583">
        <v>38.664999999999999</v>
      </c>
      <c r="L41" s="583">
        <v>37.497534000000002</v>
      </c>
      <c r="M41" s="583">
        <v>35.987748000000003</v>
      </c>
      <c r="N41" s="583">
        <v>32.641396999999998</v>
      </c>
      <c r="O41" s="583">
        <v>28.061879999999999</v>
      </c>
      <c r="P41" s="583">
        <v>25.126369</v>
      </c>
      <c r="Q41" s="583">
        <v>23.006181000000002</v>
      </c>
      <c r="R41" s="583">
        <v>21.343049000000001</v>
      </c>
      <c r="S41" s="583">
        <v>22.429872</v>
      </c>
      <c r="T41" s="583">
        <v>22.532796000000001</v>
      </c>
      <c r="U41" s="583">
        <v>23.166276</v>
      </c>
      <c r="V41" s="583">
        <v>22.887248</v>
      </c>
      <c r="W41" s="583">
        <v>22.457577000000001</v>
      </c>
      <c r="X41" s="583">
        <v>23.212033000000002</v>
      </c>
      <c r="Y41" s="583">
        <v>21.718378999999999</v>
      </c>
      <c r="Z41" s="583">
        <v>20.694471</v>
      </c>
      <c r="AA41" s="583">
        <v>20.446449000000001</v>
      </c>
      <c r="AB41" s="583">
        <v>18.862762</v>
      </c>
      <c r="AC41" s="583">
        <v>19.398157000000001</v>
      </c>
      <c r="AD41" s="583">
        <v>20.023097</v>
      </c>
      <c r="AE41" s="583">
        <v>23.205041000000001</v>
      </c>
      <c r="AF41" s="583">
        <v>22.690176999999998</v>
      </c>
      <c r="AG41" s="583">
        <v>24.791369</v>
      </c>
      <c r="AH41" s="583">
        <v>25.970023000000001</v>
      </c>
      <c r="AI41" s="583">
        <v>27.227350000000001</v>
      </c>
      <c r="AJ41" s="583">
        <v>26.968983999999999</v>
      </c>
      <c r="AK41" s="583">
        <v>26.315905000000001</v>
      </c>
      <c r="AL41" s="583">
        <v>25.130521000000002</v>
      </c>
      <c r="AM41" s="583">
        <v>22.823716000000001</v>
      </c>
      <c r="AN41" s="583">
        <v>22.166146999999999</v>
      </c>
      <c r="AO41" s="583">
        <v>22.853945</v>
      </c>
      <c r="AP41" s="583">
        <v>21.915312</v>
      </c>
      <c r="AQ41" s="583">
        <v>21.592357</v>
      </c>
      <c r="AR41" s="583">
        <v>23.396305000000002</v>
      </c>
      <c r="AS41" s="583">
        <v>26.642678</v>
      </c>
      <c r="AT41" s="583">
        <v>27.476054000000001</v>
      </c>
      <c r="AU41" s="583">
        <v>27.436364999999999</v>
      </c>
      <c r="AV41" s="583">
        <v>28.027063999999999</v>
      </c>
      <c r="AW41" s="583">
        <v>26.638824</v>
      </c>
      <c r="AX41" s="583">
        <v>26.219060502000001</v>
      </c>
      <c r="AY41" s="583">
        <v>25.309753614000002</v>
      </c>
      <c r="AZ41" s="584">
        <v>23.967939999999999</v>
      </c>
      <c r="BA41" s="584">
        <v>23.2409</v>
      </c>
      <c r="BB41" s="584">
        <v>23.214110000000002</v>
      </c>
      <c r="BC41" s="584">
        <v>23.557179999999999</v>
      </c>
      <c r="BD41" s="584">
        <v>23.996780000000001</v>
      </c>
      <c r="BE41" s="584">
        <v>24.738340000000001</v>
      </c>
      <c r="BF41" s="584">
        <v>24.777799999999999</v>
      </c>
      <c r="BG41" s="584">
        <v>24.360050000000001</v>
      </c>
      <c r="BH41" s="584">
        <v>23.883959999999998</v>
      </c>
      <c r="BI41" s="584">
        <v>23.587430000000001</v>
      </c>
      <c r="BJ41" s="584">
        <v>23.14847</v>
      </c>
      <c r="BK41" s="584">
        <v>22.304079999999999</v>
      </c>
      <c r="BL41" s="584">
        <v>21.014060000000001</v>
      </c>
      <c r="BM41" s="584">
        <v>20.34693</v>
      </c>
      <c r="BN41" s="584">
        <v>20.3965</v>
      </c>
      <c r="BO41" s="584">
        <v>20.847439999999999</v>
      </c>
      <c r="BP41" s="584">
        <v>21.42069</v>
      </c>
      <c r="BQ41" s="584">
        <v>22.296340000000001</v>
      </c>
      <c r="BR41" s="584">
        <v>22.47203</v>
      </c>
      <c r="BS41" s="584">
        <v>22.203279999999999</v>
      </c>
      <c r="BT41" s="584">
        <v>21.86515</v>
      </c>
      <c r="BU41" s="584">
        <v>21.699100000000001</v>
      </c>
      <c r="BV41" s="584">
        <v>21.38017</v>
      </c>
    </row>
    <row r="42" spans="1:77" ht="10" x14ac:dyDescent="0.2">
      <c r="A42" s="471"/>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293"/>
      <c r="BA42" s="293"/>
      <c r="BB42" s="293"/>
      <c r="BC42" s="293"/>
      <c r="BD42" s="293"/>
      <c r="BE42" s="293"/>
      <c r="BF42" s="293"/>
      <c r="BG42" s="293"/>
      <c r="BH42" s="293"/>
      <c r="BI42" s="293"/>
      <c r="BJ42" s="293"/>
      <c r="BK42" s="293"/>
      <c r="BL42" s="293"/>
      <c r="BM42" s="293"/>
      <c r="BN42" s="293"/>
      <c r="BO42" s="293"/>
      <c r="BP42" s="293"/>
      <c r="BQ42" s="293"/>
      <c r="BR42" s="293"/>
      <c r="BS42" s="293"/>
      <c r="BT42" s="293"/>
      <c r="BU42" s="293"/>
      <c r="BV42" s="293"/>
    </row>
    <row r="43" spans="1:77" ht="11.15" customHeight="1" x14ac:dyDescent="0.25">
      <c r="A43" s="44"/>
      <c r="B43" s="122" t="s">
        <v>546</v>
      </c>
      <c r="C43" s="473"/>
      <c r="D43" s="473"/>
      <c r="E43" s="473"/>
      <c r="F43" s="473"/>
      <c r="G43" s="473"/>
      <c r="H43" s="473"/>
      <c r="I43" s="473"/>
      <c r="J43" s="473"/>
      <c r="K43" s="473"/>
      <c r="L43" s="473"/>
      <c r="M43" s="473"/>
      <c r="N43" s="473"/>
      <c r="O43" s="473"/>
      <c r="P43" s="473"/>
      <c r="Q43" s="473"/>
      <c r="R43" s="473"/>
      <c r="S43" s="473"/>
      <c r="T43" s="473"/>
      <c r="U43" s="473"/>
      <c r="V43" s="473"/>
      <c r="W43" s="473"/>
      <c r="X43" s="473"/>
      <c r="Y43" s="473"/>
      <c r="Z43" s="473"/>
      <c r="AA43" s="473"/>
      <c r="AB43" s="473"/>
      <c r="AC43" s="473"/>
      <c r="AD43" s="473"/>
      <c r="AE43" s="473"/>
      <c r="AF43" s="473"/>
      <c r="AG43" s="473"/>
      <c r="AH43" s="473"/>
      <c r="AI43" s="473"/>
      <c r="AJ43" s="473"/>
      <c r="AK43" s="473"/>
      <c r="AL43" s="473"/>
      <c r="AM43" s="473"/>
      <c r="AN43" s="473"/>
      <c r="AO43" s="473"/>
      <c r="AP43" s="473"/>
      <c r="AQ43" s="473"/>
      <c r="AR43" s="473"/>
      <c r="AS43" s="473"/>
      <c r="AT43" s="473"/>
      <c r="AU43" s="473"/>
      <c r="AV43" s="473"/>
      <c r="AW43" s="473"/>
      <c r="AX43" s="473"/>
      <c r="AY43" s="473"/>
      <c r="AZ43" s="474"/>
      <c r="BA43" s="474"/>
      <c r="BB43" s="474"/>
      <c r="BC43" s="474"/>
      <c r="BD43" s="474"/>
      <c r="BE43" s="474"/>
      <c r="BF43" s="474"/>
      <c r="BG43" s="474"/>
      <c r="BH43" s="474"/>
      <c r="BI43" s="474"/>
      <c r="BJ43" s="474"/>
      <c r="BK43" s="474"/>
      <c r="BL43" s="474"/>
      <c r="BM43" s="474"/>
      <c r="BN43" s="474"/>
      <c r="BO43" s="474"/>
      <c r="BP43" s="474"/>
      <c r="BQ43" s="474"/>
      <c r="BR43" s="474"/>
      <c r="BS43" s="474"/>
      <c r="BT43" s="474"/>
      <c r="BU43" s="474"/>
      <c r="BV43" s="474"/>
      <c r="BX43" s="569"/>
      <c r="BY43" s="569"/>
    </row>
    <row r="44" spans="1:77" ht="11.15" customHeight="1" x14ac:dyDescent="0.25">
      <c r="A44" s="48" t="s">
        <v>481</v>
      </c>
      <c r="B44" s="141" t="s">
        <v>384</v>
      </c>
      <c r="C44" s="168">
        <v>16.228515999999999</v>
      </c>
      <c r="D44" s="168">
        <v>15.865413</v>
      </c>
      <c r="E44" s="168">
        <v>15.230451</v>
      </c>
      <c r="F44" s="168">
        <v>12.772333</v>
      </c>
      <c r="G44" s="168">
        <v>12.968031999999999</v>
      </c>
      <c r="H44" s="168">
        <v>13.734366</v>
      </c>
      <c r="I44" s="168">
        <v>14.33358</v>
      </c>
      <c r="J44" s="168">
        <v>14.151709</v>
      </c>
      <c r="K44" s="168">
        <v>13.572832999999999</v>
      </c>
      <c r="L44" s="168">
        <v>13.444741</v>
      </c>
      <c r="M44" s="168">
        <v>14.123699999999999</v>
      </c>
      <c r="N44" s="168">
        <v>14.139806</v>
      </c>
      <c r="O44" s="168">
        <v>14.541839</v>
      </c>
      <c r="P44" s="168">
        <v>12.370929</v>
      </c>
      <c r="Q44" s="168">
        <v>14.387129</v>
      </c>
      <c r="R44" s="168">
        <v>15.162167</v>
      </c>
      <c r="S44" s="168">
        <v>15.595677</v>
      </c>
      <c r="T44" s="168">
        <v>16.190232999999999</v>
      </c>
      <c r="U44" s="168">
        <v>15.851839</v>
      </c>
      <c r="V44" s="168">
        <v>15.726000000000001</v>
      </c>
      <c r="W44" s="168">
        <v>15.231667</v>
      </c>
      <c r="X44" s="168">
        <v>15.045355000000001</v>
      </c>
      <c r="Y44" s="168">
        <v>15.683967000000001</v>
      </c>
      <c r="Z44" s="168">
        <v>15.756902999999999</v>
      </c>
      <c r="AA44" s="168">
        <v>15.467677</v>
      </c>
      <c r="AB44" s="168">
        <v>15.397285999999999</v>
      </c>
      <c r="AC44" s="168">
        <v>15.846807</v>
      </c>
      <c r="AD44" s="168">
        <v>15.648300000000001</v>
      </c>
      <c r="AE44" s="168">
        <v>16.238773999999999</v>
      </c>
      <c r="AF44" s="168">
        <v>16.571000000000002</v>
      </c>
      <c r="AG44" s="168">
        <v>16.358000000000001</v>
      </c>
      <c r="AH44" s="168">
        <v>16.427676999999999</v>
      </c>
      <c r="AI44" s="168">
        <v>16.141200000000001</v>
      </c>
      <c r="AJ44" s="168">
        <v>15.775807</v>
      </c>
      <c r="AK44" s="168">
        <v>16.450467</v>
      </c>
      <c r="AL44" s="168">
        <v>15.376936000000001</v>
      </c>
      <c r="AM44" s="168">
        <v>15.086387</v>
      </c>
      <c r="AN44" s="168">
        <v>15.128429000000001</v>
      </c>
      <c r="AO44" s="168">
        <v>15.512839</v>
      </c>
      <c r="AP44" s="168">
        <v>15.839833</v>
      </c>
      <c r="AQ44" s="168">
        <v>16.206968</v>
      </c>
      <c r="AR44" s="168">
        <v>16.394532999999999</v>
      </c>
      <c r="AS44" s="168">
        <v>16.598096999999999</v>
      </c>
      <c r="AT44" s="168">
        <v>16.689160999999999</v>
      </c>
      <c r="AU44" s="168">
        <v>16.239267000000002</v>
      </c>
      <c r="AV44" s="168">
        <v>15.356871</v>
      </c>
      <c r="AW44" s="168">
        <v>15.937167000000001</v>
      </c>
      <c r="AX44" s="168">
        <v>16.464258064999999</v>
      </c>
      <c r="AY44" s="168">
        <v>15.702487097000001</v>
      </c>
      <c r="AZ44" s="258">
        <v>15.04571</v>
      </c>
      <c r="BA44" s="258">
        <v>15.647650000000001</v>
      </c>
      <c r="BB44" s="258">
        <v>15.93272</v>
      </c>
      <c r="BC44" s="258">
        <v>16.172470000000001</v>
      </c>
      <c r="BD44" s="258">
        <v>16.486730000000001</v>
      </c>
      <c r="BE44" s="258">
        <v>16.276319999999998</v>
      </c>
      <c r="BF44" s="258">
        <v>16.255379999999999</v>
      </c>
      <c r="BG44" s="258">
        <v>15.643969999999999</v>
      </c>
      <c r="BH44" s="258">
        <v>14.90071</v>
      </c>
      <c r="BI44" s="258">
        <v>15.360900000000001</v>
      </c>
      <c r="BJ44" s="258">
        <v>15.651680000000001</v>
      </c>
      <c r="BK44" s="258">
        <v>15.382099999999999</v>
      </c>
      <c r="BL44" s="258">
        <v>14.82283</v>
      </c>
      <c r="BM44" s="258">
        <v>15.378270000000001</v>
      </c>
      <c r="BN44" s="258">
        <v>15.67061</v>
      </c>
      <c r="BO44" s="258">
        <v>16.06861</v>
      </c>
      <c r="BP44" s="258">
        <v>16.458729999999999</v>
      </c>
      <c r="BQ44" s="258">
        <v>16.40438</v>
      </c>
      <c r="BR44" s="258">
        <v>16.189309999999999</v>
      </c>
      <c r="BS44" s="258">
        <v>15.687950000000001</v>
      </c>
      <c r="BT44" s="258">
        <v>15.142480000000001</v>
      </c>
      <c r="BU44" s="258">
        <v>15.73307</v>
      </c>
      <c r="BV44" s="258">
        <v>15.89983</v>
      </c>
      <c r="BX44" s="570"/>
      <c r="BY44" s="570"/>
    </row>
    <row r="45" spans="1:77" ht="11.15" customHeight="1" x14ac:dyDescent="0.25">
      <c r="A45" s="471" t="s">
        <v>927</v>
      </c>
      <c r="B45" s="472" t="s">
        <v>920</v>
      </c>
      <c r="C45" s="168">
        <v>0.69790300000000005</v>
      </c>
      <c r="D45" s="168">
        <v>0.63965499999999997</v>
      </c>
      <c r="E45" s="168">
        <v>0.49890299999999999</v>
      </c>
      <c r="F45" s="168">
        <v>0.31723299999999999</v>
      </c>
      <c r="G45" s="168">
        <v>0.33609600000000001</v>
      </c>
      <c r="H45" s="168">
        <v>0.40246599999999999</v>
      </c>
      <c r="I45" s="168">
        <v>0.45580599999999999</v>
      </c>
      <c r="J45" s="168">
        <v>0.42216100000000001</v>
      </c>
      <c r="K45" s="168">
        <v>0.53626600000000002</v>
      </c>
      <c r="L45" s="168">
        <v>0.58690299999999995</v>
      </c>
      <c r="M45" s="168">
        <v>0.63736599999999999</v>
      </c>
      <c r="N45" s="168">
        <v>0.57054800000000006</v>
      </c>
      <c r="O45" s="168">
        <v>0.59341900000000003</v>
      </c>
      <c r="P45" s="168">
        <v>0.48278599999999999</v>
      </c>
      <c r="Q45" s="168">
        <v>0.52032299999999998</v>
      </c>
      <c r="R45" s="168">
        <v>0.45146700000000001</v>
      </c>
      <c r="S45" s="168">
        <v>0.43029000000000001</v>
      </c>
      <c r="T45" s="168">
        <v>0.41423300000000002</v>
      </c>
      <c r="U45" s="168">
        <v>0.43203200000000003</v>
      </c>
      <c r="V45" s="168">
        <v>0.43338700000000002</v>
      </c>
      <c r="W45" s="168">
        <v>0.54430000000000001</v>
      </c>
      <c r="X45" s="168">
        <v>0.69641900000000001</v>
      </c>
      <c r="Y45" s="168">
        <v>0.77470000000000006</v>
      </c>
      <c r="Z45" s="168">
        <v>0.80593599999999999</v>
      </c>
      <c r="AA45" s="168">
        <v>0.65322599999999997</v>
      </c>
      <c r="AB45" s="168">
        <v>0.59253599999999995</v>
      </c>
      <c r="AC45" s="168">
        <v>0.53151599999999999</v>
      </c>
      <c r="AD45" s="168">
        <v>0.46949999999999997</v>
      </c>
      <c r="AE45" s="168">
        <v>0.45261299999999999</v>
      </c>
      <c r="AF45" s="168">
        <v>0.43890000000000001</v>
      </c>
      <c r="AG45" s="168">
        <v>0.47387099999999999</v>
      </c>
      <c r="AH45" s="168">
        <v>0.48696800000000001</v>
      </c>
      <c r="AI45" s="168">
        <v>0.60746699999999998</v>
      </c>
      <c r="AJ45" s="168">
        <v>0.64980700000000002</v>
      </c>
      <c r="AK45" s="168">
        <v>0.73766699999999996</v>
      </c>
      <c r="AL45" s="168">
        <v>0.72506499999999996</v>
      </c>
      <c r="AM45" s="168">
        <v>0.74296799999999996</v>
      </c>
      <c r="AN45" s="168">
        <v>0.68578600000000001</v>
      </c>
      <c r="AO45" s="168">
        <v>0.55496800000000002</v>
      </c>
      <c r="AP45" s="168">
        <v>0.4975</v>
      </c>
      <c r="AQ45" s="168">
        <v>0.47522599999999998</v>
      </c>
      <c r="AR45" s="168">
        <v>0.50109999999999999</v>
      </c>
      <c r="AS45" s="168">
        <v>0.46858100000000003</v>
      </c>
      <c r="AT45" s="168">
        <v>0.52116099999999999</v>
      </c>
      <c r="AU45" s="168">
        <v>0.67969999999999997</v>
      </c>
      <c r="AV45" s="168">
        <v>0.74738700000000002</v>
      </c>
      <c r="AW45" s="168">
        <v>0.79443299999999994</v>
      </c>
      <c r="AX45" s="168">
        <v>0.70337530000000004</v>
      </c>
      <c r="AY45" s="168">
        <v>0.63131649999999995</v>
      </c>
      <c r="AZ45" s="258">
        <v>0.56744439999999996</v>
      </c>
      <c r="BA45" s="258">
        <v>0.52554120000000004</v>
      </c>
      <c r="BB45" s="258">
        <v>0.47301310000000002</v>
      </c>
      <c r="BC45" s="258">
        <v>0.43925999999999998</v>
      </c>
      <c r="BD45" s="258">
        <v>0.44960909999999998</v>
      </c>
      <c r="BE45" s="258">
        <v>0.44571709999999998</v>
      </c>
      <c r="BF45" s="258">
        <v>0.46538849999999998</v>
      </c>
      <c r="BG45" s="258">
        <v>0.57099279999999997</v>
      </c>
      <c r="BH45" s="258">
        <v>0.64520169999999999</v>
      </c>
      <c r="BI45" s="258">
        <v>0.71665679999999998</v>
      </c>
      <c r="BJ45" s="258">
        <v>0.69951719999999995</v>
      </c>
      <c r="BK45" s="258">
        <v>0.57102949999999997</v>
      </c>
      <c r="BL45" s="258">
        <v>0.54489779999999999</v>
      </c>
      <c r="BM45" s="258">
        <v>0.50334179999999995</v>
      </c>
      <c r="BN45" s="258">
        <v>0.44108839999999999</v>
      </c>
      <c r="BO45" s="258">
        <v>0.42396109999999998</v>
      </c>
      <c r="BP45" s="258">
        <v>0.42631059999999998</v>
      </c>
      <c r="BQ45" s="258">
        <v>0.42203839999999998</v>
      </c>
      <c r="BR45" s="258">
        <v>0.44044929999999999</v>
      </c>
      <c r="BS45" s="258">
        <v>0.56220429999999999</v>
      </c>
      <c r="BT45" s="258">
        <v>0.61299269999999995</v>
      </c>
      <c r="BU45" s="258">
        <v>0.68443080000000001</v>
      </c>
      <c r="BV45" s="258">
        <v>0.67900320000000003</v>
      </c>
      <c r="BX45" s="570"/>
      <c r="BY45" s="570"/>
    </row>
    <row r="46" spans="1:77" ht="11.15" customHeight="1" x14ac:dyDescent="0.25">
      <c r="A46" s="48" t="s">
        <v>835</v>
      </c>
      <c r="B46" s="141" t="s">
        <v>385</v>
      </c>
      <c r="C46" s="168">
        <v>0.98</v>
      </c>
      <c r="D46" s="168">
        <v>1.1711720000000001</v>
      </c>
      <c r="E46" s="168">
        <v>1.05158</v>
      </c>
      <c r="F46" s="168">
        <v>0.81646600000000003</v>
      </c>
      <c r="G46" s="168">
        <v>0.95370900000000003</v>
      </c>
      <c r="H46" s="168">
        <v>1.0740000000000001</v>
      </c>
      <c r="I46" s="168">
        <v>1.1131610000000001</v>
      </c>
      <c r="J46" s="168">
        <v>1.117354</v>
      </c>
      <c r="K46" s="168">
        <v>1.0995999999999999</v>
      </c>
      <c r="L46" s="168">
        <v>1.1033219999999999</v>
      </c>
      <c r="M46" s="168">
        <v>1.0679000000000001</v>
      </c>
      <c r="N46" s="168">
        <v>1.0580959999999999</v>
      </c>
      <c r="O46" s="168">
        <v>1.0294190000000001</v>
      </c>
      <c r="P46" s="168">
        <v>1.0139290000000001</v>
      </c>
      <c r="Q46" s="168">
        <v>1.1185160000000001</v>
      </c>
      <c r="R46" s="168">
        <v>1.1670670000000001</v>
      </c>
      <c r="S46" s="168">
        <v>1.184194</v>
      </c>
      <c r="T46" s="168">
        <v>1.210267</v>
      </c>
      <c r="U46" s="168">
        <v>1.2045159999999999</v>
      </c>
      <c r="V46" s="168">
        <v>1.2005809999999999</v>
      </c>
      <c r="W46" s="168">
        <v>1.1911670000000001</v>
      </c>
      <c r="X46" s="168">
        <v>1.1747099999999999</v>
      </c>
      <c r="Y46" s="168">
        <v>1.179</v>
      </c>
      <c r="Z46" s="168">
        <v>1.180677</v>
      </c>
      <c r="AA46" s="168">
        <v>1.0839030000000001</v>
      </c>
      <c r="AB46" s="168">
        <v>1.1350709999999999</v>
      </c>
      <c r="AC46" s="168">
        <v>1.1663870000000001</v>
      </c>
      <c r="AD46" s="168">
        <v>1.1906330000000001</v>
      </c>
      <c r="AE46" s="168">
        <v>1.2010000000000001</v>
      </c>
      <c r="AF46" s="168">
        <v>1.2102329999999999</v>
      </c>
      <c r="AG46" s="168">
        <v>1.1805159999999999</v>
      </c>
      <c r="AH46" s="168">
        <v>1.205452</v>
      </c>
      <c r="AI46" s="168">
        <v>1.1923999999999999</v>
      </c>
      <c r="AJ46" s="168">
        <v>1.1802900000000001</v>
      </c>
      <c r="AK46" s="168">
        <v>1.1786669999999999</v>
      </c>
      <c r="AL46" s="168">
        <v>1.148129</v>
      </c>
      <c r="AM46" s="168">
        <v>1.1005480000000001</v>
      </c>
      <c r="AN46" s="168">
        <v>1.1337140000000001</v>
      </c>
      <c r="AO46" s="168">
        <v>1.1565810000000001</v>
      </c>
      <c r="AP46" s="168">
        <v>1.1678999999999999</v>
      </c>
      <c r="AQ46" s="168">
        <v>1.2172259999999999</v>
      </c>
      <c r="AR46" s="168">
        <v>1.225233</v>
      </c>
      <c r="AS46" s="168">
        <v>1.1980649999999999</v>
      </c>
      <c r="AT46" s="168">
        <v>1.233161</v>
      </c>
      <c r="AU46" s="168">
        <v>1.198167</v>
      </c>
      <c r="AV46" s="168">
        <v>1.194936</v>
      </c>
      <c r="AW46" s="168">
        <v>1.1872670000000001</v>
      </c>
      <c r="AX46" s="168">
        <v>1.1666308193999999</v>
      </c>
      <c r="AY46" s="168">
        <v>1.0984978484000001</v>
      </c>
      <c r="AZ46" s="258">
        <v>1.1349070000000001</v>
      </c>
      <c r="BA46" s="258">
        <v>1.181873</v>
      </c>
      <c r="BB46" s="258">
        <v>1.1822269999999999</v>
      </c>
      <c r="BC46" s="258">
        <v>1.1775679999999999</v>
      </c>
      <c r="BD46" s="258">
        <v>1.230451</v>
      </c>
      <c r="BE46" s="258">
        <v>1.213678</v>
      </c>
      <c r="BF46" s="258">
        <v>1.2189989999999999</v>
      </c>
      <c r="BG46" s="258">
        <v>1.164582</v>
      </c>
      <c r="BH46" s="258">
        <v>1.1702729999999999</v>
      </c>
      <c r="BI46" s="258">
        <v>1.1792590000000001</v>
      </c>
      <c r="BJ46" s="258">
        <v>1.1594580000000001</v>
      </c>
      <c r="BK46" s="258">
        <v>1.1164369999999999</v>
      </c>
      <c r="BL46" s="258">
        <v>1.1296980000000001</v>
      </c>
      <c r="BM46" s="258">
        <v>1.1813830000000001</v>
      </c>
      <c r="BN46" s="258">
        <v>1.1844950000000001</v>
      </c>
      <c r="BO46" s="258">
        <v>1.2039</v>
      </c>
      <c r="BP46" s="258">
        <v>1.21916</v>
      </c>
      <c r="BQ46" s="258">
        <v>1.208531</v>
      </c>
      <c r="BR46" s="258">
        <v>1.2132080000000001</v>
      </c>
      <c r="BS46" s="258">
        <v>1.1669210000000001</v>
      </c>
      <c r="BT46" s="258">
        <v>1.1677900000000001</v>
      </c>
      <c r="BU46" s="258">
        <v>1.187816</v>
      </c>
      <c r="BV46" s="258">
        <v>1.1734830000000001</v>
      </c>
      <c r="BX46" s="570"/>
      <c r="BY46" s="570"/>
    </row>
    <row r="47" spans="1:77" ht="11.15" customHeight="1" x14ac:dyDescent="0.25">
      <c r="A47" s="48" t="s">
        <v>727</v>
      </c>
      <c r="B47" s="472" t="s">
        <v>386</v>
      </c>
      <c r="C47" s="168">
        <v>0.29912899999999998</v>
      </c>
      <c r="D47" s="168">
        <v>-0.113931</v>
      </c>
      <c r="E47" s="168">
        <v>-2.5799999999999998E-3</v>
      </c>
      <c r="F47" s="168">
        <v>0.19473299999999999</v>
      </c>
      <c r="G47" s="168">
        <v>0.207096</v>
      </c>
      <c r="H47" s="168">
        <v>0.24610000000000001</v>
      </c>
      <c r="I47" s="168">
        <v>0.46290300000000001</v>
      </c>
      <c r="J47" s="168">
        <v>0.51287099999999997</v>
      </c>
      <c r="K47" s="168">
        <v>0.35903299999999999</v>
      </c>
      <c r="L47" s="168">
        <v>0.28261199999999997</v>
      </c>
      <c r="M47" s="168">
        <v>0.24496599999999999</v>
      </c>
      <c r="N47" s="168">
        <v>3.8386999999999998E-2</v>
      </c>
      <c r="O47" s="168">
        <v>-7.1581000000000006E-2</v>
      </c>
      <c r="P47" s="168">
        <v>-0.104821</v>
      </c>
      <c r="Q47" s="168">
        <v>-2.8000000000000001E-2</v>
      </c>
      <c r="R47" s="168">
        <v>5.1400000000000001E-2</v>
      </c>
      <c r="S47" s="168">
        <v>0.31483899999999998</v>
      </c>
      <c r="T47" s="168">
        <v>0.34253299999999998</v>
      </c>
      <c r="U47" s="168">
        <v>0.45500000000000002</v>
      </c>
      <c r="V47" s="168">
        <v>0.42406500000000003</v>
      </c>
      <c r="W47" s="168">
        <v>8.5133E-2</v>
      </c>
      <c r="X47" s="168">
        <v>6.8644999999999998E-2</v>
      </c>
      <c r="Y47" s="168">
        <v>0.21143300000000001</v>
      </c>
      <c r="Z47" s="168">
        <v>0.34732299999999999</v>
      </c>
      <c r="AA47" s="168">
        <v>-3.5418999999999999E-2</v>
      </c>
      <c r="AB47" s="168">
        <v>-0.124643</v>
      </c>
      <c r="AC47" s="168">
        <v>-3.6354999999999998E-2</v>
      </c>
      <c r="AD47" s="168">
        <v>0.26826699999999998</v>
      </c>
      <c r="AE47" s="168">
        <v>9.2710000000000001E-2</v>
      </c>
      <c r="AF47" s="168">
        <v>0.27839999999999998</v>
      </c>
      <c r="AG47" s="168">
        <v>0.33796799999999999</v>
      </c>
      <c r="AH47" s="168">
        <v>0.164742</v>
      </c>
      <c r="AI47" s="168">
        <v>0.222467</v>
      </c>
      <c r="AJ47" s="168">
        <v>0.14651600000000001</v>
      </c>
      <c r="AK47" s="168">
        <v>0.20039999999999999</v>
      </c>
      <c r="AL47" s="168">
        <v>0.106548</v>
      </c>
      <c r="AM47" s="168">
        <v>0.282194</v>
      </c>
      <c r="AN47" s="168">
        <v>0.19667899999999999</v>
      </c>
      <c r="AO47" s="168">
        <v>0.10577400000000001</v>
      </c>
      <c r="AP47" s="168">
        <v>0.12656700000000001</v>
      </c>
      <c r="AQ47" s="168">
        <v>0.285968</v>
      </c>
      <c r="AR47" s="168">
        <v>0.20583299999999999</v>
      </c>
      <c r="AS47" s="168">
        <v>9.9774000000000002E-2</v>
      </c>
      <c r="AT47" s="168">
        <v>2.4129000000000001E-2</v>
      </c>
      <c r="AU47" s="168">
        <v>-0.1198</v>
      </c>
      <c r="AV47" s="168">
        <v>-0.115936</v>
      </c>
      <c r="AW47" s="168">
        <v>0.186167</v>
      </c>
      <c r="AX47" s="168">
        <v>0.29186848986000002</v>
      </c>
      <c r="AY47" s="168">
        <v>0.23690550096999999</v>
      </c>
      <c r="AZ47" s="258">
        <v>9.6503099999999994E-2</v>
      </c>
      <c r="BA47" s="258">
        <v>0.14617040000000001</v>
      </c>
      <c r="BB47" s="258">
        <v>0.20827190000000001</v>
      </c>
      <c r="BC47" s="258">
        <v>0.33395760000000002</v>
      </c>
      <c r="BD47" s="258">
        <v>0.36134539999999998</v>
      </c>
      <c r="BE47" s="258">
        <v>0.34802949999999999</v>
      </c>
      <c r="BF47" s="258">
        <v>0.30699280000000001</v>
      </c>
      <c r="BG47" s="258">
        <v>0.283663</v>
      </c>
      <c r="BH47" s="258">
        <v>0.21774740000000001</v>
      </c>
      <c r="BI47" s="258">
        <v>0.2670747</v>
      </c>
      <c r="BJ47" s="258">
        <v>0.35657369999999999</v>
      </c>
      <c r="BK47" s="258">
        <v>8.1739300000000001E-2</v>
      </c>
      <c r="BL47" s="258">
        <v>4.1683100000000001E-2</v>
      </c>
      <c r="BM47" s="258">
        <v>0.1199938</v>
      </c>
      <c r="BN47" s="258">
        <v>0.19280729999999999</v>
      </c>
      <c r="BO47" s="258">
        <v>0.32213829999999999</v>
      </c>
      <c r="BP47" s="258">
        <v>0.34861609999999998</v>
      </c>
      <c r="BQ47" s="258">
        <v>0.33337739999999999</v>
      </c>
      <c r="BR47" s="258">
        <v>0.29360370000000002</v>
      </c>
      <c r="BS47" s="258">
        <v>0.27280720000000003</v>
      </c>
      <c r="BT47" s="258">
        <v>0.2049772</v>
      </c>
      <c r="BU47" s="258">
        <v>0.25777919999999999</v>
      </c>
      <c r="BV47" s="258">
        <v>0.34421439999999998</v>
      </c>
      <c r="BX47" s="570"/>
      <c r="BY47" s="570"/>
    </row>
    <row r="48" spans="1:77" ht="11.15" customHeight="1" x14ac:dyDescent="0.25">
      <c r="A48" s="48" t="s">
        <v>728</v>
      </c>
      <c r="B48" s="141" t="s">
        <v>776</v>
      </c>
      <c r="C48" s="168">
        <v>0.162354</v>
      </c>
      <c r="D48" s="168">
        <v>0.75913699999999995</v>
      </c>
      <c r="E48" s="168">
        <v>0.32545099999999999</v>
      </c>
      <c r="F48" s="168">
        <v>0.1169</v>
      </c>
      <c r="G48" s="168">
        <v>0.45706400000000003</v>
      </c>
      <c r="H48" s="168">
        <v>0.88666599999999995</v>
      </c>
      <c r="I48" s="168">
        <v>0.71116100000000004</v>
      </c>
      <c r="J48" s="168">
        <v>1.0440959999999999</v>
      </c>
      <c r="K48" s="168">
        <v>0.80363300000000004</v>
      </c>
      <c r="L48" s="168">
        <v>0.64729000000000003</v>
      </c>
      <c r="M48" s="168">
        <v>0.16289999999999999</v>
      </c>
      <c r="N48" s="168">
        <v>0.54877399999999998</v>
      </c>
      <c r="O48" s="168">
        <v>0.107387</v>
      </c>
      <c r="P48" s="168">
        <v>1.03</v>
      </c>
      <c r="Q48" s="168">
        <v>0.98664499999999999</v>
      </c>
      <c r="R48" s="168">
        <v>1.0085999999999999</v>
      </c>
      <c r="S48" s="168">
        <v>0.92358099999999999</v>
      </c>
      <c r="T48" s="168">
        <v>0.84203300000000003</v>
      </c>
      <c r="U48" s="168">
        <v>0.87770999999999999</v>
      </c>
      <c r="V48" s="168">
        <v>0.80500000000000005</v>
      </c>
      <c r="W48" s="168">
        <v>0.76090000000000002</v>
      </c>
      <c r="X48" s="168">
        <v>0.71319399999999999</v>
      </c>
      <c r="Y48" s="168">
        <v>0.2135</v>
      </c>
      <c r="Z48" s="168">
        <v>-9.1226000000000002E-2</v>
      </c>
      <c r="AA48" s="168">
        <v>-0.28480699999999998</v>
      </c>
      <c r="AB48" s="168">
        <v>0.51778599999999997</v>
      </c>
      <c r="AC48" s="168">
        <v>0.67396800000000001</v>
      </c>
      <c r="AD48" s="168">
        <v>0.82523299999999999</v>
      </c>
      <c r="AE48" s="168">
        <v>0.97796799999999995</v>
      </c>
      <c r="AF48" s="168">
        <v>0.63149999999999995</v>
      </c>
      <c r="AG48" s="168">
        <v>0.504</v>
      </c>
      <c r="AH48" s="168">
        <v>0.83390299999999995</v>
      </c>
      <c r="AI48" s="168">
        <v>0.58553299999999997</v>
      </c>
      <c r="AJ48" s="168">
        <v>0.47912900000000003</v>
      </c>
      <c r="AK48" s="168">
        <v>5.6333000000000001E-2</v>
      </c>
      <c r="AL48" s="168">
        <v>0.32074200000000003</v>
      </c>
      <c r="AM48" s="168">
        <v>-0.14422599999999999</v>
      </c>
      <c r="AN48" s="168">
        <v>0.33342899999999998</v>
      </c>
      <c r="AO48" s="168">
        <v>0.83970999999999996</v>
      </c>
      <c r="AP48" s="168">
        <v>0.86686700000000005</v>
      </c>
      <c r="AQ48" s="168">
        <v>0.88912899999999995</v>
      </c>
      <c r="AR48" s="168">
        <v>0.78949999999999998</v>
      </c>
      <c r="AS48" s="168">
        <v>0.66787099999999999</v>
      </c>
      <c r="AT48" s="168">
        <v>0.73919400000000002</v>
      </c>
      <c r="AU48" s="168">
        <v>0.50526700000000002</v>
      </c>
      <c r="AV48" s="168">
        <v>0.746</v>
      </c>
      <c r="AW48" s="168">
        <v>0.261467</v>
      </c>
      <c r="AX48" s="168">
        <v>-0.12532258064999999</v>
      </c>
      <c r="AY48" s="168">
        <v>-5.6901696773999998E-2</v>
      </c>
      <c r="AZ48" s="258">
        <v>0.45610580000000001</v>
      </c>
      <c r="BA48" s="258">
        <v>0.76892459999999996</v>
      </c>
      <c r="BB48" s="258">
        <v>0.70835610000000004</v>
      </c>
      <c r="BC48" s="258">
        <v>0.79239550000000003</v>
      </c>
      <c r="BD48" s="258">
        <v>0.76757869999999995</v>
      </c>
      <c r="BE48" s="258">
        <v>0.70807869999999995</v>
      </c>
      <c r="BF48" s="258">
        <v>0.82978149999999995</v>
      </c>
      <c r="BG48" s="258">
        <v>0.70658949999999998</v>
      </c>
      <c r="BH48" s="258">
        <v>0.7944388</v>
      </c>
      <c r="BI48" s="258">
        <v>0.20441139999999999</v>
      </c>
      <c r="BJ48" s="258">
        <v>0.1101057</v>
      </c>
      <c r="BK48" s="258">
        <v>0.1016239</v>
      </c>
      <c r="BL48" s="258">
        <v>0.58641449999999995</v>
      </c>
      <c r="BM48" s="258">
        <v>0.72388779999999997</v>
      </c>
      <c r="BN48" s="258">
        <v>0.63932180000000005</v>
      </c>
      <c r="BO48" s="258">
        <v>0.71696009999999999</v>
      </c>
      <c r="BP48" s="258">
        <v>0.68998040000000005</v>
      </c>
      <c r="BQ48" s="258">
        <v>0.67754910000000002</v>
      </c>
      <c r="BR48" s="258">
        <v>0.72306110000000001</v>
      </c>
      <c r="BS48" s="258">
        <v>0.61313810000000002</v>
      </c>
      <c r="BT48" s="258">
        <v>0.73079950000000005</v>
      </c>
      <c r="BU48" s="258">
        <v>0.27467279999999999</v>
      </c>
      <c r="BV48" s="258">
        <v>0.23605490000000001</v>
      </c>
      <c r="BX48" s="570"/>
      <c r="BY48" s="570"/>
    </row>
    <row r="49" spans="1:79" ht="11.15" customHeight="1" x14ac:dyDescent="0.25">
      <c r="A49" s="48" t="s">
        <v>729</v>
      </c>
      <c r="B49" s="141" t="s">
        <v>777</v>
      </c>
      <c r="C49" s="168">
        <v>1.225E-3</v>
      </c>
      <c r="D49" s="168">
        <v>-1.03E-4</v>
      </c>
      <c r="E49" s="168">
        <v>9.6699999999999998E-4</v>
      </c>
      <c r="F49" s="168">
        <v>-1E-4</v>
      </c>
      <c r="G49" s="168">
        <v>1.225E-3</v>
      </c>
      <c r="H49" s="168">
        <v>2.9999999999999997E-4</v>
      </c>
      <c r="I49" s="168">
        <v>4.5100000000000001E-4</v>
      </c>
      <c r="J49" s="168">
        <v>3.5399999999999999E-4</v>
      </c>
      <c r="K49" s="168">
        <v>3.6600000000000001E-4</v>
      </c>
      <c r="L49" s="168">
        <v>2.9E-4</v>
      </c>
      <c r="M49" s="168">
        <v>2.33E-4</v>
      </c>
      <c r="N49" s="168">
        <v>1.93E-4</v>
      </c>
      <c r="O49" s="168">
        <v>5.8100000000000003E-4</v>
      </c>
      <c r="P49" s="168">
        <v>3.57E-4</v>
      </c>
      <c r="Q49" s="168">
        <v>5.8100000000000003E-4</v>
      </c>
      <c r="R49" s="168">
        <v>2.33E-4</v>
      </c>
      <c r="S49" s="168">
        <v>5.8100000000000003E-4</v>
      </c>
      <c r="T49" s="168">
        <v>4.3300000000000001E-4</v>
      </c>
      <c r="U49" s="168">
        <v>7.7399999999999995E-4</v>
      </c>
      <c r="V49" s="168">
        <v>2.5799999999999998E-4</v>
      </c>
      <c r="W49" s="168">
        <v>3.3300000000000002E-4</v>
      </c>
      <c r="X49" s="168">
        <v>3.5500000000000001E-4</v>
      </c>
      <c r="Y49" s="168">
        <v>4.6700000000000002E-4</v>
      </c>
      <c r="Z49" s="168">
        <v>6.4499999999999996E-4</v>
      </c>
      <c r="AA49" s="168">
        <v>1.6100000000000001E-4</v>
      </c>
      <c r="AB49" s="168">
        <v>0</v>
      </c>
      <c r="AC49" s="168">
        <v>5.1599999999999997E-4</v>
      </c>
      <c r="AD49" s="168">
        <v>3.6699999999999998E-4</v>
      </c>
      <c r="AE49" s="168">
        <v>2.5799999999999998E-4</v>
      </c>
      <c r="AF49" s="168">
        <v>0</v>
      </c>
      <c r="AG49" s="168">
        <v>3.1999999999999999E-5</v>
      </c>
      <c r="AH49" s="168">
        <v>7.1000000000000002E-4</v>
      </c>
      <c r="AI49" s="168">
        <v>5.6700000000000001E-4</v>
      </c>
      <c r="AJ49" s="168">
        <v>6.4499999999999996E-4</v>
      </c>
      <c r="AK49" s="168">
        <v>2.9999999999999997E-4</v>
      </c>
      <c r="AL49" s="168">
        <v>4.5199999999999998E-4</v>
      </c>
      <c r="AM49" s="168">
        <v>5.4799999999999998E-4</v>
      </c>
      <c r="AN49" s="168">
        <v>7.8600000000000002E-4</v>
      </c>
      <c r="AO49" s="168">
        <v>1.94E-4</v>
      </c>
      <c r="AP49" s="168">
        <v>-2.33E-4</v>
      </c>
      <c r="AQ49" s="168">
        <v>3.8699999999999997E-4</v>
      </c>
      <c r="AR49" s="168">
        <v>5.3300000000000005E-4</v>
      </c>
      <c r="AS49" s="168">
        <v>8.0699999999999999E-4</v>
      </c>
      <c r="AT49" s="168">
        <v>7.1000000000000002E-4</v>
      </c>
      <c r="AU49" s="168">
        <v>5.0000000000000001E-4</v>
      </c>
      <c r="AV49" s="168">
        <v>1.6100000000000001E-4</v>
      </c>
      <c r="AW49" s="168">
        <v>-3.3000000000000003E-5</v>
      </c>
      <c r="AX49" s="168">
        <v>5.4839999999999999E-4</v>
      </c>
      <c r="AY49" s="168">
        <v>-1.0482E-4</v>
      </c>
      <c r="AZ49" s="258">
        <v>1.02174E-4</v>
      </c>
      <c r="BA49" s="258">
        <v>4.6372299999999998E-4</v>
      </c>
      <c r="BB49" s="258">
        <v>3.3711800000000002E-4</v>
      </c>
      <c r="BC49" s="258">
        <v>7.9359700000000005E-4</v>
      </c>
      <c r="BD49" s="258">
        <v>1.2001E-4</v>
      </c>
      <c r="BE49" s="258">
        <v>4.1994100000000001E-4</v>
      </c>
      <c r="BF49" s="258">
        <v>5.99232E-4</v>
      </c>
      <c r="BG49" s="258">
        <v>7.5839500000000003E-4</v>
      </c>
      <c r="BH49" s="258">
        <v>7.48326E-4</v>
      </c>
      <c r="BI49" s="258">
        <v>5.7999600000000005E-4</v>
      </c>
      <c r="BJ49" s="258">
        <v>5.4839999999999999E-4</v>
      </c>
      <c r="BK49" s="258">
        <v>-1.0482E-4</v>
      </c>
      <c r="BL49" s="258">
        <v>1.02174E-4</v>
      </c>
      <c r="BM49" s="258">
        <v>4.6372299999999998E-4</v>
      </c>
      <c r="BN49" s="258">
        <v>3.3711800000000002E-4</v>
      </c>
      <c r="BO49" s="258">
        <v>7.9359700000000005E-4</v>
      </c>
      <c r="BP49" s="258">
        <v>1.2001E-4</v>
      </c>
      <c r="BQ49" s="258">
        <v>4.1994100000000001E-4</v>
      </c>
      <c r="BR49" s="258">
        <v>5.99232E-4</v>
      </c>
      <c r="BS49" s="258">
        <v>7.5839500000000003E-4</v>
      </c>
      <c r="BT49" s="258">
        <v>7.48326E-4</v>
      </c>
      <c r="BU49" s="258">
        <v>5.7999600000000005E-4</v>
      </c>
      <c r="BV49" s="258">
        <v>5.4839999999999999E-4</v>
      </c>
      <c r="BX49" s="570"/>
      <c r="BY49" s="570"/>
    </row>
    <row r="50" spans="1:79" s="124" customFormat="1" ht="11.15" customHeight="1" x14ac:dyDescent="0.25">
      <c r="A50" s="48" t="s">
        <v>730</v>
      </c>
      <c r="B50" s="141" t="s">
        <v>547</v>
      </c>
      <c r="C50" s="168">
        <v>18.538029999999999</v>
      </c>
      <c r="D50" s="168">
        <v>18.321342999999999</v>
      </c>
      <c r="E50" s="168">
        <v>17.104772000000001</v>
      </c>
      <c r="F50" s="168">
        <v>14.217565</v>
      </c>
      <c r="G50" s="168">
        <v>14.923222000000001</v>
      </c>
      <c r="H50" s="168">
        <v>16.343897999999999</v>
      </c>
      <c r="I50" s="168">
        <v>17.077062000000002</v>
      </c>
      <c r="J50" s="168">
        <v>17.248545</v>
      </c>
      <c r="K50" s="168">
        <v>16.371731</v>
      </c>
      <c r="L50" s="168">
        <v>16.065158</v>
      </c>
      <c r="M50" s="168">
        <v>16.237065000000001</v>
      </c>
      <c r="N50" s="168">
        <v>16.355803999999999</v>
      </c>
      <c r="O50" s="168">
        <v>16.201063999999999</v>
      </c>
      <c r="P50" s="168">
        <v>14.79318</v>
      </c>
      <c r="Q50" s="168">
        <v>16.985194</v>
      </c>
      <c r="R50" s="168">
        <v>17.840934000000001</v>
      </c>
      <c r="S50" s="168">
        <v>18.449162000000001</v>
      </c>
      <c r="T50" s="168">
        <v>18.999732000000002</v>
      </c>
      <c r="U50" s="168">
        <v>18.821871000000002</v>
      </c>
      <c r="V50" s="168">
        <v>18.589290999999999</v>
      </c>
      <c r="W50" s="168">
        <v>17.813500000000001</v>
      </c>
      <c r="X50" s="168">
        <v>17.698678000000001</v>
      </c>
      <c r="Y50" s="168">
        <v>18.063067</v>
      </c>
      <c r="Z50" s="168">
        <v>18.000257999999999</v>
      </c>
      <c r="AA50" s="168">
        <v>16.884741000000002</v>
      </c>
      <c r="AB50" s="168">
        <v>17.518035999999999</v>
      </c>
      <c r="AC50" s="168">
        <v>18.182839000000001</v>
      </c>
      <c r="AD50" s="168">
        <v>18.4023</v>
      </c>
      <c r="AE50" s="168">
        <v>18.963322999999999</v>
      </c>
      <c r="AF50" s="168">
        <v>19.130033000000001</v>
      </c>
      <c r="AG50" s="168">
        <v>18.854386999999999</v>
      </c>
      <c r="AH50" s="168">
        <v>19.119451999999999</v>
      </c>
      <c r="AI50" s="168">
        <v>18.749634</v>
      </c>
      <c r="AJ50" s="168">
        <v>18.232194</v>
      </c>
      <c r="AK50" s="168">
        <v>18.623833999999999</v>
      </c>
      <c r="AL50" s="168">
        <v>17.677872000000001</v>
      </c>
      <c r="AM50" s="168">
        <v>17.068418999999999</v>
      </c>
      <c r="AN50" s="168">
        <v>17.478822999999998</v>
      </c>
      <c r="AO50" s="168">
        <v>18.170065999999998</v>
      </c>
      <c r="AP50" s="168">
        <v>18.498434</v>
      </c>
      <c r="AQ50" s="168">
        <v>19.074904</v>
      </c>
      <c r="AR50" s="168">
        <v>19.116731999999999</v>
      </c>
      <c r="AS50" s="168">
        <v>19.033194999999999</v>
      </c>
      <c r="AT50" s="168">
        <v>19.207515999999998</v>
      </c>
      <c r="AU50" s="168">
        <v>18.503101000000001</v>
      </c>
      <c r="AV50" s="168">
        <v>17.929418999999999</v>
      </c>
      <c r="AW50" s="168">
        <v>18.366468000000001</v>
      </c>
      <c r="AX50" s="168">
        <v>18.501358493000001</v>
      </c>
      <c r="AY50" s="168">
        <v>17.612200429000001</v>
      </c>
      <c r="AZ50" s="258">
        <v>17.30077</v>
      </c>
      <c r="BA50" s="258">
        <v>18.270630000000001</v>
      </c>
      <c r="BB50" s="258">
        <v>18.504930000000002</v>
      </c>
      <c r="BC50" s="258">
        <v>18.916450000000001</v>
      </c>
      <c r="BD50" s="258">
        <v>19.295839999999998</v>
      </c>
      <c r="BE50" s="258">
        <v>18.992239999999999</v>
      </c>
      <c r="BF50" s="258">
        <v>19.07715</v>
      </c>
      <c r="BG50" s="258">
        <v>18.370550000000001</v>
      </c>
      <c r="BH50" s="258">
        <v>17.729120000000002</v>
      </c>
      <c r="BI50" s="258">
        <v>17.72888</v>
      </c>
      <c r="BJ50" s="258">
        <v>17.977879999999999</v>
      </c>
      <c r="BK50" s="258">
        <v>17.25282</v>
      </c>
      <c r="BL50" s="258">
        <v>17.125630000000001</v>
      </c>
      <c r="BM50" s="258">
        <v>17.907340000000001</v>
      </c>
      <c r="BN50" s="258">
        <v>18.12866</v>
      </c>
      <c r="BO50" s="258">
        <v>18.736360000000001</v>
      </c>
      <c r="BP50" s="258">
        <v>19.14292</v>
      </c>
      <c r="BQ50" s="258">
        <v>19.046289999999999</v>
      </c>
      <c r="BR50" s="258">
        <v>18.860230000000001</v>
      </c>
      <c r="BS50" s="258">
        <v>18.30377</v>
      </c>
      <c r="BT50" s="258">
        <v>17.85979</v>
      </c>
      <c r="BU50" s="258">
        <v>18.138349999999999</v>
      </c>
      <c r="BV50" s="258">
        <v>18.333130000000001</v>
      </c>
      <c r="BX50" s="570"/>
      <c r="BY50" s="570"/>
      <c r="BZ50" s="572"/>
      <c r="CA50" s="571"/>
    </row>
    <row r="51" spans="1:79" s="124" customFormat="1" ht="11.15" customHeight="1" x14ac:dyDescent="0.25">
      <c r="A51" s="48"/>
      <c r="B51" s="123"/>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c r="AT51" s="168"/>
      <c r="AU51" s="168"/>
      <c r="AV51" s="168"/>
      <c r="AW51" s="168"/>
      <c r="AX51" s="168"/>
      <c r="AY51" s="168"/>
      <c r="AZ51" s="258"/>
      <c r="BA51" s="258"/>
      <c r="BB51" s="258"/>
      <c r="BC51" s="258"/>
      <c r="BD51" s="258"/>
      <c r="BE51" s="258"/>
      <c r="BF51" s="258"/>
      <c r="BG51" s="258"/>
      <c r="BH51" s="258"/>
      <c r="BI51" s="258"/>
      <c r="BJ51" s="258"/>
      <c r="BK51" s="258"/>
      <c r="BL51" s="258"/>
      <c r="BM51" s="258"/>
      <c r="BN51" s="258"/>
      <c r="BO51" s="258"/>
      <c r="BP51" s="258"/>
      <c r="BQ51" s="258"/>
      <c r="BR51" s="258"/>
      <c r="BS51" s="258"/>
      <c r="BT51" s="258"/>
      <c r="BU51" s="258"/>
      <c r="BV51" s="258"/>
    </row>
    <row r="52" spans="1:79" ht="11.15" customHeight="1" x14ac:dyDescent="0.25">
      <c r="A52" s="48" t="s">
        <v>483</v>
      </c>
      <c r="B52" s="142" t="s">
        <v>387</v>
      </c>
      <c r="C52" s="168">
        <v>1.128091</v>
      </c>
      <c r="D52" s="168">
        <v>0.94133999999999995</v>
      </c>
      <c r="E52" s="168">
        <v>0.97412600000000005</v>
      </c>
      <c r="F52" s="168">
        <v>0.77373199999999998</v>
      </c>
      <c r="G52" s="168">
        <v>0.80803000000000003</v>
      </c>
      <c r="H52" s="168">
        <v>0.87066299999999996</v>
      </c>
      <c r="I52" s="168">
        <v>0.92867299999999997</v>
      </c>
      <c r="J52" s="168">
        <v>0.923902</v>
      </c>
      <c r="K52" s="168">
        <v>0.94806299999999999</v>
      </c>
      <c r="L52" s="168">
        <v>0.92428699999999997</v>
      </c>
      <c r="M52" s="168">
        <v>0.93443200000000004</v>
      </c>
      <c r="N52" s="168">
        <v>0.91493100000000005</v>
      </c>
      <c r="O52" s="168">
        <v>0.88864399999999999</v>
      </c>
      <c r="P52" s="168">
        <v>0.78028500000000001</v>
      </c>
      <c r="Q52" s="168">
        <v>0.86464600000000003</v>
      </c>
      <c r="R52" s="168">
        <v>0.93716600000000005</v>
      </c>
      <c r="S52" s="168">
        <v>1.0375490000000001</v>
      </c>
      <c r="T52" s="168">
        <v>0.95299900000000004</v>
      </c>
      <c r="U52" s="168">
        <v>0.94864599999999999</v>
      </c>
      <c r="V52" s="168">
        <v>0.98896799999999996</v>
      </c>
      <c r="W52" s="168">
        <v>0.93493199999999999</v>
      </c>
      <c r="X52" s="168">
        <v>1.0131289999999999</v>
      </c>
      <c r="Y52" s="168">
        <v>1.0127679999999999</v>
      </c>
      <c r="Z52" s="168">
        <v>1.0919380000000001</v>
      </c>
      <c r="AA52" s="168">
        <v>0.98848599999999998</v>
      </c>
      <c r="AB52" s="168">
        <v>0.92403500000000005</v>
      </c>
      <c r="AC52" s="168">
        <v>1.004067</v>
      </c>
      <c r="AD52" s="168">
        <v>1.0501659999999999</v>
      </c>
      <c r="AE52" s="168">
        <v>1.0867089999999999</v>
      </c>
      <c r="AF52" s="168">
        <v>1.1109009999999999</v>
      </c>
      <c r="AG52" s="168">
        <v>1.100482</v>
      </c>
      <c r="AH52" s="168">
        <v>1.01013</v>
      </c>
      <c r="AI52" s="168">
        <v>1.081998</v>
      </c>
      <c r="AJ52" s="168">
        <v>1.0138050000000001</v>
      </c>
      <c r="AK52" s="168">
        <v>1.023299</v>
      </c>
      <c r="AL52" s="168">
        <v>0.98570899999999995</v>
      </c>
      <c r="AM52" s="168">
        <v>1.025968</v>
      </c>
      <c r="AN52" s="168">
        <v>0.95657099999999995</v>
      </c>
      <c r="AO52" s="168">
        <v>0.91690300000000002</v>
      </c>
      <c r="AP52" s="168">
        <v>1.0124</v>
      </c>
      <c r="AQ52" s="168">
        <v>0.94393499999999997</v>
      </c>
      <c r="AR52" s="168">
        <v>1.071264</v>
      </c>
      <c r="AS52" s="168">
        <v>1.0755479999999999</v>
      </c>
      <c r="AT52" s="168">
        <v>1.0746789999999999</v>
      </c>
      <c r="AU52" s="168">
        <v>1.0704309999999999</v>
      </c>
      <c r="AV52" s="168">
        <v>1.03555</v>
      </c>
      <c r="AW52" s="168">
        <v>1.063998</v>
      </c>
      <c r="AX52" s="168">
        <v>1.0329809999999999</v>
      </c>
      <c r="AY52" s="168">
        <v>0.99581980000000003</v>
      </c>
      <c r="AZ52" s="258">
        <v>0.93364559999999996</v>
      </c>
      <c r="BA52" s="258">
        <v>0.96535029999999999</v>
      </c>
      <c r="BB52" s="258">
        <v>0.99367839999999996</v>
      </c>
      <c r="BC52" s="258">
        <v>0.99368809999999996</v>
      </c>
      <c r="BD52" s="258">
        <v>1.015099</v>
      </c>
      <c r="BE52" s="258">
        <v>0.99944770000000005</v>
      </c>
      <c r="BF52" s="258">
        <v>1.014756</v>
      </c>
      <c r="BG52" s="258">
        <v>0.95494100000000004</v>
      </c>
      <c r="BH52" s="258">
        <v>0.94311520000000004</v>
      </c>
      <c r="BI52" s="258">
        <v>0.97607580000000005</v>
      </c>
      <c r="BJ52" s="258">
        <v>1.001997</v>
      </c>
      <c r="BK52" s="258">
        <v>1.0033650000000001</v>
      </c>
      <c r="BL52" s="258">
        <v>0.93610859999999996</v>
      </c>
      <c r="BM52" s="258">
        <v>0.96280279999999996</v>
      </c>
      <c r="BN52" s="258">
        <v>0.98976850000000005</v>
      </c>
      <c r="BO52" s="258">
        <v>0.99953199999999998</v>
      </c>
      <c r="BP52" s="258">
        <v>1.0257430000000001</v>
      </c>
      <c r="BQ52" s="258">
        <v>1.0215780000000001</v>
      </c>
      <c r="BR52" s="258">
        <v>1.022119</v>
      </c>
      <c r="BS52" s="258">
        <v>0.97049529999999995</v>
      </c>
      <c r="BT52" s="258">
        <v>0.99490599999999996</v>
      </c>
      <c r="BU52" s="258">
        <v>1.0169600000000001</v>
      </c>
      <c r="BV52" s="258">
        <v>1.033431</v>
      </c>
    </row>
    <row r="53" spans="1:79" ht="11.15" customHeight="1" x14ac:dyDescent="0.25">
      <c r="A53" s="48"/>
      <c r="B53" s="125"/>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c r="AT53" s="168"/>
      <c r="AU53" s="168"/>
      <c r="AV53" s="168"/>
      <c r="AW53" s="168"/>
      <c r="AX53" s="168"/>
      <c r="AY53" s="168"/>
      <c r="AZ53" s="258"/>
      <c r="BA53" s="258"/>
      <c r="BB53" s="258"/>
      <c r="BC53" s="258"/>
      <c r="BD53" s="258"/>
      <c r="BE53" s="258"/>
      <c r="BF53" s="258"/>
      <c r="BG53" s="258"/>
      <c r="BH53" s="258"/>
      <c r="BI53" s="258"/>
      <c r="BJ53" s="258"/>
      <c r="BK53" s="258"/>
      <c r="BL53" s="258"/>
      <c r="BM53" s="258"/>
      <c r="BN53" s="258"/>
      <c r="BO53" s="258"/>
      <c r="BP53" s="258"/>
      <c r="BQ53" s="258"/>
      <c r="BR53" s="258"/>
      <c r="BS53" s="258"/>
      <c r="BT53" s="258"/>
      <c r="BU53" s="258"/>
      <c r="BV53" s="258"/>
    </row>
    <row r="54" spans="1:79" ht="11.15" customHeight="1" x14ac:dyDescent="0.25">
      <c r="A54" s="44"/>
      <c r="B54" s="122" t="s">
        <v>548</v>
      </c>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c r="AT54" s="168"/>
      <c r="AU54" s="168"/>
      <c r="AV54" s="168"/>
      <c r="AW54" s="168"/>
      <c r="AX54" s="168"/>
      <c r="AY54" s="168"/>
      <c r="AZ54" s="258"/>
      <c r="BA54" s="258"/>
      <c r="BB54" s="258"/>
      <c r="BC54" s="258"/>
      <c r="BD54" s="258"/>
      <c r="BE54" s="258"/>
      <c r="BF54" s="258"/>
      <c r="BG54" s="258"/>
      <c r="BH54" s="258"/>
      <c r="BI54" s="258"/>
      <c r="BJ54" s="258"/>
      <c r="BK54" s="258"/>
      <c r="BL54" s="258"/>
      <c r="BM54" s="258"/>
      <c r="BN54" s="258"/>
      <c r="BO54" s="258"/>
      <c r="BP54" s="258"/>
      <c r="BQ54" s="258"/>
      <c r="BR54" s="258"/>
      <c r="BS54" s="258"/>
      <c r="BT54" s="258"/>
      <c r="BU54" s="258"/>
      <c r="BV54" s="258"/>
    </row>
    <row r="55" spans="1:79" ht="11.15" customHeight="1" x14ac:dyDescent="0.25">
      <c r="A55" s="471" t="s">
        <v>928</v>
      </c>
      <c r="B55" s="472" t="s">
        <v>920</v>
      </c>
      <c r="C55" s="168">
        <v>0.38783800000000002</v>
      </c>
      <c r="D55" s="168">
        <v>0.381241</v>
      </c>
      <c r="E55" s="168">
        <v>0.621</v>
      </c>
      <c r="F55" s="168">
        <v>0.68279999999999996</v>
      </c>
      <c r="G55" s="168">
        <v>0.67103199999999996</v>
      </c>
      <c r="H55" s="168">
        <v>0.71040000000000003</v>
      </c>
      <c r="I55" s="168">
        <v>0.73216099999999995</v>
      </c>
      <c r="J55" s="168">
        <v>0.712032</v>
      </c>
      <c r="K55" s="168">
        <v>0.55546600000000002</v>
      </c>
      <c r="L55" s="168">
        <v>0.40983799999999998</v>
      </c>
      <c r="M55" s="168">
        <v>0.33329999999999999</v>
      </c>
      <c r="N55" s="168">
        <v>0.34696700000000003</v>
      </c>
      <c r="O55" s="168">
        <v>0.36725799999999997</v>
      </c>
      <c r="P55" s="168">
        <v>0.34267900000000001</v>
      </c>
      <c r="Q55" s="168">
        <v>0.59422600000000003</v>
      </c>
      <c r="R55" s="168">
        <v>0.778667</v>
      </c>
      <c r="S55" s="168">
        <v>0.89974200000000004</v>
      </c>
      <c r="T55" s="168">
        <v>0.88090000000000002</v>
      </c>
      <c r="U55" s="168">
        <v>0.84980699999999998</v>
      </c>
      <c r="V55" s="168">
        <v>0.80548399999999998</v>
      </c>
      <c r="W55" s="168">
        <v>0.60670000000000002</v>
      </c>
      <c r="X55" s="168">
        <v>0.48658099999999999</v>
      </c>
      <c r="Y55" s="168">
        <v>0.38316699999999998</v>
      </c>
      <c r="Z55" s="168">
        <v>0.38809700000000003</v>
      </c>
      <c r="AA55" s="168">
        <v>0.38187100000000002</v>
      </c>
      <c r="AB55" s="168">
        <v>0.45410699999999998</v>
      </c>
      <c r="AC55" s="168">
        <v>0.63132299999999997</v>
      </c>
      <c r="AD55" s="168">
        <v>0.81006699999999998</v>
      </c>
      <c r="AE55" s="168">
        <v>0.84948400000000002</v>
      </c>
      <c r="AF55" s="168">
        <v>0.86146699999999998</v>
      </c>
      <c r="AG55" s="168">
        <v>0.84690299999999996</v>
      </c>
      <c r="AH55" s="168">
        <v>0.80006500000000003</v>
      </c>
      <c r="AI55" s="168">
        <v>0.61103300000000005</v>
      </c>
      <c r="AJ55" s="168">
        <v>0.40428999999999998</v>
      </c>
      <c r="AK55" s="168">
        <v>0.33843299999999998</v>
      </c>
      <c r="AL55" s="168">
        <v>0.33712900000000001</v>
      </c>
      <c r="AM55" s="168">
        <v>0.351742</v>
      </c>
      <c r="AN55" s="168">
        <v>0.40903600000000001</v>
      </c>
      <c r="AO55" s="168">
        <v>0.63341899999999995</v>
      </c>
      <c r="AP55" s="168">
        <v>0.80549999999999999</v>
      </c>
      <c r="AQ55" s="168">
        <v>0.84258100000000002</v>
      </c>
      <c r="AR55" s="168">
        <v>0.84560000000000002</v>
      </c>
      <c r="AS55" s="168">
        <v>0.80961300000000003</v>
      </c>
      <c r="AT55" s="168">
        <v>0.82583899999999999</v>
      </c>
      <c r="AU55" s="168">
        <v>0.61303300000000005</v>
      </c>
      <c r="AV55" s="168">
        <v>0.414742</v>
      </c>
      <c r="AW55" s="168">
        <v>0.33316699999999999</v>
      </c>
      <c r="AX55" s="168">
        <v>0.2671017</v>
      </c>
      <c r="AY55" s="168">
        <v>0.35411076000000002</v>
      </c>
      <c r="AZ55" s="258">
        <v>0.41791149999999999</v>
      </c>
      <c r="BA55" s="258">
        <v>0.63860980000000001</v>
      </c>
      <c r="BB55" s="258">
        <v>0.78809229999999997</v>
      </c>
      <c r="BC55" s="258">
        <v>0.84624029999999995</v>
      </c>
      <c r="BD55" s="258">
        <v>0.86657629999999997</v>
      </c>
      <c r="BE55" s="258">
        <v>0.85210200000000003</v>
      </c>
      <c r="BF55" s="258">
        <v>0.82027439999999996</v>
      </c>
      <c r="BG55" s="258">
        <v>0.60042340000000005</v>
      </c>
      <c r="BH55" s="258">
        <v>0.43972909999999998</v>
      </c>
      <c r="BI55" s="258">
        <v>0.3117645</v>
      </c>
      <c r="BJ55" s="258">
        <v>0.3269379</v>
      </c>
      <c r="BK55" s="258">
        <v>0.36707859999999998</v>
      </c>
      <c r="BL55" s="258">
        <v>0.4236434</v>
      </c>
      <c r="BM55" s="258">
        <v>0.64814119999999997</v>
      </c>
      <c r="BN55" s="258">
        <v>0.79857400000000001</v>
      </c>
      <c r="BO55" s="258">
        <v>0.88706280000000004</v>
      </c>
      <c r="BP55" s="258">
        <v>0.87778210000000001</v>
      </c>
      <c r="BQ55" s="258">
        <v>0.86394199999999999</v>
      </c>
      <c r="BR55" s="258">
        <v>0.8314357</v>
      </c>
      <c r="BS55" s="258">
        <v>0.61146529999999999</v>
      </c>
      <c r="BT55" s="258">
        <v>0.45172659999999998</v>
      </c>
      <c r="BU55" s="258">
        <v>0.33087509999999998</v>
      </c>
      <c r="BV55" s="258">
        <v>0.34399259999999998</v>
      </c>
    </row>
    <row r="56" spans="1:79" ht="11.15" customHeight="1" x14ac:dyDescent="0.25">
      <c r="A56" s="48" t="s">
        <v>731</v>
      </c>
      <c r="B56" s="141" t="s">
        <v>388</v>
      </c>
      <c r="C56" s="168">
        <v>9.6259669999999993</v>
      </c>
      <c r="D56" s="168">
        <v>9.7424130000000009</v>
      </c>
      <c r="E56" s="168">
        <v>8.5758379999999992</v>
      </c>
      <c r="F56" s="168">
        <v>6.3654000000000002</v>
      </c>
      <c r="G56" s="168">
        <v>7.476451</v>
      </c>
      <c r="H56" s="168">
        <v>8.7479659999999999</v>
      </c>
      <c r="I56" s="168">
        <v>9.0260960000000008</v>
      </c>
      <c r="J56" s="168">
        <v>9.3119029999999992</v>
      </c>
      <c r="K56" s="168">
        <v>9.0901329999999998</v>
      </c>
      <c r="L56" s="168">
        <v>9.2523540000000004</v>
      </c>
      <c r="M56" s="168">
        <v>8.8832000000000004</v>
      </c>
      <c r="N56" s="168">
        <v>8.8092900000000007</v>
      </c>
      <c r="O56" s="168">
        <v>8.5226450000000007</v>
      </c>
      <c r="P56" s="168">
        <v>8.395429</v>
      </c>
      <c r="Q56" s="168">
        <v>9.2858389999999993</v>
      </c>
      <c r="R56" s="168">
        <v>9.6438000000000006</v>
      </c>
      <c r="S56" s="168">
        <v>9.8739679999999996</v>
      </c>
      <c r="T56" s="168">
        <v>9.9609330000000007</v>
      </c>
      <c r="U56" s="168">
        <v>9.9340969999999995</v>
      </c>
      <c r="V56" s="168">
        <v>9.86571</v>
      </c>
      <c r="W56" s="168">
        <v>9.6864000000000008</v>
      </c>
      <c r="X56" s="168">
        <v>9.6977100000000007</v>
      </c>
      <c r="Y56" s="168">
        <v>9.7314670000000003</v>
      </c>
      <c r="Z56" s="168">
        <v>9.6662579999999991</v>
      </c>
      <c r="AA56" s="168">
        <v>8.7581939999999996</v>
      </c>
      <c r="AB56" s="168">
        <v>9.3725710000000007</v>
      </c>
      <c r="AC56" s="168">
        <v>9.5245809999999995</v>
      </c>
      <c r="AD56" s="168">
        <v>9.5468329999999995</v>
      </c>
      <c r="AE56" s="168">
        <v>9.8254190000000001</v>
      </c>
      <c r="AF56" s="168">
        <v>9.8343000000000007</v>
      </c>
      <c r="AG56" s="168">
        <v>9.5799029999999998</v>
      </c>
      <c r="AH56" s="168">
        <v>9.8724519999999991</v>
      </c>
      <c r="AI56" s="168">
        <v>9.7598669999999998</v>
      </c>
      <c r="AJ56" s="168">
        <v>9.6538389999999996</v>
      </c>
      <c r="AK56" s="168">
        <v>9.6821000000000002</v>
      </c>
      <c r="AL56" s="168">
        <v>9.4153549999999999</v>
      </c>
      <c r="AM56" s="168">
        <v>8.9342579999999998</v>
      </c>
      <c r="AN56" s="168">
        <v>9.3062500000000004</v>
      </c>
      <c r="AO56" s="168">
        <v>9.6000650000000007</v>
      </c>
      <c r="AP56" s="168">
        <v>9.6806330000000003</v>
      </c>
      <c r="AQ56" s="168">
        <v>9.8689999999999998</v>
      </c>
      <c r="AR56" s="168">
        <v>9.9439329999999995</v>
      </c>
      <c r="AS56" s="168">
        <v>9.8264519999999997</v>
      </c>
      <c r="AT56" s="168">
        <v>9.9070970000000003</v>
      </c>
      <c r="AU56" s="168">
        <v>9.6907999999999994</v>
      </c>
      <c r="AV56" s="168">
        <v>9.7278710000000004</v>
      </c>
      <c r="AW56" s="168">
        <v>9.7030329999999996</v>
      </c>
      <c r="AX56" s="168">
        <v>9.5564516129000001</v>
      </c>
      <c r="AY56" s="168">
        <v>9.0010579355000004</v>
      </c>
      <c r="AZ56" s="258">
        <v>9.0678929999999998</v>
      </c>
      <c r="BA56" s="258">
        <v>9.5245630000000006</v>
      </c>
      <c r="BB56" s="258">
        <v>9.4285949999999996</v>
      </c>
      <c r="BC56" s="258">
        <v>9.5656409999999994</v>
      </c>
      <c r="BD56" s="258">
        <v>9.8792329999999993</v>
      </c>
      <c r="BE56" s="258">
        <v>9.5446449999999992</v>
      </c>
      <c r="BF56" s="258">
        <v>9.7610499999999991</v>
      </c>
      <c r="BG56" s="258">
        <v>9.5288090000000008</v>
      </c>
      <c r="BH56" s="258">
        <v>9.4674790000000009</v>
      </c>
      <c r="BI56" s="258">
        <v>9.3710240000000002</v>
      </c>
      <c r="BJ56" s="258">
        <v>9.3839439999999996</v>
      </c>
      <c r="BK56" s="258">
        <v>8.9741289999999996</v>
      </c>
      <c r="BL56" s="258">
        <v>9.0741610000000001</v>
      </c>
      <c r="BM56" s="258">
        <v>9.3714480000000009</v>
      </c>
      <c r="BN56" s="258">
        <v>9.2810649999999999</v>
      </c>
      <c r="BO56" s="258">
        <v>9.5266450000000003</v>
      </c>
      <c r="BP56" s="258">
        <v>9.7000589999999995</v>
      </c>
      <c r="BQ56" s="258">
        <v>9.5941849999999995</v>
      </c>
      <c r="BR56" s="258">
        <v>9.5513110000000001</v>
      </c>
      <c r="BS56" s="258">
        <v>9.4222889999999992</v>
      </c>
      <c r="BT56" s="258">
        <v>9.4592910000000003</v>
      </c>
      <c r="BU56" s="258">
        <v>9.5125600000000006</v>
      </c>
      <c r="BV56" s="258">
        <v>9.5409109999999995</v>
      </c>
    </row>
    <row r="57" spans="1:79" ht="11.15" customHeight="1" x14ac:dyDescent="0.25">
      <c r="A57" s="48" t="s">
        <v>732</v>
      </c>
      <c r="B57" s="141" t="s">
        <v>389</v>
      </c>
      <c r="C57" s="168">
        <v>1.854419</v>
      </c>
      <c r="D57" s="168">
        <v>1.666344</v>
      </c>
      <c r="E57" s="168">
        <v>1.3592580000000001</v>
      </c>
      <c r="F57" s="168">
        <v>0.61903300000000006</v>
      </c>
      <c r="G57" s="168">
        <v>0.50541899999999995</v>
      </c>
      <c r="H57" s="168">
        <v>0.73313300000000003</v>
      </c>
      <c r="I57" s="168">
        <v>0.83570900000000004</v>
      </c>
      <c r="J57" s="168">
        <v>0.85099999999999998</v>
      </c>
      <c r="K57" s="168">
        <v>0.79949999999999999</v>
      </c>
      <c r="L57" s="168">
        <v>0.82125800000000004</v>
      </c>
      <c r="M57" s="168">
        <v>1.0617000000000001</v>
      </c>
      <c r="N57" s="168">
        <v>1.1251930000000001</v>
      </c>
      <c r="O57" s="168">
        <v>1.2263550000000001</v>
      </c>
      <c r="P57" s="168">
        <v>0.94914299999999996</v>
      </c>
      <c r="Q57" s="168">
        <v>1.101</v>
      </c>
      <c r="R57" s="168">
        <v>1.2626329999999999</v>
      </c>
      <c r="S57" s="168">
        <v>1.308065</v>
      </c>
      <c r="T57" s="168">
        <v>1.3831329999999999</v>
      </c>
      <c r="U57" s="168">
        <v>1.423387</v>
      </c>
      <c r="V57" s="168">
        <v>1.4352579999999999</v>
      </c>
      <c r="W57" s="168">
        <v>1.355667</v>
      </c>
      <c r="X57" s="168">
        <v>1.321097</v>
      </c>
      <c r="Y57" s="168">
        <v>1.423567</v>
      </c>
      <c r="Z57" s="168">
        <v>1.5121290000000001</v>
      </c>
      <c r="AA57" s="168">
        <v>1.516548</v>
      </c>
      <c r="AB57" s="168">
        <v>1.503679</v>
      </c>
      <c r="AC57" s="168">
        <v>1.4359360000000001</v>
      </c>
      <c r="AD57" s="168">
        <v>1.699233</v>
      </c>
      <c r="AE57" s="168">
        <v>1.740677</v>
      </c>
      <c r="AF57" s="168">
        <v>1.6862330000000001</v>
      </c>
      <c r="AG57" s="168">
        <v>1.7235480000000001</v>
      </c>
      <c r="AH57" s="168">
        <v>1.6833229999999999</v>
      </c>
      <c r="AI57" s="168">
        <v>1.6012</v>
      </c>
      <c r="AJ57" s="168">
        <v>1.567839</v>
      </c>
      <c r="AK57" s="168">
        <v>1.6588000000000001</v>
      </c>
      <c r="AL57" s="168">
        <v>1.5615159999999999</v>
      </c>
      <c r="AM57" s="168">
        <v>1.623097</v>
      </c>
      <c r="AN57" s="168">
        <v>1.565536</v>
      </c>
      <c r="AO57" s="168">
        <v>1.6792579999999999</v>
      </c>
      <c r="AP57" s="168">
        <v>1.7016</v>
      </c>
      <c r="AQ57" s="168">
        <v>1.6905159999999999</v>
      </c>
      <c r="AR57" s="168">
        <v>1.779766</v>
      </c>
      <c r="AS57" s="168">
        <v>1.779774</v>
      </c>
      <c r="AT57" s="168">
        <v>1.8237099999999999</v>
      </c>
      <c r="AU57" s="168">
        <v>1.7496670000000001</v>
      </c>
      <c r="AV57" s="168">
        <v>1.611677</v>
      </c>
      <c r="AW57" s="168">
        <v>1.699767</v>
      </c>
      <c r="AX57" s="168">
        <v>1.8124193548</v>
      </c>
      <c r="AY57" s="168">
        <v>1.6890737418999999</v>
      </c>
      <c r="AZ57" s="258">
        <v>1.6253040000000001</v>
      </c>
      <c r="BA57" s="258">
        <v>1.66185</v>
      </c>
      <c r="BB57" s="258">
        <v>1.7134320000000001</v>
      </c>
      <c r="BC57" s="258">
        <v>1.7290049999999999</v>
      </c>
      <c r="BD57" s="258">
        <v>1.686901</v>
      </c>
      <c r="BE57" s="258">
        <v>1.7746170000000001</v>
      </c>
      <c r="BF57" s="258">
        <v>1.7426870000000001</v>
      </c>
      <c r="BG57" s="258">
        <v>1.6369689999999999</v>
      </c>
      <c r="BH57" s="258">
        <v>1.507919</v>
      </c>
      <c r="BI57" s="258">
        <v>1.5736239999999999</v>
      </c>
      <c r="BJ57" s="258">
        <v>1.62161</v>
      </c>
      <c r="BK57" s="258">
        <v>1.624743</v>
      </c>
      <c r="BL57" s="258">
        <v>1.569129</v>
      </c>
      <c r="BM57" s="258">
        <v>1.599194</v>
      </c>
      <c r="BN57" s="258">
        <v>1.6597090000000001</v>
      </c>
      <c r="BO57" s="258">
        <v>1.6970510000000001</v>
      </c>
      <c r="BP57" s="258">
        <v>1.7916639999999999</v>
      </c>
      <c r="BQ57" s="258">
        <v>1.8136140000000001</v>
      </c>
      <c r="BR57" s="258">
        <v>1.769074</v>
      </c>
      <c r="BS57" s="258">
        <v>1.687039</v>
      </c>
      <c r="BT57" s="258">
        <v>1.6084860000000001</v>
      </c>
      <c r="BU57" s="258">
        <v>1.688712</v>
      </c>
      <c r="BV57" s="258">
        <v>1.7377720000000001</v>
      </c>
    </row>
    <row r="58" spans="1:79" ht="11.15" customHeight="1" x14ac:dyDescent="0.25">
      <c r="A58" s="48" t="s">
        <v>733</v>
      </c>
      <c r="B58" s="141" t="s">
        <v>390</v>
      </c>
      <c r="C58" s="168">
        <v>5.0865479999999996</v>
      </c>
      <c r="D58" s="168">
        <v>4.812862</v>
      </c>
      <c r="E58" s="168">
        <v>4.9529350000000001</v>
      </c>
      <c r="F58" s="168">
        <v>5.0788000000000002</v>
      </c>
      <c r="G58" s="168">
        <v>4.8181609999999999</v>
      </c>
      <c r="H58" s="168">
        <v>4.5796659999999996</v>
      </c>
      <c r="I58" s="168">
        <v>4.8427410000000002</v>
      </c>
      <c r="J58" s="168">
        <v>4.8227409999999997</v>
      </c>
      <c r="K58" s="168">
        <v>4.4935</v>
      </c>
      <c r="L58" s="168">
        <v>4.204161</v>
      </c>
      <c r="M58" s="168">
        <v>4.5220000000000002</v>
      </c>
      <c r="N58" s="168">
        <v>4.6329029999999998</v>
      </c>
      <c r="O58" s="168">
        <v>4.5601609999999999</v>
      </c>
      <c r="P58" s="168">
        <v>3.7819639999999999</v>
      </c>
      <c r="Q58" s="168">
        <v>4.5192579999999998</v>
      </c>
      <c r="R58" s="168">
        <v>4.5959329999999996</v>
      </c>
      <c r="S58" s="168">
        <v>4.7450000000000001</v>
      </c>
      <c r="T58" s="168">
        <v>4.9805000000000001</v>
      </c>
      <c r="U58" s="168">
        <v>4.8559029999999996</v>
      </c>
      <c r="V58" s="168">
        <v>4.7416130000000001</v>
      </c>
      <c r="W58" s="168">
        <v>4.555167</v>
      </c>
      <c r="X58" s="168">
        <v>4.727258</v>
      </c>
      <c r="Y58" s="168">
        <v>4.9502329999999999</v>
      </c>
      <c r="Z58" s="168">
        <v>4.9262259999999998</v>
      </c>
      <c r="AA58" s="168">
        <v>4.6704189999999999</v>
      </c>
      <c r="AB58" s="168">
        <v>4.6821429999999999</v>
      </c>
      <c r="AC58" s="168">
        <v>5.0040969999999998</v>
      </c>
      <c r="AD58" s="168">
        <v>4.835267</v>
      </c>
      <c r="AE58" s="168">
        <v>4.9879030000000002</v>
      </c>
      <c r="AF58" s="168">
        <v>5.1965000000000003</v>
      </c>
      <c r="AG58" s="168">
        <v>5.1244839999999998</v>
      </c>
      <c r="AH58" s="168">
        <v>5.1423870000000003</v>
      </c>
      <c r="AI58" s="168">
        <v>5.1832330000000004</v>
      </c>
      <c r="AJ58" s="168">
        <v>5.0771610000000003</v>
      </c>
      <c r="AK58" s="168">
        <v>5.3384</v>
      </c>
      <c r="AL58" s="168">
        <v>4.872871</v>
      </c>
      <c r="AM58" s="168">
        <v>4.70329</v>
      </c>
      <c r="AN58" s="168">
        <v>4.695964</v>
      </c>
      <c r="AO58" s="168">
        <v>4.6852580000000001</v>
      </c>
      <c r="AP58" s="168">
        <v>4.7567329999999997</v>
      </c>
      <c r="AQ58" s="168">
        <v>4.9663550000000001</v>
      </c>
      <c r="AR58" s="168">
        <v>4.9963329999999999</v>
      </c>
      <c r="AS58" s="168">
        <v>4.9936449999999999</v>
      </c>
      <c r="AT58" s="168">
        <v>5.0369359999999999</v>
      </c>
      <c r="AU58" s="168">
        <v>4.9234330000000002</v>
      </c>
      <c r="AV58" s="168">
        <v>4.7470650000000001</v>
      </c>
      <c r="AW58" s="168">
        <v>5.1182670000000003</v>
      </c>
      <c r="AX58" s="168">
        <v>5.0879032257999999</v>
      </c>
      <c r="AY58" s="168">
        <v>4.7458950323</v>
      </c>
      <c r="AZ58" s="258">
        <v>4.526942</v>
      </c>
      <c r="BA58" s="258">
        <v>4.7624430000000002</v>
      </c>
      <c r="BB58" s="258">
        <v>4.862832</v>
      </c>
      <c r="BC58" s="258">
        <v>5.026923</v>
      </c>
      <c r="BD58" s="258">
        <v>5.0983320000000001</v>
      </c>
      <c r="BE58" s="258">
        <v>5.0203519999999999</v>
      </c>
      <c r="BF58" s="258">
        <v>4.9745990000000004</v>
      </c>
      <c r="BG58" s="258">
        <v>4.8513799999999998</v>
      </c>
      <c r="BH58" s="258">
        <v>4.6805519999999996</v>
      </c>
      <c r="BI58" s="258">
        <v>4.8825029999999998</v>
      </c>
      <c r="BJ58" s="258">
        <v>5.020607</v>
      </c>
      <c r="BK58" s="258">
        <v>4.6756589999999996</v>
      </c>
      <c r="BL58" s="258">
        <v>4.524769</v>
      </c>
      <c r="BM58" s="258">
        <v>4.6809409999999998</v>
      </c>
      <c r="BN58" s="258">
        <v>4.7663859999999998</v>
      </c>
      <c r="BO58" s="258">
        <v>4.9398330000000001</v>
      </c>
      <c r="BP58" s="258">
        <v>5.0539069999999997</v>
      </c>
      <c r="BQ58" s="258">
        <v>4.9897489999999998</v>
      </c>
      <c r="BR58" s="258">
        <v>4.9561700000000002</v>
      </c>
      <c r="BS58" s="258">
        <v>4.859934</v>
      </c>
      <c r="BT58" s="258">
        <v>4.7237859999999996</v>
      </c>
      <c r="BU58" s="258">
        <v>5.0270299999999999</v>
      </c>
      <c r="BV58" s="258">
        <v>5.075304</v>
      </c>
      <c r="BX58" s="570"/>
      <c r="BY58" s="570"/>
      <c r="BZ58" s="570"/>
      <c r="CA58" s="571"/>
    </row>
    <row r="59" spans="1:79" ht="11.15" customHeight="1" x14ac:dyDescent="0.25">
      <c r="A59" s="48" t="s">
        <v>734</v>
      </c>
      <c r="B59" s="141" t="s">
        <v>391</v>
      </c>
      <c r="C59" s="168">
        <v>0.225741</v>
      </c>
      <c r="D59" s="168">
        <v>0.25103399999999998</v>
      </c>
      <c r="E59" s="168">
        <v>0.240871</v>
      </c>
      <c r="F59" s="168">
        <v>0.13856599999999999</v>
      </c>
      <c r="G59" s="168">
        <v>0.14274100000000001</v>
      </c>
      <c r="H59" s="168">
        <v>0.2384</v>
      </c>
      <c r="I59" s="168">
        <v>0.21867700000000001</v>
      </c>
      <c r="J59" s="168">
        <v>0.19267699999999999</v>
      </c>
      <c r="K59" s="168">
        <v>0.16733300000000001</v>
      </c>
      <c r="L59" s="168">
        <v>0.14751600000000001</v>
      </c>
      <c r="M59" s="168">
        <v>0.1532</v>
      </c>
      <c r="N59" s="168">
        <v>0.145677</v>
      </c>
      <c r="O59" s="168">
        <v>0.178871</v>
      </c>
      <c r="P59" s="168">
        <v>0.18767900000000001</v>
      </c>
      <c r="Q59" s="168">
        <v>0.223774</v>
      </c>
      <c r="R59" s="168">
        <v>0.18713299999999999</v>
      </c>
      <c r="S59" s="168">
        <v>0.209452</v>
      </c>
      <c r="T59" s="168">
        <v>0.2293</v>
      </c>
      <c r="U59" s="168">
        <v>0.24516099999999999</v>
      </c>
      <c r="V59" s="168">
        <v>0.231097</v>
      </c>
      <c r="W59" s="168">
        <v>0.18490000000000001</v>
      </c>
      <c r="X59" s="168">
        <v>0.22225800000000001</v>
      </c>
      <c r="Y59" s="168">
        <v>0.24640000000000001</v>
      </c>
      <c r="Z59" s="168">
        <v>0.21035499999999999</v>
      </c>
      <c r="AA59" s="168">
        <v>0.27035500000000001</v>
      </c>
      <c r="AB59" s="168">
        <v>0.22800000000000001</v>
      </c>
      <c r="AC59" s="168">
        <v>0.30058099999999999</v>
      </c>
      <c r="AD59" s="168">
        <v>0.23169999999999999</v>
      </c>
      <c r="AE59" s="168">
        <v>0.24512900000000001</v>
      </c>
      <c r="AF59" s="168">
        <v>0.20536699999999999</v>
      </c>
      <c r="AG59" s="168">
        <v>0.217387</v>
      </c>
      <c r="AH59" s="168">
        <v>0.27419399999999999</v>
      </c>
      <c r="AI59" s="168">
        <v>0.29573300000000002</v>
      </c>
      <c r="AJ59" s="168">
        <v>0.25316100000000002</v>
      </c>
      <c r="AK59" s="168">
        <v>0.21890000000000001</v>
      </c>
      <c r="AL59" s="168">
        <v>0.27238699999999999</v>
      </c>
      <c r="AM59" s="168">
        <v>0.26151600000000003</v>
      </c>
      <c r="AN59" s="168">
        <v>0.27600000000000002</v>
      </c>
      <c r="AO59" s="168">
        <v>0.27609699999999998</v>
      </c>
      <c r="AP59" s="168">
        <v>0.2873</v>
      </c>
      <c r="AQ59" s="168">
        <v>0.27777400000000002</v>
      </c>
      <c r="AR59" s="168">
        <v>0.22986599999999999</v>
      </c>
      <c r="AS59" s="168">
        <v>0.264484</v>
      </c>
      <c r="AT59" s="168">
        <v>0.26928999999999997</v>
      </c>
      <c r="AU59" s="168">
        <v>0.26340000000000002</v>
      </c>
      <c r="AV59" s="168">
        <v>0.27061299999999999</v>
      </c>
      <c r="AW59" s="168">
        <v>0.29049999999999998</v>
      </c>
      <c r="AX59" s="168">
        <v>0.26503225806000003</v>
      </c>
      <c r="AY59" s="168">
        <v>0.32063699355000003</v>
      </c>
      <c r="AZ59" s="258">
        <v>0.22905790000000001</v>
      </c>
      <c r="BA59" s="258">
        <v>0.26487270000000002</v>
      </c>
      <c r="BB59" s="258">
        <v>0.24671570000000001</v>
      </c>
      <c r="BC59" s="258">
        <v>0.23438780000000001</v>
      </c>
      <c r="BD59" s="258">
        <v>0.2303135</v>
      </c>
      <c r="BE59" s="258">
        <v>0.26006950000000001</v>
      </c>
      <c r="BF59" s="258">
        <v>0.27408169999999998</v>
      </c>
      <c r="BG59" s="258">
        <v>0.25673499999999999</v>
      </c>
      <c r="BH59" s="258">
        <v>0.2571561</v>
      </c>
      <c r="BI59" s="258">
        <v>0.17945820000000001</v>
      </c>
      <c r="BJ59" s="258">
        <v>0.1983132</v>
      </c>
      <c r="BK59" s="258">
        <v>0.2815802</v>
      </c>
      <c r="BL59" s="258">
        <v>0.1970547</v>
      </c>
      <c r="BM59" s="258">
        <v>0.2400361</v>
      </c>
      <c r="BN59" s="258">
        <v>0.22782250000000001</v>
      </c>
      <c r="BO59" s="258">
        <v>0.2212845</v>
      </c>
      <c r="BP59" s="258">
        <v>0.2229034</v>
      </c>
      <c r="BQ59" s="258">
        <v>0.25871769999999999</v>
      </c>
      <c r="BR59" s="258">
        <v>0.27709909999999999</v>
      </c>
      <c r="BS59" s="258">
        <v>0.26356889999999999</v>
      </c>
      <c r="BT59" s="258">
        <v>0.2683951</v>
      </c>
      <c r="BU59" s="258">
        <v>0.1943423</v>
      </c>
      <c r="BV59" s="258">
        <v>0.21667310000000001</v>
      </c>
    </row>
    <row r="60" spans="1:79" ht="11.15" customHeight="1" x14ac:dyDescent="0.25">
      <c r="A60" s="48" t="s">
        <v>735</v>
      </c>
      <c r="B60" s="472" t="s">
        <v>929</v>
      </c>
      <c r="C60" s="168">
        <v>2.485608</v>
      </c>
      <c r="D60" s="168">
        <v>2.4087890000000001</v>
      </c>
      <c r="E60" s="168">
        <v>2.3289960000000001</v>
      </c>
      <c r="F60" s="168">
        <v>2.1066980000000002</v>
      </c>
      <c r="G60" s="168">
        <v>2.117448</v>
      </c>
      <c r="H60" s="168">
        <v>2.204996</v>
      </c>
      <c r="I60" s="168">
        <v>2.3503509999999999</v>
      </c>
      <c r="J60" s="168">
        <v>2.2820939999999998</v>
      </c>
      <c r="K60" s="168">
        <v>2.2138620000000002</v>
      </c>
      <c r="L60" s="168">
        <v>2.154318</v>
      </c>
      <c r="M60" s="168">
        <v>2.2180970000000002</v>
      </c>
      <c r="N60" s="168">
        <v>2.2107049999999999</v>
      </c>
      <c r="O60" s="168">
        <v>2.2344179999999998</v>
      </c>
      <c r="P60" s="168">
        <v>1.916571</v>
      </c>
      <c r="Q60" s="168">
        <v>2.1257429999999999</v>
      </c>
      <c r="R60" s="168">
        <v>2.3099340000000002</v>
      </c>
      <c r="S60" s="168">
        <v>2.4504839999999999</v>
      </c>
      <c r="T60" s="168">
        <v>2.5179649999999998</v>
      </c>
      <c r="U60" s="168">
        <v>2.4621620000000002</v>
      </c>
      <c r="V60" s="168">
        <v>2.4990969999999999</v>
      </c>
      <c r="W60" s="168">
        <v>2.3595980000000001</v>
      </c>
      <c r="X60" s="168">
        <v>2.2569029999999999</v>
      </c>
      <c r="Y60" s="168">
        <v>2.3410009999999999</v>
      </c>
      <c r="Z60" s="168">
        <v>2.3891309999999999</v>
      </c>
      <c r="AA60" s="168">
        <v>2.2758400000000001</v>
      </c>
      <c r="AB60" s="168">
        <v>2.2015709999999999</v>
      </c>
      <c r="AC60" s="168">
        <v>2.2903880000000001</v>
      </c>
      <c r="AD60" s="168">
        <v>2.3293659999999998</v>
      </c>
      <c r="AE60" s="168">
        <v>2.4014199999999999</v>
      </c>
      <c r="AF60" s="168">
        <v>2.4570669999999999</v>
      </c>
      <c r="AG60" s="168">
        <v>2.4626440000000001</v>
      </c>
      <c r="AH60" s="168">
        <v>2.3571610000000001</v>
      </c>
      <c r="AI60" s="168">
        <v>2.380566</v>
      </c>
      <c r="AJ60" s="168">
        <v>2.2897090000000002</v>
      </c>
      <c r="AK60" s="168">
        <v>2.4104999999999999</v>
      </c>
      <c r="AL60" s="168">
        <v>2.204323</v>
      </c>
      <c r="AM60" s="168">
        <v>2.2204839999999999</v>
      </c>
      <c r="AN60" s="168">
        <v>2.1826080000000001</v>
      </c>
      <c r="AO60" s="168">
        <v>2.212872</v>
      </c>
      <c r="AP60" s="168">
        <v>2.2790680000000001</v>
      </c>
      <c r="AQ60" s="168">
        <v>2.3726129999999999</v>
      </c>
      <c r="AR60" s="168">
        <v>2.3924979999999998</v>
      </c>
      <c r="AS60" s="168">
        <v>2.4347750000000001</v>
      </c>
      <c r="AT60" s="168">
        <v>2.4193229999999999</v>
      </c>
      <c r="AU60" s="168">
        <v>2.333199</v>
      </c>
      <c r="AV60" s="168">
        <v>2.1930010000000002</v>
      </c>
      <c r="AW60" s="168">
        <v>2.2857319999999999</v>
      </c>
      <c r="AX60" s="168">
        <v>2.5454313415000001</v>
      </c>
      <c r="AY60" s="168">
        <v>2.4972457660999998</v>
      </c>
      <c r="AZ60" s="258">
        <v>2.367308</v>
      </c>
      <c r="BA60" s="258">
        <v>2.3836379999999999</v>
      </c>
      <c r="BB60" s="258">
        <v>2.4589370000000002</v>
      </c>
      <c r="BC60" s="258">
        <v>2.5079400000000001</v>
      </c>
      <c r="BD60" s="258">
        <v>2.549579</v>
      </c>
      <c r="BE60" s="258">
        <v>2.5399029999999998</v>
      </c>
      <c r="BF60" s="258">
        <v>2.519209</v>
      </c>
      <c r="BG60" s="258">
        <v>2.4511750000000001</v>
      </c>
      <c r="BH60" s="258">
        <v>2.3193959999999998</v>
      </c>
      <c r="BI60" s="258">
        <v>2.3865810000000001</v>
      </c>
      <c r="BJ60" s="258">
        <v>2.428464</v>
      </c>
      <c r="BK60" s="258">
        <v>2.3329960000000001</v>
      </c>
      <c r="BL60" s="258">
        <v>2.2729789999999999</v>
      </c>
      <c r="BM60" s="258">
        <v>2.330387</v>
      </c>
      <c r="BN60" s="258">
        <v>2.3848739999999999</v>
      </c>
      <c r="BO60" s="258">
        <v>2.464016</v>
      </c>
      <c r="BP60" s="258">
        <v>2.5223499999999999</v>
      </c>
      <c r="BQ60" s="258">
        <v>2.547663</v>
      </c>
      <c r="BR60" s="258">
        <v>2.4972629999999998</v>
      </c>
      <c r="BS60" s="258">
        <v>2.4299729999999999</v>
      </c>
      <c r="BT60" s="258">
        <v>2.34301</v>
      </c>
      <c r="BU60" s="258">
        <v>2.4017909999999998</v>
      </c>
      <c r="BV60" s="258">
        <v>2.4519069999999998</v>
      </c>
    </row>
    <row r="61" spans="1:79" ht="11.15" customHeight="1" x14ac:dyDescent="0.25">
      <c r="A61" s="48" t="s">
        <v>736</v>
      </c>
      <c r="B61" s="141" t="s">
        <v>549</v>
      </c>
      <c r="C61" s="168">
        <v>19.666121</v>
      </c>
      <c r="D61" s="168">
        <v>19.262682999999999</v>
      </c>
      <c r="E61" s="168">
        <v>18.078897999999999</v>
      </c>
      <c r="F61" s="168">
        <v>14.991296999999999</v>
      </c>
      <c r="G61" s="168">
        <v>15.731252</v>
      </c>
      <c r="H61" s="168">
        <v>17.214561</v>
      </c>
      <c r="I61" s="168">
        <v>18.005735000000001</v>
      </c>
      <c r="J61" s="168">
        <v>18.172446999999998</v>
      </c>
      <c r="K61" s="168">
        <v>17.319794000000002</v>
      </c>
      <c r="L61" s="168">
        <v>16.989445</v>
      </c>
      <c r="M61" s="168">
        <v>17.171496999999999</v>
      </c>
      <c r="N61" s="168">
        <v>17.270734999999998</v>
      </c>
      <c r="O61" s="168">
        <v>17.089708000000002</v>
      </c>
      <c r="P61" s="168">
        <v>15.573465000000001</v>
      </c>
      <c r="Q61" s="168">
        <v>17.84984</v>
      </c>
      <c r="R61" s="168">
        <v>18.778099999999998</v>
      </c>
      <c r="S61" s="168">
        <v>19.486711</v>
      </c>
      <c r="T61" s="168">
        <v>19.952731</v>
      </c>
      <c r="U61" s="168">
        <v>19.770517000000002</v>
      </c>
      <c r="V61" s="168">
        <v>19.578258999999999</v>
      </c>
      <c r="W61" s="168">
        <v>18.748432000000001</v>
      </c>
      <c r="X61" s="168">
        <v>18.711807</v>
      </c>
      <c r="Y61" s="168">
        <v>19.075835000000001</v>
      </c>
      <c r="Z61" s="168">
        <v>19.092196000000001</v>
      </c>
      <c r="AA61" s="168">
        <v>17.873227</v>
      </c>
      <c r="AB61" s="168">
        <v>18.442070999999999</v>
      </c>
      <c r="AC61" s="168">
        <v>19.186906</v>
      </c>
      <c r="AD61" s="168">
        <v>19.452466000000001</v>
      </c>
      <c r="AE61" s="168">
        <v>20.050032000000002</v>
      </c>
      <c r="AF61" s="168">
        <v>20.240933999999999</v>
      </c>
      <c r="AG61" s="168">
        <v>19.954868999999999</v>
      </c>
      <c r="AH61" s="168">
        <v>20.129581999999999</v>
      </c>
      <c r="AI61" s="168">
        <v>19.831631999999999</v>
      </c>
      <c r="AJ61" s="168">
        <v>19.245999000000001</v>
      </c>
      <c r="AK61" s="168">
        <v>19.647133</v>
      </c>
      <c r="AL61" s="168">
        <v>18.663581000000001</v>
      </c>
      <c r="AM61" s="168">
        <v>18.094387000000001</v>
      </c>
      <c r="AN61" s="168">
        <v>18.435393999999999</v>
      </c>
      <c r="AO61" s="168">
        <v>19.086969</v>
      </c>
      <c r="AP61" s="168">
        <v>19.510833999999999</v>
      </c>
      <c r="AQ61" s="168">
        <v>20.018839</v>
      </c>
      <c r="AR61" s="168">
        <v>20.187995999999998</v>
      </c>
      <c r="AS61" s="168">
        <v>20.108743</v>
      </c>
      <c r="AT61" s="168">
        <v>20.282195000000002</v>
      </c>
      <c r="AU61" s="168">
        <v>19.573532</v>
      </c>
      <c r="AV61" s="168">
        <v>18.964969</v>
      </c>
      <c r="AW61" s="168">
        <v>19.430465999999999</v>
      </c>
      <c r="AX61" s="168">
        <v>19.534339493000001</v>
      </c>
      <c r="AY61" s="168">
        <v>18.608020229000001</v>
      </c>
      <c r="AZ61" s="258">
        <v>18.23442</v>
      </c>
      <c r="BA61" s="258">
        <v>19.235980000000001</v>
      </c>
      <c r="BB61" s="258">
        <v>19.4986</v>
      </c>
      <c r="BC61" s="258">
        <v>19.910139999999998</v>
      </c>
      <c r="BD61" s="258">
        <v>20.310939999999999</v>
      </c>
      <c r="BE61" s="258">
        <v>19.991689999999998</v>
      </c>
      <c r="BF61" s="258">
        <v>20.091899999999999</v>
      </c>
      <c r="BG61" s="258">
        <v>19.325489999999999</v>
      </c>
      <c r="BH61" s="258">
        <v>18.672229999999999</v>
      </c>
      <c r="BI61" s="258">
        <v>18.70496</v>
      </c>
      <c r="BJ61" s="258">
        <v>18.979880000000001</v>
      </c>
      <c r="BK61" s="258">
        <v>18.25619</v>
      </c>
      <c r="BL61" s="258">
        <v>18.06174</v>
      </c>
      <c r="BM61" s="258">
        <v>18.870149999999999</v>
      </c>
      <c r="BN61" s="258">
        <v>19.11843</v>
      </c>
      <c r="BO61" s="258">
        <v>19.735890000000001</v>
      </c>
      <c r="BP61" s="258">
        <v>20.168659999999999</v>
      </c>
      <c r="BQ61" s="258">
        <v>20.067869999999999</v>
      </c>
      <c r="BR61" s="258">
        <v>19.882349999999999</v>
      </c>
      <c r="BS61" s="258">
        <v>19.274270000000001</v>
      </c>
      <c r="BT61" s="258">
        <v>18.854690000000002</v>
      </c>
      <c r="BU61" s="258">
        <v>19.15531</v>
      </c>
      <c r="BV61" s="258">
        <v>19.36656</v>
      </c>
    </row>
    <row r="62" spans="1:79" ht="11.15" customHeight="1" x14ac:dyDescent="0.25">
      <c r="A62" s="48"/>
      <c r="B62" s="123"/>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c r="AT62" s="168"/>
      <c r="AU62" s="168"/>
      <c r="AV62" s="168"/>
      <c r="AW62" s="168"/>
      <c r="AX62" s="168"/>
      <c r="AY62" s="168"/>
      <c r="AZ62" s="258"/>
      <c r="BA62" s="258"/>
      <c r="BB62" s="258"/>
      <c r="BC62" s="258"/>
      <c r="BD62" s="258"/>
      <c r="BE62" s="258"/>
      <c r="BF62" s="258"/>
      <c r="BG62" s="258"/>
      <c r="BH62" s="258"/>
      <c r="BI62" s="258"/>
      <c r="BJ62" s="258"/>
      <c r="BK62" s="258"/>
      <c r="BL62" s="258"/>
      <c r="BM62" s="258"/>
      <c r="BN62" s="258"/>
      <c r="BO62" s="258"/>
      <c r="BP62" s="258"/>
      <c r="BQ62" s="258"/>
      <c r="BR62" s="258"/>
      <c r="BS62" s="258"/>
      <c r="BT62" s="258"/>
      <c r="BU62" s="258"/>
      <c r="BV62" s="258"/>
    </row>
    <row r="63" spans="1:79" ht="11.15" customHeight="1" x14ac:dyDescent="0.25">
      <c r="A63" s="48" t="s">
        <v>739</v>
      </c>
      <c r="B63" s="142" t="s">
        <v>393</v>
      </c>
      <c r="C63" s="168">
        <v>16.860194</v>
      </c>
      <c r="D63" s="168">
        <v>16.505552000000002</v>
      </c>
      <c r="E63" s="168">
        <v>15.755839</v>
      </c>
      <c r="F63" s="168">
        <v>13.314567</v>
      </c>
      <c r="G63" s="168">
        <v>13.428580999999999</v>
      </c>
      <c r="H63" s="168">
        <v>14.217067</v>
      </c>
      <c r="I63" s="168">
        <v>14.823968000000001</v>
      </c>
      <c r="J63" s="168">
        <v>14.692838999999999</v>
      </c>
      <c r="K63" s="168">
        <v>14.137600000000001</v>
      </c>
      <c r="L63" s="168">
        <v>13.845774</v>
      </c>
      <c r="M63" s="168">
        <v>14.5802</v>
      </c>
      <c r="N63" s="168">
        <v>14.539097</v>
      </c>
      <c r="O63" s="168">
        <v>14.974968000000001</v>
      </c>
      <c r="P63" s="168">
        <v>12.803321</v>
      </c>
      <c r="Q63" s="168">
        <v>14.838160999999999</v>
      </c>
      <c r="R63" s="168">
        <v>15.635199999999999</v>
      </c>
      <c r="S63" s="168">
        <v>16.130548000000001</v>
      </c>
      <c r="T63" s="168">
        <v>16.742899999999999</v>
      </c>
      <c r="U63" s="168">
        <v>16.48171</v>
      </c>
      <c r="V63" s="168">
        <v>16.380516</v>
      </c>
      <c r="W63" s="168">
        <v>15.802467</v>
      </c>
      <c r="X63" s="168">
        <v>15.604419</v>
      </c>
      <c r="Y63" s="168">
        <v>16.159666999999999</v>
      </c>
      <c r="Z63" s="168">
        <v>16.308807000000002</v>
      </c>
      <c r="AA63" s="168">
        <v>15.969548</v>
      </c>
      <c r="AB63" s="168">
        <v>15.946963999999999</v>
      </c>
      <c r="AC63" s="168">
        <v>16.414290000000001</v>
      </c>
      <c r="AD63" s="168">
        <v>16.121867000000002</v>
      </c>
      <c r="AE63" s="168">
        <v>16.734128999999999</v>
      </c>
      <c r="AF63" s="168">
        <v>17.1082</v>
      </c>
      <c r="AG63" s="168">
        <v>16.887225999999998</v>
      </c>
      <c r="AH63" s="168">
        <v>16.903419</v>
      </c>
      <c r="AI63" s="168">
        <v>16.660900000000002</v>
      </c>
      <c r="AJ63" s="168">
        <v>16.265871000000001</v>
      </c>
      <c r="AK63" s="168">
        <v>16.939966999999999</v>
      </c>
      <c r="AL63" s="168">
        <v>15.842936</v>
      </c>
      <c r="AM63" s="168">
        <v>15.624000000000001</v>
      </c>
      <c r="AN63" s="168">
        <v>15.688036</v>
      </c>
      <c r="AO63" s="168">
        <v>16.025516</v>
      </c>
      <c r="AP63" s="168">
        <v>16.462733</v>
      </c>
      <c r="AQ63" s="168">
        <v>16.756322999999998</v>
      </c>
      <c r="AR63" s="168">
        <v>17.022466000000001</v>
      </c>
      <c r="AS63" s="168">
        <v>17.135645</v>
      </c>
      <c r="AT63" s="168">
        <v>17.205967999999999</v>
      </c>
      <c r="AU63" s="168">
        <v>16.712866999999999</v>
      </c>
      <c r="AV63" s="168">
        <v>15.842484000000001</v>
      </c>
      <c r="AW63" s="168">
        <v>16.489667000000001</v>
      </c>
      <c r="AX63" s="168">
        <v>16.883064516000001</v>
      </c>
      <c r="AY63" s="168">
        <v>16.053647096999999</v>
      </c>
      <c r="AZ63" s="258">
        <v>15.461650000000001</v>
      </c>
      <c r="BA63" s="258">
        <v>16.006</v>
      </c>
      <c r="BB63" s="258">
        <v>16.320170000000001</v>
      </c>
      <c r="BC63" s="258">
        <v>16.52722</v>
      </c>
      <c r="BD63" s="258">
        <v>16.895130000000002</v>
      </c>
      <c r="BE63" s="258">
        <v>16.725059999999999</v>
      </c>
      <c r="BF63" s="258">
        <v>16.698799999999999</v>
      </c>
      <c r="BG63" s="258">
        <v>16.068300000000001</v>
      </c>
      <c r="BH63" s="258">
        <v>15.307840000000001</v>
      </c>
      <c r="BI63" s="258">
        <v>15.792730000000001</v>
      </c>
      <c r="BJ63" s="258">
        <v>16.047429999999999</v>
      </c>
      <c r="BK63" s="258">
        <v>15.815009999999999</v>
      </c>
      <c r="BL63" s="258">
        <v>15.258039999999999</v>
      </c>
      <c r="BM63" s="258">
        <v>15.751530000000001</v>
      </c>
      <c r="BN63" s="258">
        <v>16.070489999999999</v>
      </c>
      <c r="BO63" s="258">
        <v>16.429469999999998</v>
      </c>
      <c r="BP63" s="258">
        <v>16.87078</v>
      </c>
      <c r="BQ63" s="258">
        <v>16.851680000000002</v>
      </c>
      <c r="BR63" s="258">
        <v>16.63785</v>
      </c>
      <c r="BS63" s="258">
        <v>16.113</v>
      </c>
      <c r="BT63" s="258">
        <v>15.54379</v>
      </c>
      <c r="BU63" s="258">
        <v>16.153790000000001</v>
      </c>
      <c r="BV63" s="258">
        <v>16.289449999999999</v>
      </c>
    </row>
    <row r="64" spans="1:79" ht="11.15" customHeight="1" x14ac:dyDescent="0.25">
      <c r="A64" s="48" t="s">
        <v>737</v>
      </c>
      <c r="B64" s="142" t="s">
        <v>392</v>
      </c>
      <c r="C64" s="168">
        <v>18.976085000000001</v>
      </c>
      <c r="D64" s="168">
        <v>18.976085000000001</v>
      </c>
      <c r="E64" s="168">
        <v>18.976085000000001</v>
      </c>
      <c r="F64" s="168">
        <v>18.976085000000001</v>
      </c>
      <c r="G64" s="168">
        <v>18.641085</v>
      </c>
      <c r="H64" s="168">
        <v>18.622084999999998</v>
      </c>
      <c r="I64" s="168">
        <v>18.622084999999998</v>
      </c>
      <c r="J64" s="168">
        <v>18.622084999999998</v>
      </c>
      <c r="K64" s="168">
        <v>18.386085000000001</v>
      </c>
      <c r="L64" s="168">
        <v>18.386085000000001</v>
      </c>
      <c r="M64" s="168">
        <v>18.386085000000001</v>
      </c>
      <c r="N64" s="168">
        <v>18.386085000000001</v>
      </c>
      <c r="O64" s="168">
        <v>18.127700000000001</v>
      </c>
      <c r="P64" s="168">
        <v>18.127700000000001</v>
      </c>
      <c r="Q64" s="168">
        <v>18.127700000000001</v>
      </c>
      <c r="R64" s="168">
        <v>18.127700000000001</v>
      </c>
      <c r="S64" s="168">
        <v>18.127700000000001</v>
      </c>
      <c r="T64" s="168">
        <v>18.127700000000001</v>
      </c>
      <c r="U64" s="168">
        <v>18.129300000000001</v>
      </c>
      <c r="V64" s="168">
        <v>18.130400000000002</v>
      </c>
      <c r="W64" s="168">
        <v>18.130400000000002</v>
      </c>
      <c r="X64" s="168">
        <v>18.132100000000001</v>
      </c>
      <c r="Y64" s="168">
        <v>18.132100000000001</v>
      </c>
      <c r="Z64" s="168">
        <v>17.8765</v>
      </c>
      <c r="AA64" s="168">
        <v>17.93431</v>
      </c>
      <c r="AB64" s="168">
        <v>17.93431</v>
      </c>
      <c r="AC64" s="168">
        <v>17.93431</v>
      </c>
      <c r="AD64" s="168">
        <v>17.93431</v>
      </c>
      <c r="AE64" s="168">
        <v>17.93431</v>
      </c>
      <c r="AF64" s="168">
        <v>17.93431</v>
      </c>
      <c r="AG64" s="168">
        <v>17.955310000000001</v>
      </c>
      <c r="AH64" s="168">
        <v>17.955310000000001</v>
      </c>
      <c r="AI64" s="168">
        <v>18.01661</v>
      </c>
      <c r="AJ64" s="168">
        <v>18.01661</v>
      </c>
      <c r="AK64" s="168">
        <v>18.003609999999998</v>
      </c>
      <c r="AL64" s="168">
        <v>18.003609999999998</v>
      </c>
      <c r="AM64" s="168">
        <v>18.061368999999999</v>
      </c>
      <c r="AN64" s="168">
        <v>18.031369000000002</v>
      </c>
      <c r="AO64" s="168">
        <v>18.270368999999999</v>
      </c>
      <c r="AP64" s="168">
        <v>18.270368999999999</v>
      </c>
      <c r="AQ64" s="168">
        <v>18.270368999999999</v>
      </c>
      <c r="AR64" s="168">
        <v>18.270368999999999</v>
      </c>
      <c r="AS64" s="168">
        <v>18.272248999999999</v>
      </c>
      <c r="AT64" s="168">
        <v>18.272248999999999</v>
      </c>
      <c r="AU64" s="168">
        <v>18.272248999999999</v>
      </c>
      <c r="AV64" s="168">
        <v>18.272248999999999</v>
      </c>
      <c r="AW64" s="168">
        <v>18.346249</v>
      </c>
      <c r="AX64" s="168">
        <v>18.309999999999999</v>
      </c>
      <c r="AY64" s="168">
        <v>18.309999999999999</v>
      </c>
      <c r="AZ64" s="258">
        <v>18.309999999999999</v>
      </c>
      <c r="BA64" s="258">
        <v>18.189800000000002</v>
      </c>
      <c r="BB64" s="258">
        <v>18.189800000000002</v>
      </c>
      <c r="BC64" s="258">
        <v>18.189800000000002</v>
      </c>
      <c r="BD64" s="258">
        <v>18.189800000000002</v>
      </c>
      <c r="BE64" s="258">
        <v>18.189800000000002</v>
      </c>
      <c r="BF64" s="258">
        <v>18.204799999999999</v>
      </c>
      <c r="BG64" s="258">
        <v>18.204799999999999</v>
      </c>
      <c r="BH64" s="258">
        <v>18.204799999999999</v>
      </c>
      <c r="BI64" s="258">
        <v>18.204799999999999</v>
      </c>
      <c r="BJ64" s="258">
        <v>18.204799999999999</v>
      </c>
      <c r="BK64" s="258">
        <v>17.941020000000002</v>
      </c>
      <c r="BL64" s="258">
        <v>17.941020000000002</v>
      </c>
      <c r="BM64" s="258">
        <v>17.941020000000002</v>
      </c>
      <c r="BN64" s="258">
        <v>17.941020000000002</v>
      </c>
      <c r="BO64" s="258">
        <v>17.941020000000002</v>
      </c>
      <c r="BP64" s="258">
        <v>17.941020000000002</v>
      </c>
      <c r="BQ64" s="258">
        <v>17.941020000000002</v>
      </c>
      <c r="BR64" s="258">
        <v>17.941020000000002</v>
      </c>
      <c r="BS64" s="258">
        <v>17.941020000000002</v>
      </c>
      <c r="BT64" s="258">
        <v>17.941020000000002</v>
      </c>
      <c r="BU64" s="258">
        <v>17.941020000000002</v>
      </c>
      <c r="BV64" s="258">
        <v>17.941020000000002</v>
      </c>
    </row>
    <row r="65" spans="1:74" ht="11.15" customHeight="1" x14ac:dyDescent="0.25">
      <c r="A65" s="48" t="s">
        <v>738</v>
      </c>
      <c r="B65" s="143" t="s">
        <v>652</v>
      </c>
      <c r="C65" s="169">
        <v>0.88849696868000005</v>
      </c>
      <c r="D65" s="169">
        <v>0.86980807684999994</v>
      </c>
      <c r="E65" s="169">
        <v>0.83029976941999994</v>
      </c>
      <c r="F65" s="169">
        <v>0.70164983978999995</v>
      </c>
      <c r="G65" s="169">
        <v>0.72037550389000005</v>
      </c>
      <c r="H65" s="169">
        <v>0.76345194428999996</v>
      </c>
      <c r="I65" s="169">
        <v>0.79604233360999999</v>
      </c>
      <c r="J65" s="169">
        <v>0.78900074831</v>
      </c>
      <c r="K65" s="169">
        <v>0.76892932888999999</v>
      </c>
      <c r="L65" s="169">
        <v>0.75305721691000005</v>
      </c>
      <c r="M65" s="169">
        <v>0.79300188158999996</v>
      </c>
      <c r="N65" s="169">
        <v>0.79076633226000004</v>
      </c>
      <c r="O65" s="169">
        <v>0.82608207329000005</v>
      </c>
      <c r="P65" s="169">
        <v>0.70628491203999999</v>
      </c>
      <c r="Q65" s="169">
        <v>0.81853522509999999</v>
      </c>
      <c r="R65" s="169">
        <v>0.86250324089999997</v>
      </c>
      <c r="S65" s="169">
        <v>0.88982871516999995</v>
      </c>
      <c r="T65" s="169">
        <v>0.92360862105999997</v>
      </c>
      <c r="U65" s="169">
        <v>0.90912004323999995</v>
      </c>
      <c r="V65" s="169">
        <v>0.90348343113999996</v>
      </c>
      <c r="W65" s="169">
        <v>0.87160057142000003</v>
      </c>
      <c r="X65" s="169">
        <v>0.86059634570999999</v>
      </c>
      <c r="Y65" s="169">
        <v>0.89121872260000001</v>
      </c>
      <c r="Z65" s="169">
        <v>0.91230425419000005</v>
      </c>
      <c r="AA65" s="169">
        <v>0.89044674705000004</v>
      </c>
      <c r="AB65" s="169">
        <v>0.88918748476999998</v>
      </c>
      <c r="AC65" s="169">
        <v>0.91524513628000004</v>
      </c>
      <c r="AD65" s="169">
        <v>0.89893990902999998</v>
      </c>
      <c r="AE65" s="169">
        <v>0.93307905349999998</v>
      </c>
      <c r="AF65" s="169">
        <v>0.95393689526000003</v>
      </c>
      <c r="AG65" s="169">
        <v>0.94051431024999999</v>
      </c>
      <c r="AH65" s="169">
        <v>0.94141616045999998</v>
      </c>
      <c r="AI65" s="169">
        <v>0.92475221476000002</v>
      </c>
      <c r="AJ65" s="169">
        <v>0.90282639187000002</v>
      </c>
      <c r="AK65" s="169">
        <v>0.94092057093000003</v>
      </c>
      <c r="AL65" s="169">
        <v>0.87998662490000001</v>
      </c>
      <c r="AM65" s="169">
        <v>0.86505070573999998</v>
      </c>
      <c r="AN65" s="169">
        <v>0.87004131521999994</v>
      </c>
      <c r="AO65" s="169">
        <v>0.87713149088999998</v>
      </c>
      <c r="AP65" s="169">
        <v>0.90106187784000003</v>
      </c>
      <c r="AQ65" s="169">
        <v>0.91713106614999995</v>
      </c>
      <c r="AR65" s="169">
        <v>0.93169798595999997</v>
      </c>
      <c r="AS65" s="169">
        <v>0.93779616291000001</v>
      </c>
      <c r="AT65" s="169">
        <v>0.94164478604000001</v>
      </c>
      <c r="AU65" s="169">
        <v>0.91465845283000002</v>
      </c>
      <c r="AV65" s="169">
        <v>0.86702430554999999</v>
      </c>
      <c r="AW65" s="169">
        <v>0.89880318314999996</v>
      </c>
      <c r="AX65" s="169">
        <v>0.9220679692</v>
      </c>
      <c r="AY65" s="169">
        <v>0.87676936629000002</v>
      </c>
      <c r="AZ65" s="280">
        <v>0.8444374</v>
      </c>
      <c r="BA65" s="280">
        <v>0.87994349999999999</v>
      </c>
      <c r="BB65" s="280">
        <v>0.89721569999999995</v>
      </c>
      <c r="BC65" s="280">
        <v>0.90859820000000002</v>
      </c>
      <c r="BD65" s="280">
        <v>0.9288246</v>
      </c>
      <c r="BE65" s="280">
        <v>0.91947460000000003</v>
      </c>
      <c r="BF65" s="280">
        <v>0.91727479999999995</v>
      </c>
      <c r="BG65" s="280">
        <v>0.88264069999999994</v>
      </c>
      <c r="BH65" s="280">
        <v>0.84086830000000001</v>
      </c>
      <c r="BI65" s="280">
        <v>0.86750360000000004</v>
      </c>
      <c r="BJ65" s="280">
        <v>0.88149440000000001</v>
      </c>
      <c r="BK65" s="280">
        <v>0.8814999</v>
      </c>
      <c r="BL65" s="280">
        <v>0.85045519999999997</v>
      </c>
      <c r="BM65" s="280">
        <v>0.87796180000000001</v>
      </c>
      <c r="BN65" s="280">
        <v>0.89573999999999998</v>
      </c>
      <c r="BO65" s="280">
        <v>0.91574849999999997</v>
      </c>
      <c r="BP65" s="280">
        <v>0.94034629999999997</v>
      </c>
      <c r="BQ65" s="280">
        <v>0.93928219999999996</v>
      </c>
      <c r="BR65" s="280">
        <v>0.92736320000000005</v>
      </c>
      <c r="BS65" s="280">
        <v>0.89810920000000005</v>
      </c>
      <c r="BT65" s="280">
        <v>0.86638280000000001</v>
      </c>
      <c r="BU65" s="280">
        <v>0.90038260000000003</v>
      </c>
      <c r="BV65" s="280">
        <v>0.90794439999999998</v>
      </c>
    </row>
    <row r="66" spans="1:74" s="329" customFormat="1" ht="22.4" customHeight="1" x14ac:dyDescent="0.25">
      <c r="A66" s="328"/>
      <c r="B66" s="642" t="s">
        <v>930</v>
      </c>
      <c r="C66" s="621"/>
      <c r="D66" s="621"/>
      <c r="E66" s="621"/>
      <c r="F66" s="621"/>
      <c r="G66" s="621"/>
      <c r="H66" s="621"/>
      <c r="I66" s="621"/>
      <c r="J66" s="621"/>
      <c r="K66" s="621"/>
      <c r="L66" s="621"/>
      <c r="M66" s="621"/>
      <c r="N66" s="621"/>
      <c r="O66" s="621"/>
      <c r="P66" s="621"/>
      <c r="Q66" s="601"/>
      <c r="AY66" s="397"/>
      <c r="AZ66" s="397"/>
      <c r="BA66" s="397"/>
      <c r="BB66" s="397"/>
      <c r="BC66" s="397"/>
      <c r="BD66" s="397"/>
      <c r="BE66" s="397"/>
      <c r="BF66" s="397"/>
      <c r="BG66" s="397"/>
      <c r="BH66" s="397"/>
      <c r="BI66" s="397"/>
      <c r="BJ66" s="397"/>
    </row>
    <row r="67" spans="1:74" ht="12" customHeight="1" x14ac:dyDescent="0.25">
      <c r="A67" s="48"/>
      <c r="B67" s="605" t="s">
        <v>783</v>
      </c>
      <c r="C67" s="606"/>
      <c r="D67" s="606"/>
      <c r="E67" s="606"/>
      <c r="F67" s="606"/>
      <c r="G67" s="606"/>
      <c r="H67" s="606"/>
      <c r="I67" s="606"/>
      <c r="J67" s="606"/>
      <c r="K67" s="606"/>
      <c r="L67" s="606"/>
      <c r="M67" s="606"/>
      <c r="N67" s="606"/>
      <c r="O67" s="606"/>
      <c r="P67" s="606"/>
      <c r="Q67" s="606"/>
      <c r="BD67" s="294"/>
      <c r="BE67" s="294"/>
      <c r="BF67" s="294"/>
      <c r="BH67" s="294"/>
    </row>
    <row r="68" spans="1:74" s="329" customFormat="1" ht="12" customHeight="1" x14ac:dyDescent="0.25">
      <c r="A68" s="328"/>
      <c r="B68" s="619" t="str">
        <f>"Notes: "&amp;"EIA completed modeling and analysis for this report on " &amp;Dates!$D$2&amp;"."</f>
        <v>Notes: EIA completed modeling and analysis for this report on Thursday February 1, 2024.</v>
      </c>
      <c r="C68" s="612"/>
      <c r="D68" s="612"/>
      <c r="E68" s="612"/>
      <c r="F68" s="612"/>
      <c r="G68" s="612"/>
      <c r="H68" s="612"/>
      <c r="I68" s="612"/>
      <c r="J68" s="612"/>
      <c r="K68" s="612"/>
      <c r="L68" s="612"/>
      <c r="M68" s="612"/>
      <c r="N68" s="612"/>
      <c r="O68" s="612"/>
      <c r="P68" s="612"/>
      <c r="Q68" s="612"/>
      <c r="AY68" s="397"/>
      <c r="AZ68" s="397"/>
      <c r="BA68" s="397"/>
      <c r="BB68" s="397"/>
      <c r="BC68" s="397"/>
      <c r="BD68" s="397"/>
      <c r="BE68" s="397"/>
      <c r="BF68" s="397"/>
      <c r="BG68" s="397"/>
      <c r="BH68" s="397"/>
      <c r="BI68" s="397"/>
      <c r="BJ68" s="397"/>
    </row>
    <row r="69" spans="1:74" s="329" customFormat="1" ht="12" customHeight="1" x14ac:dyDescent="0.25">
      <c r="A69" s="328"/>
      <c r="B69" s="611" t="s">
        <v>334</v>
      </c>
      <c r="C69" s="612"/>
      <c r="D69" s="612"/>
      <c r="E69" s="612"/>
      <c r="F69" s="612"/>
      <c r="G69" s="612"/>
      <c r="H69" s="612"/>
      <c r="I69" s="612"/>
      <c r="J69" s="612"/>
      <c r="K69" s="612"/>
      <c r="L69" s="612"/>
      <c r="M69" s="612"/>
      <c r="N69" s="612"/>
      <c r="O69" s="612"/>
      <c r="P69" s="612"/>
      <c r="Q69" s="612"/>
      <c r="AY69" s="397"/>
      <c r="AZ69" s="397"/>
      <c r="BA69" s="397"/>
      <c r="BB69" s="397"/>
      <c r="BC69" s="397"/>
      <c r="BD69" s="397"/>
      <c r="BE69" s="397"/>
      <c r="BF69" s="397"/>
      <c r="BG69" s="397"/>
      <c r="BH69" s="397"/>
      <c r="BI69" s="397"/>
      <c r="BJ69" s="397"/>
    </row>
    <row r="70" spans="1:74" s="329" customFormat="1" ht="12" customHeight="1" x14ac:dyDescent="0.25">
      <c r="A70" s="328"/>
      <c r="B70" s="620" t="s">
        <v>811</v>
      </c>
      <c r="C70" s="621"/>
      <c r="D70" s="621"/>
      <c r="E70" s="621"/>
      <c r="F70" s="621"/>
      <c r="G70" s="621"/>
      <c r="H70" s="621"/>
      <c r="I70" s="621"/>
      <c r="J70" s="621"/>
      <c r="K70" s="621"/>
      <c r="L70" s="621"/>
      <c r="M70" s="621"/>
      <c r="N70" s="621"/>
      <c r="O70" s="621"/>
      <c r="P70" s="621"/>
      <c r="Q70" s="601"/>
      <c r="AY70" s="397"/>
      <c r="AZ70" s="397"/>
      <c r="BA70" s="397"/>
      <c r="BB70" s="397"/>
      <c r="BC70" s="397"/>
      <c r="BD70" s="397"/>
      <c r="BE70" s="397"/>
      <c r="BF70" s="397"/>
      <c r="BG70" s="397"/>
      <c r="BH70" s="397"/>
      <c r="BI70" s="397"/>
      <c r="BJ70" s="397"/>
    </row>
    <row r="71" spans="1:74" s="329" customFormat="1" ht="12" customHeight="1" x14ac:dyDescent="0.25">
      <c r="A71" s="328"/>
      <c r="B71" s="607" t="s">
        <v>813</v>
      </c>
      <c r="C71" s="609"/>
      <c r="D71" s="609"/>
      <c r="E71" s="609"/>
      <c r="F71" s="609"/>
      <c r="G71" s="609"/>
      <c r="H71" s="609"/>
      <c r="I71" s="609"/>
      <c r="J71" s="609"/>
      <c r="K71" s="609"/>
      <c r="L71" s="609"/>
      <c r="M71" s="609"/>
      <c r="N71" s="609"/>
      <c r="O71" s="609"/>
      <c r="P71" s="609"/>
      <c r="Q71" s="601"/>
      <c r="AY71" s="397"/>
      <c r="AZ71" s="397"/>
      <c r="BA71" s="397"/>
      <c r="BB71" s="397"/>
      <c r="BC71" s="397"/>
      <c r="BD71" s="397"/>
      <c r="BE71" s="397"/>
      <c r="BF71" s="397"/>
      <c r="BG71" s="397"/>
      <c r="BH71" s="397"/>
      <c r="BI71" s="397"/>
      <c r="BJ71" s="397"/>
    </row>
    <row r="72" spans="1:74" s="329" customFormat="1" ht="12" customHeight="1" x14ac:dyDescent="0.25">
      <c r="A72" s="328"/>
      <c r="B72" s="608" t="s">
        <v>802</v>
      </c>
      <c r="C72" s="609"/>
      <c r="D72" s="609"/>
      <c r="E72" s="609"/>
      <c r="F72" s="609"/>
      <c r="G72" s="609"/>
      <c r="H72" s="609"/>
      <c r="I72" s="609"/>
      <c r="J72" s="609"/>
      <c r="K72" s="609"/>
      <c r="L72" s="609"/>
      <c r="M72" s="609"/>
      <c r="N72" s="609"/>
      <c r="O72" s="609"/>
      <c r="P72" s="609"/>
      <c r="Q72" s="601"/>
      <c r="AY72" s="397"/>
      <c r="AZ72" s="397"/>
      <c r="BA72" s="397"/>
      <c r="BB72" s="397"/>
      <c r="BC72" s="397"/>
      <c r="BD72" s="397"/>
      <c r="BE72" s="397"/>
      <c r="BF72" s="397"/>
      <c r="BG72" s="397"/>
      <c r="BH72" s="397"/>
      <c r="BI72" s="397"/>
      <c r="BJ72" s="397"/>
    </row>
    <row r="73" spans="1:74" s="329" customFormat="1" ht="12" customHeight="1" x14ac:dyDescent="0.25">
      <c r="A73" s="322"/>
      <c r="B73" s="628" t="s">
        <v>1242</v>
      </c>
      <c r="C73" s="601"/>
      <c r="D73" s="601"/>
      <c r="E73" s="601"/>
      <c r="F73" s="601"/>
      <c r="G73" s="601"/>
      <c r="H73" s="601"/>
      <c r="I73" s="601"/>
      <c r="J73" s="601"/>
      <c r="K73" s="601"/>
      <c r="L73" s="601"/>
      <c r="M73" s="601"/>
      <c r="N73" s="601"/>
      <c r="O73" s="601"/>
      <c r="P73" s="601"/>
      <c r="Q73" s="601"/>
      <c r="AY73" s="397"/>
      <c r="AZ73" s="397"/>
      <c r="BA73" s="397"/>
      <c r="BB73" s="397"/>
      <c r="BC73" s="397"/>
      <c r="BD73" s="397"/>
      <c r="BE73" s="397"/>
      <c r="BF73" s="397"/>
      <c r="BG73" s="397"/>
      <c r="BH73" s="397"/>
      <c r="BI73" s="397"/>
      <c r="BJ73" s="397"/>
    </row>
    <row r="74" spans="1:74" ht="10" x14ac:dyDescent="0.2">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6"/>
      <c r="AY74" s="293"/>
      <c r="AZ74" s="293"/>
      <c r="BA74" s="293"/>
      <c r="BB74" s="293"/>
      <c r="BC74" s="293"/>
      <c r="BD74" s="293"/>
      <c r="BE74" s="293"/>
      <c r="BF74" s="293"/>
      <c r="BG74" s="293"/>
      <c r="BH74" s="293"/>
      <c r="BI74" s="293"/>
      <c r="BJ74" s="293"/>
      <c r="BK74" s="293"/>
      <c r="BL74" s="293"/>
      <c r="BM74" s="293"/>
      <c r="BN74" s="293"/>
      <c r="BO74" s="293"/>
      <c r="BP74" s="293"/>
      <c r="BQ74" s="293"/>
      <c r="BR74" s="293"/>
      <c r="BS74" s="293"/>
      <c r="BT74" s="293"/>
      <c r="BU74" s="293"/>
      <c r="BV74" s="293"/>
    </row>
    <row r="75" spans="1:74" ht="10" x14ac:dyDescent="0.2">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6"/>
      <c r="AY75" s="293"/>
      <c r="AZ75" s="293"/>
      <c r="BA75" s="293"/>
      <c r="BB75" s="293"/>
      <c r="BC75" s="293"/>
      <c r="BD75" s="293"/>
      <c r="BE75" s="293"/>
      <c r="BF75" s="293"/>
      <c r="BG75" s="293"/>
      <c r="BH75" s="293"/>
      <c r="BI75" s="293"/>
      <c r="BJ75" s="293"/>
      <c r="BK75" s="293"/>
      <c r="BL75" s="293"/>
      <c r="BM75" s="293"/>
      <c r="BN75" s="293"/>
      <c r="BO75" s="293"/>
      <c r="BP75" s="293"/>
      <c r="BQ75" s="293"/>
      <c r="BR75" s="293"/>
      <c r="BS75" s="293"/>
      <c r="BT75" s="293"/>
      <c r="BU75" s="293"/>
      <c r="BV75" s="293"/>
    </row>
    <row r="76" spans="1:74" ht="10" x14ac:dyDescent="0.2">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c r="AT76" s="126"/>
      <c r="AU76" s="126"/>
      <c r="AV76" s="126"/>
      <c r="AW76" s="126"/>
      <c r="AX76" s="126"/>
      <c r="AY76" s="293"/>
      <c r="AZ76" s="293"/>
      <c r="BA76" s="293"/>
      <c r="BB76" s="293"/>
      <c r="BC76" s="293"/>
      <c r="BD76" s="293"/>
      <c r="BE76" s="293"/>
      <c r="BF76" s="293"/>
      <c r="BG76" s="293"/>
      <c r="BH76" s="293"/>
      <c r="BI76" s="293"/>
      <c r="BJ76" s="293"/>
      <c r="BK76" s="293"/>
      <c r="BL76" s="293"/>
      <c r="BM76" s="293"/>
      <c r="BN76" s="293"/>
      <c r="BO76" s="293"/>
      <c r="BP76" s="293"/>
      <c r="BQ76" s="293"/>
      <c r="BR76" s="293"/>
      <c r="BS76" s="293"/>
      <c r="BT76" s="293"/>
      <c r="BU76" s="293"/>
      <c r="BV76" s="293"/>
    </row>
    <row r="77" spans="1:74" ht="10" x14ac:dyDescent="0.2">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126"/>
      <c r="AW77" s="126"/>
      <c r="AX77" s="126"/>
      <c r="AY77" s="293"/>
      <c r="AZ77" s="293"/>
      <c r="BA77" s="293"/>
      <c r="BB77" s="293"/>
      <c r="BC77" s="293"/>
      <c r="BD77" s="293"/>
      <c r="BE77" s="293"/>
      <c r="BF77" s="293"/>
      <c r="BG77" s="293"/>
      <c r="BH77" s="293"/>
      <c r="BI77" s="293"/>
      <c r="BJ77" s="293"/>
      <c r="BK77" s="293"/>
      <c r="BL77" s="293"/>
      <c r="BM77" s="293"/>
      <c r="BN77" s="293"/>
      <c r="BO77" s="293"/>
      <c r="BP77" s="293"/>
      <c r="BQ77" s="293"/>
      <c r="BR77" s="293"/>
      <c r="BS77" s="293"/>
      <c r="BT77" s="293"/>
      <c r="BU77" s="293"/>
      <c r="BV77" s="293"/>
    </row>
    <row r="78" spans="1:74" ht="10" x14ac:dyDescent="0.2">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293"/>
      <c r="AZ78" s="293"/>
      <c r="BA78" s="293"/>
      <c r="BB78" s="293"/>
      <c r="BC78" s="293"/>
      <c r="BD78" s="293"/>
      <c r="BE78" s="293"/>
      <c r="BF78" s="293"/>
      <c r="BG78" s="293"/>
      <c r="BH78" s="293"/>
      <c r="BI78" s="293"/>
      <c r="BJ78" s="293"/>
      <c r="BK78" s="293"/>
      <c r="BL78" s="293"/>
      <c r="BM78" s="293"/>
      <c r="BN78" s="293"/>
      <c r="BO78" s="293"/>
      <c r="BP78" s="293"/>
      <c r="BQ78" s="293"/>
      <c r="BR78" s="293"/>
      <c r="BS78" s="293"/>
      <c r="BT78" s="293"/>
      <c r="BU78" s="293"/>
      <c r="BV78" s="293"/>
    </row>
    <row r="79" spans="1:74" ht="10" x14ac:dyDescent="0.2">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26"/>
      <c r="AY79" s="293"/>
      <c r="AZ79" s="293"/>
      <c r="BA79" s="293"/>
      <c r="BB79" s="293"/>
      <c r="BC79" s="293"/>
      <c r="BD79" s="293"/>
      <c r="BE79" s="293"/>
      <c r="BF79" s="293"/>
      <c r="BG79" s="293"/>
      <c r="BH79" s="293"/>
      <c r="BI79" s="293"/>
      <c r="BJ79" s="293"/>
      <c r="BK79" s="293"/>
      <c r="BL79" s="293"/>
      <c r="BM79" s="293"/>
      <c r="BN79" s="293"/>
      <c r="BO79" s="293"/>
      <c r="BP79" s="293"/>
      <c r="BQ79" s="293"/>
      <c r="BR79" s="293"/>
      <c r="BS79" s="293"/>
      <c r="BT79" s="293"/>
      <c r="BU79" s="293"/>
      <c r="BV79" s="293"/>
    </row>
    <row r="80" spans="1:74" ht="10"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293"/>
      <c r="AZ80" s="293"/>
      <c r="BA80" s="293"/>
      <c r="BB80" s="293"/>
      <c r="BC80" s="293"/>
      <c r="BD80" s="293"/>
      <c r="BE80" s="293"/>
      <c r="BF80" s="293"/>
      <c r="BG80" s="293"/>
      <c r="BH80" s="293"/>
      <c r="BI80" s="293"/>
      <c r="BJ80" s="293"/>
      <c r="BK80" s="293"/>
      <c r="BL80" s="293"/>
      <c r="BM80" s="293"/>
      <c r="BN80" s="293"/>
      <c r="BO80" s="293"/>
      <c r="BP80" s="293"/>
      <c r="BQ80" s="293"/>
      <c r="BR80" s="293"/>
      <c r="BS80" s="293"/>
      <c r="BT80" s="293"/>
      <c r="BU80" s="293"/>
      <c r="BV80" s="293"/>
    </row>
    <row r="81" spans="3:74" ht="10" x14ac:dyDescent="0.2">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293"/>
      <c r="AZ81" s="293"/>
      <c r="BA81" s="293"/>
      <c r="BB81" s="293"/>
      <c r="BC81" s="293"/>
      <c r="BD81" s="293"/>
      <c r="BE81" s="293"/>
      <c r="BF81" s="293"/>
      <c r="BG81" s="293"/>
      <c r="BH81" s="293"/>
      <c r="BI81" s="293"/>
      <c r="BJ81" s="293"/>
      <c r="BK81" s="293"/>
      <c r="BL81" s="293"/>
      <c r="BM81" s="293"/>
      <c r="BN81" s="293"/>
      <c r="BO81" s="293"/>
      <c r="BP81" s="293"/>
      <c r="BQ81" s="293"/>
      <c r="BR81" s="293"/>
      <c r="BS81" s="293"/>
      <c r="BT81" s="293"/>
      <c r="BU81" s="293"/>
      <c r="BV81" s="293"/>
    </row>
    <row r="82" spans="3:74" ht="10" x14ac:dyDescent="0.2">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293"/>
      <c r="AZ82" s="293"/>
      <c r="BA82" s="293"/>
      <c r="BB82" s="293"/>
      <c r="BC82" s="293"/>
      <c r="BD82" s="293"/>
      <c r="BE82" s="293"/>
      <c r="BF82" s="293"/>
      <c r="BG82" s="293"/>
      <c r="BH82" s="293"/>
      <c r="BI82" s="293"/>
      <c r="BJ82" s="293"/>
      <c r="BK82" s="293"/>
      <c r="BL82" s="293"/>
      <c r="BM82" s="293"/>
      <c r="BN82" s="293"/>
      <c r="BO82" s="293"/>
      <c r="BP82" s="293"/>
      <c r="BQ82" s="293"/>
      <c r="BR82" s="293"/>
      <c r="BS82" s="293"/>
      <c r="BT82" s="293"/>
      <c r="BU82" s="293"/>
      <c r="BV82" s="293"/>
    </row>
    <row r="83" spans="3:74" ht="10" x14ac:dyDescent="0.2">
      <c r="BD83" s="294"/>
      <c r="BE83" s="294"/>
      <c r="BF83" s="294"/>
      <c r="BH83" s="294"/>
      <c r="BK83" s="294"/>
      <c r="BL83" s="294"/>
      <c r="BM83" s="294"/>
      <c r="BN83" s="294"/>
      <c r="BO83" s="294"/>
      <c r="BP83" s="294"/>
      <c r="BQ83" s="294"/>
      <c r="BR83" s="294"/>
      <c r="BS83" s="294"/>
      <c r="BT83" s="294"/>
      <c r="BU83" s="294"/>
      <c r="BV83" s="294"/>
    </row>
    <row r="84" spans="3:74" ht="10" x14ac:dyDescent="0.2">
      <c r="BD84" s="294"/>
      <c r="BE84" s="294"/>
      <c r="BF84" s="294"/>
      <c r="BH84" s="294"/>
      <c r="BK84" s="294"/>
      <c r="BL84" s="294"/>
      <c r="BM84" s="294"/>
      <c r="BN84" s="294"/>
      <c r="BO84" s="294"/>
      <c r="BP84" s="294"/>
      <c r="BQ84" s="294"/>
      <c r="BR84" s="294"/>
      <c r="BS84" s="294"/>
      <c r="BT84" s="294"/>
      <c r="BU84" s="294"/>
      <c r="BV84" s="294"/>
    </row>
    <row r="85" spans="3:74" ht="10" x14ac:dyDescent="0.2">
      <c r="BD85" s="294"/>
      <c r="BE85" s="294"/>
      <c r="BF85" s="294"/>
      <c r="BH85" s="294"/>
      <c r="BK85" s="294"/>
      <c r="BL85" s="294"/>
      <c r="BM85" s="294"/>
      <c r="BN85" s="294"/>
      <c r="BO85" s="294"/>
      <c r="BP85" s="294"/>
      <c r="BQ85" s="294"/>
      <c r="BR85" s="294"/>
      <c r="BS85" s="294"/>
      <c r="BT85" s="294"/>
      <c r="BU85" s="294"/>
      <c r="BV85" s="294"/>
    </row>
    <row r="86" spans="3:74" ht="10" x14ac:dyDescent="0.2">
      <c r="BD86" s="294"/>
      <c r="BE86" s="294"/>
      <c r="BF86" s="294"/>
      <c r="BH86" s="294"/>
      <c r="BK86" s="294"/>
      <c r="BL86" s="294"/>
      <c r="BM86" s="294"/>
      <c r="BN86" s="294"/>
      <c r="BO86" s="294"/>
      <c r="BP86" s="294"/>
      <c r="BQ86" s="294"/>
      <c r="BR86" s="294"/>
      <c r="BS86" s="294"/>
      <c r="BT86" s="294"/>
      <c r="BU86" s="294"/>
      <c r="BV86" s="294"/>
    </row>
    <row r="87" spans="3:74" ht="10" x14ac:dyDescent="0.2">
      <c r="BD87" s="294"/>
      <c r="BE87" s="294"/>
      <c r="BF87" s="294"/>
      <c r="BH87" s="294"/>
      <c r="BK87" s="294"/>
      <c r="BL87" s="294"/>
      <c r="BM87" s="294"/>
      <c r="BN87" s="294"/>
      <c r="BO87" s="294"/>
      <c r="BP87" s="294"/>
      <c r="BQ87" s="294"/>
      <c r="BR87" s="294"/>
      <c r="BS87" s="294"/>
      <c r="BT87" s="294"/>
      <c r="BU87" s="294"/>
      <c r="BV87" s="294"/>
    </row>
    <row r="88" spans="3:74" ht="10" x14ac:dyDescent="0.2">
      <c r="BD88" s="294"/>
      <c r="BE88" s="294"/>
      <c r="BF88" s="294"/>
      <c r="BH88" s="294"/>
      <c r="BK88" s="294"/>
      <c r="BL88" s="294"/>
      <c r="BM88" s="294"/>
      <c r="BN88" s="294"/>
      <c r="BO88" s="294"/>
      <c r="BP88" s="294"/>
      <c r="BQ88" s="294"/>
      <c r="BR88" s="294"/>
      <c r="BS88" s="294"/>
      <c r="BT88" s="294"/>
      <c r="BU88" s="294"/>
      <c r="BV88" s="294"/>
    </row>
    <row r="89" spans="3:74" ht="10" x14ac:dyDescent="0.2">
      <c r="BD89" s="294"/>
      <c r="BE89" s="294"/>
      <c r="BF89" s="294"/>
      <c r="BH89" s="294"/>
      <c r="BK89" s="294"/>
      <c r="BL89" s="294"/>
      <c r="BM89" s="294"/>
      <c r="BN89" s="294"/>
      <c r="BO89" s="294"/>
      <c r="BP89" s="294"/>
      <c r="BQ89" s="294"/>
      <c r="BR89" s="294"/>
      <c r="BS89" s="294"/>
      <c r="BT89" s="294"/>
      <c r="BU89" s="294"/>
      <c r="BV89" s="294"/>
    </row>
    <row r="90" spans="3:74" ht="10" x14ac:dyDescent="0.2">
      <c r="BD90" s="294"/>
      <c r="BE90" s="294"/>
      <c r="BF90" s="294"/>
      <c r="BH90" s="294"/>
      <c r="BK90" s="294"/>
      <c r="BL90" s="294"/>
      <c r="BM90" s="294"/>
      <c r="BN90" s="294"/>
      <c r="BO90" s="294"/>
      <c r="BP90" s="294"/>
      <c r="BQ90" s="294"/>
      <c r="BR90" s="294"/>
      <c r="BS90" s="294"/>
      <c r="BT90" s="294"/>
      <c r="BU90" s="294"/>
      <c r="BV90" s="294"/>
    </row>
    <row r="91" spans="3:74" ht="10" x14ac:dyDescent="0.2">
      <c r="BD91" s="294"/>
      <c r="BE91" s="294"/>
      <c r="BF91" s="294"/>
      <c r="BH91" s="294"/>
      <c r="BK91" s="294"/>
      <c r="BL91" s="294"/>
      <c r="BM91" s="294"/>
      <c r="BN91" s="294"/>
      <c r="BO91" s="294"/>
      <c r="BP91" s="294"/>
      <c r="BQ91" s="294"/>
      <c r="BR91" s="294"/>
      <c r="BS91" s="294"/>
      <c r="BT91" s="294"/>
      <c r="BU91" s="294"/>
      <c r="BV91" s="294"/>
    </row>
    <row r="92" spans="3:74" ht="10" x14ac:dyDescent="0.2">
      <c r="BD92" s="294"/>
      <c r="BE92" s="294"/>
      <c r="BF92" s="294"/>
      <c r="BH92" s="294"/>
      <c r="BK92" s="294"/>
      <c r="BL92" s="294"/>
      <c r="BM92" s="294"/>
      <c r="BN92" s="294"/>
      <c r="BO92" s="294"/>
      <c r="BP92" s="294"/>
      <c r="BQ92" s="294"/>
      <c r="BR92" s="294"/>
      <c r="BS92" s="294"/>
      <c r="BT92" s="294"/>
      <c r="BU92" s="294"/>
      <c r="BV92" s="294"/>
    </row>
    <row r="93" spans="3:74" ht="10" x14ac:dyDescent="0.2">
      <c r="BD93" s="294"/>
      <c r="BE93" s="294"/>
      <c r="BF93" s="294"/>
      <c r="BH93" s="294"/>
      <c r="BK93" s="294"/>
      <c r="BL93" s="294"/>
      <c r="BM93" s="294"/>
      <c r="BN93" s="294"/>
      <c r="BO93" s="294"/>
      <c r="BP93" s="294"/>
      <c r="BQ93" s="294"/>
      <c r="BR93" s="294"/>
      <c r="BS93" s="294"/>
      <c r="BT93" s="294"/>
      <c r="BU93" s="294"/>
      <c r="BV93" s="294"/>
    </row>
    <row r="94" spans="3:74" ht="10" x14ac:dyDescent="0.2">
      <c r="BD94" s="294"/>
      <c r="BE94" s="294"/>
      <c r="BF94" s="294"/>
      <c r="BH94" s="294"/>
      <c r="BK94" s="294"/>
      <c r="BL94" s="294"/>
      <c r="BM94" s="294"/>
      <c r="BN94" s="294"/>
      <c r="BO94" s="294"/>
      <c r="BP94" s="294"/>
      <c r="BQ94" s="294"/>
      <c r="BR94" s="294"/>
      <c r="BS94" s="294"/>
      <c r="BT94" s="294"/>
      <c r="BU94" s="294"/>
      <c r="BV94" s="294"/>
    </row>
    <row r="95" spans="3:74" ht="10" x14ac:dyDescent="0.2">
      <c r="BD95" s="294"/>
      <c r="BE95" s="294"/>
      <c r="BF95" s="294"/>
      <c r="BH95" s="294"/>
      <c r="BK95" s="294"/>
      <c r="BL95" s="294"/>
      <c r="BM95" s="294"/>
      <c r="BN95" s="294"/>
      <c r="BO95" s="294"/>
      <c r="BP95" s="294"/>
      <c r="BQ95" s="294"/>
      <c r="BR95" s="294"/>
      <c r="BS95" s="294"/>
      <c r="BT95" s="294"/>
      <c r="BU95" s="294"/>
      <c r="BV95" s="294"/>
    </row>
    <row r="96" spans="3:74" ht="10" x14ac:dyDescent="0.2">
      <c r="BD96" s="294"/>
      <c r="BE96" s="294"/>
      <c r="BF96" s="294"/>
      <c r="BH96" s="294"/>
      <c r="BK96" s="294"/>
      <c r="BL96" s="294"/>
      <c r="BM96" s="294"/>
      <c r="BN96" s="294"/>
      <c r="BO96" s="294"/>
      <c r="BP96" s="294"/>
      <c r="BQ96" s="294"/>
      <c r="BR96" s="294"/>
      <c r="BS96" s="294"/>
      <c r="BT96" s="294"/>
      <c r="BU96" s="294"/>
      <c r="BV96" s="294"/>
    </row>
    <row r="97" spans="56:74" ht="10" x14ac:dyDescent="0.2">
      <c r="BD97" s="294"/>
      <c r="BE97" s="294"/>
      <c r="BF97" s="294"/>
      <c r="BH97" s="294"/>
      <c r="BK97" s="294"/>
      <c r="BL97" s="294"/>
      <c r="BM97" s="294"/>
      <c r="BN97" s="294"/>
      <c r="BO97" s="294"/>
      <c r="BP97" s="294"/>
      <c r="BQ97" s="294"/>
      <c r="BR97" s="294"/>
      <c r="BS97" s="294"/>
      <c r="BT97" s="294"/>
      <c r="BU97" s="294"/>
      <c r="BV97" s="294"/>
    </row>
    <row r="98" spans="56:74" ht="10" x14ac:dyDescent="0.2">
      <c r="BD98" s="294"/>
      <c r="BE98" s="294"/>
      <c r="BF98" s="294"/>
      <c r="BH98" s="294"/>
      <c r="BK98" s="294"/>
      <c r="BL98" s="294"/>
      <c r="BM98" s="294"/>
      <c r="BN98" s="294"/>
      <c r="BO98" s="294"/>
      <c r="BP98" s="294"/>
      <c r="BQ98" s="294"/>
      <c r="BR98" s="294"/>
      <c r="BS98" s="294"/>
      <c r="BT98" s="294"/>
      <c r="BU98" s="294"/>
      <c r="BV98" s="294"/>
    </row>
    <row r="99" spans="56:74" ht="10" x14ac:dyDescent="0.2">
      <c r="BD99" s="294"/>
      <c r="BE99" s="294"/>
      <c r="BF99" s="294"/>
      <c r="BH99" s="294"/>
      <c r="BK99" s="294"/>
      <c r="BL99" s="294"/>
      <c r="BM99" s="294"/>
      <c r="BN99" s="294"/>
      <c r="BO99" s="294"/>
      <c r="BP99" s="294"/>
      <c r="BQ99" s="294"/>
      <c r="BR99" s="294"/>
      <c r="BS99" s="294"/>
      <c r="BT99" s="294"/>
      <c r="BU99" s="294"/>
      <c r="BV99" s="294"/>
    </row>
    <row r="100" spans="56:74" ht="10" x14ac:dyDescent="0.2">
      <c r="BD100" s="294"/>
      <c r="BE100" s="294"/>
      <c r="BF100" s="294"/>
      <c r="BH100" s="294"/>
      <c r="BK100" s="294"/>
      <c r="BL100" s="294"/>
      <c r="BM100" s="294"/>
      <c r="BN100" s="294"/>
      <c r="BO100" s="294"/>
      <c r="BP100" s="294"/>
      <c r="BQ100" s="294"/>
      <c r="BR100" s="294"/>
      <c r="BS100" s="294"/>
      <c r="BT100" s="294"/>
      <c r="BU100" s="294"/>
      <c r="BV100" s="294"/>
    </row>
    <row r="101" spans="56:74" ht="10" x14ac:dyDescent="0.2">
      <c r="BD101" s="294"/>
      <c r="BE101" s="294"/>
      <c r="BF101" s="294"/>
      <c r="BH101" s="294"/>
      <c r="BK101" s="294"/>
      <c r="BL101" s="294"/>
      <c r="BM101" s="294"/>
      <c r="BN101" s="294"/>
      <c r="BO101" s="294"/>
      <c r="BP101" s="294"/>
      <c r="BQ101" s="294"/>
      <c r="BR101" s="294"/>
      <c r="BS101" s="294"/>
      <c r="BT101" s="294"/>
      <c r="BU101" s="294"/>
      <c r="BV101" s="294"/>
    </row>
    <row r="102" spans="56:74" ht="10" x14ac:dyDescent="0.2">
      <c r="BD102" s="294"/>
      <c r="BE102" s="294"/>
      <c r="BF102" s="294"/>
      <c r="BH102" s="294"/>
      <c r="BK102" s="294"/>
      <c r="BL102" s="294"/>
      <c r="BM102" s="294"/>
      <c r="BN102" s="294"/>
      <c r="BO102" s="294"/>
      <c r="BP102" s="294"/>
      <c r="BQ102" s="294"/>
      <c r="BR102" s="294"/>
      <c r="BS102" s="294"/>
      <c r="BT102" s="294"/>
      <c r="BU102" s="294"/>
      <c r="BV102" s="294"/>
    </row>
    <row r="103" spans="56:74" ht="10" x14ac:dyDescent="0.2">
      <c r="BD103" s="294"/>
      <c r="BE103" s="294"/>
      <c r="BF103" s="294"/>
      <c r="BH103" s="294"/>
      <c r="BK103" s="294"/>
      <c r="BL103" s="294"/>
      <c r="BM103" s="294"/>
      <c r="BN103" s="294"/>
      <c r="BO103" s="294"/>
      <c r="BP103" s="294"/>
      <c r="BQ103" s="294"/>
      <c r="BR103" s="294"/>
      <c r="BS103" s="294"/>
      <c r="BT103" s="294"/>
      <c r="BU103" s="294"/>
      <c r="BV103" s="294"/>
    </row>
    <row r="104" spans="56:74" ht="10" x14ac:dyDescent="0.2">
      <c r="BD104" s="294"/>
      <c r="BE104" s="294"/>
      <c r="BF104" s="294"/>
      <c r="BH104" s="294"/>
      <c r="BK104" s="294"/>
      <c r="BL104" s="294"/>
      <c r="BM104" s="294"/>
      <c r="BN104" s="294"/>
      <c r="BO104" s="294"/>
      <c r="BP104" s="294"/>
      <c r="BQ104" s="294"/>
      <c r="BR104" s="294"/>
      <c r="BS104" s="294"/>
      <c r="BT104" s="294"/>
      <c r="BU104" s="294"/>
      <c r="BV104" s="294"/>
    </row>
    <row r="105" spans="56:74" ht="10" x14ac:dyDescent="0.2">
      <c r="BD105" s="294"/>
      <c r="BE105" s="294"/>
      <c r="BF105" s="294"/>
      <c r="BH105" s="294"/>
      <c r="BK105" s="294"/>
      <c r="BL105" s="294"/>
      <c r="BM105" s="294"/>
      <c r="BN105" s="294"/>
      <c r="BO105" s="294"/>
      <c r="BP105" s="294"/>
      <c r="BQ105" s="294"/>
      <c r="BR105" s="294"/>
      <c r="BS105" s="294"/>
      <c r="BT105" s="294"/>
      <c r="BU105" s="294"/>
      <c r="BV105" s="294"/>
    </row>
    <row r="106" spans="56:74" ht="10" x14ac:dyDescent="0.2">
      <c r="BD106" s="294"/>
      <c r="BE106" s="294"/>
      <c r="BF106" s="294"/>
      <c r="BH106" s="294"/>
      <c r="BK106" s="294"/>
      <c r="BL106" s="294"/>
      <c r="BM106" s="294"/>
      <c r="BN106" s="294"/>
      <c r="BO106" s="294"/>
      <c r="BP106" s="294"/>
      <c r="BQ106" s="294"/>
      <c r="BR106" s="294"/>
      <c r="BS106" s="294"/>
      <c r="BT106" s="294"/>
      <c r="BU106" s="294"/>
      <c r="BV106" s="294"/>
    </row>
    <row r="107" spans="56:74" ht="10" x14ac:dyDescent="0.2">
      <c r="BD107" s="294"/>
      <c r="BE107" s="294"/>
      <c r="BF107" s="294"/>
      <c r="BK107" s="294"/>
      <c r="BL107" s="294"/>
      <c r="BM107" s="294"/>
      <c r="BN107" s="294"/>
      <c r="BO107" s="294"/>
      <c r="BP107" s="294"/>
      <c r="BQ107" s="294"/>
      <c r="BR107" s="294"/>
      <c r="BS107" s="294"/>
      <c r="BT107" s="294"/>
      <c r="BU107" s="294"/>
      <c r="BV107" s="294"/>
    </row>
    <row r="108" spans="56:74" ht="10" x14ac:dyDescent="0.2">
      <c r="BD108" s="294"/>
      <c r="BE108" s="294"/>
      <c r="BF108" s="294"/>
      <c r="BK108" s="294"/>
      <c r="BL108" s="294"/>
      <c r="BM108" s="294"/>
      <c r="BN108" s="294"/>
      <c r="BO108" s="294"/>
      <c r="BP108" s="294"/>
      <c r="BQ108" s="294"/>
      <c r="BR108" s="294"/>
      <c r="BS108" s="294"/>
      <c r="BT108" s="294"/>
      <c r="BU108" s="294"/>
      <c r="BV108" s="294"/>
    </row>
    <row r="109" spans="56:74" ht="10" x14ac:dyDescent="0.2">
      <c r="BD109" s="294"/>
      <c r="BE109" s="294"/>
      <c r="BF109" s="294"/>
      <c r="BK109" s="294"/>
      <c r="BL109" s="294"/>
      <c r="BM109" s="294"/>
      <c r="BN109" s="294"/>
      <c r="BO109" s="294"/>
      <c r="BP109" s="294"/>
      <c r="BQ109" s="294"/>
      <c r="BR109" s="294"/>
      <c r="BS109" s="294"/>
      <c r="BT109" s="294"/>
      <c r="BU109" s="294"/>
      <c r="BV109" s="294"/>
    </row>
    <row r="110" spans="56:74" ht="10" x14ac:dyDescent="0.2">
      <c r="BD110" s="294"/>
      <c r="BE110" s="294"/>
      <c r="BF110" s="294"/>
      <c r="BK110" s="294"/>
      <c r="BL110" s="294"/>
      <c r="BM110" s="294"/>
      <c r="BN110" s="294"/>
      <c r="BO110" s="294"/>
      <c r="BP110" s="294"/>
      <c r="BQ110" s="294"/>
      <c r="BR110" s="294"/>
      <c r="BS110" s="294"/>
      <c r="BT110" s="294"/>
      <c r="BU110" s="294"/>
      <c r="BV110" s="294"/>
    </row>
    <row r="111" spans="56:74" ht="10" x14ac:dyDescent="0.2">
      <c r="BD111" s="294"/>
      <c r="BE111" s="294"/>
      <c r="BF111" s="294"/>
      <c r="BK111" s="294"/>
      <c r="BL111" s="294"/>
      <c r="BM111" s="294"/>
      <c r="BN111" s="294"/>
      <c r="BO111" s="294"/>
      <c r="BP111" s="294"/>
      <c r="BQ111" s="294"/>
      <c r="BR111" s="294"/>
      <c r="BS111" s="294"/>
      <c r="BT111" s="294"/>
      <c r="BU111" s="294"/>
      <c r="BV111" s="294"/>
    </row>
    <row r="112" spans="56:74" ht="10" x14ac:dyDescent="0.2">
      <c r="BD112" s="294"/>
      <c r="BE112" s="294"/>
      <c r="BF112" s="294"/>
      <c r="BK112" s="294"/>
      <c r="BL112" s="294"/>
      <c r="BM112" s="294"/>
      <c r="BN112" s="294"/>
      <c r="BO112" s="294"/>
      <c r="BP112" s="294"/>
      <c r="BQ112" s="294"/>
      <c r="BR112" s="294"/>
      <c r="BS112" s="294"/>
      <c r="BT112" s="294"/>
      <c r="BU112" s="294"/>
      <c r="BV112" s="294"/>
    </row>
    <row r="113" spans="63:74" x14ac:dyDescent="0.25">
      <c r="BK113" s="294"/>
      <c r="BL113" s="294"/>
      <c r="BM113" s="294"/>
      <c r="BN113" s="294"/>
      <c r="BO113" s="294"/>
      <c r="BP113" s="294"/>
      <c r="BQ113" s="294"/>
      <c r="BR113" s="294"/>
      <c r="BS113" s="294"/>
      <c r="BT113" s="294"/>
      <c r="BU113" s="294"/>
      <c r="BV113" s="294"/>
    </row>
    <row r="114" spans="63:74" x14ac:dyDescent="0.25">
      <c r="BK114" s="294"/>
      <c r="BL114" s="294"/>
      <c r="BM114" s="294"/>
      <c r="BN114" s="294"/>
      <c r="BO114" s="294"/>
      <c r="BP114" s="294"/>
      <c r="BQ114" s="294"/>
      <c r="BR114" s="294"/>
      <c r="BS114" s="294"/>
      <c r="BT114" s="294"/>
      <c r="BU114" s="294"/>
      <c r="BV114" s="294"/>
    </row>
    <row r="115" spans="63:74" x14ac:dyDescent="0.25">
      <c r="BK115" s="294"/>
      <c r="BL115" s="294"/>
      <c r="BM115" s="294"/>
      <c r="BN115" s="294"/>
      <c r="BO115" s="294"/>
      <c r="BP115" s="294"/>
      <c r="BQ115" s="294"/>
      <c r="BR115" s="294"/>
      <c r="BS115" s="294"/>
      <c r="BT115" s="294"/>
      <c r="BU115" s="294"/>
      <c r="BV115" s="294"/>
    </row>
    <row r="116" spans="63:74" x14ac:dyDescent="0.25">
      <c r="BK116" s="294"/>
      <c r="BL116" s="294"/>
      <c r="BM116" s="294"/>
      <c r="BN116" s="294"/>
      <c r="BO116" s="294"/>
      <c r="BP116" s="294"/>
      <c r="BQ116" s="294"/>
      <c r="BR116" s="294"/>
      <c r="BS116" s="294"/>
      <c r="BT116" s="294"/>
      <c r="BU116" s="294"/>
      <c r="BV116" s="294"/>
    </row>
    <row r="117" spans="63:74" x14ac:dyDescent="0.25">
      <c r="BK117" s="294"/>
      <c r="BL117" s="294"/>
      <c r="BM117" s="294"/>
      <c r="BN117" s="294"/>
      <c r="BO117" s="294"/>
      <c r="BP117" s="294"/>
      <c r="BQ117" s="294"/>
      <c r="BR117" s="294"/>
      <c r="BS117" s="294"/>
      <c r="BT117" s="294"/>
      <c r="BU117" s="294"/>
      <c r="BV117" s="294"/>
    </row>
    <row r="118" spans="63:74" x14ac:dyDescent="0.25">
      <c r="BK118" s="294"/>
      <c r="BL118" s="294"/>
      <c r="BM118" s="294"/>
      <c r="BN118" s="294"/>
      <c r="BO118" s="294"/>
      <c r="BP118" s="294"/>
      <c r="BQ118" s="294"/>
      <c r="BR118" s="294"/>
      <c r="BS118" s="294"/>
      <c r="BT118" s="294"/>
      <c r="BU118" s="294"/>
      <c r="BV118" s="294"/>
    </row>
    <row r="119" spans="63:74" x14ac:dyDescent="0.25">
      <c r="BK119" s="294"/>
      <c r="BL119" s="294"/>
      <c r="BM119" s="294"/>
      <c r="BN119" s="294"/>
      <c r="BO119" s="294"/>
      <c r="BP119" s="294"/>
      <c r="BQ119" s="294"/>
      <c r="BR119" s="294"/>
      <c r="BS119" s="294"/>
      <c r="BT119" s="294"/>
      <c r="BU119" s="294"/>
      <c r="BV119" s="294"/>
    </row>
    <row r="120" spans="63:74" x14ac:dyDescent="0.25">
      <c r="BK120" s="294"/>
      <c r="BL120" s="294"/>
      <c r="BM120" s="294"/>
      <c r="BN120" s="294"/>
      <c r="BO120" s="294"/>
      <c r="BP120" s="294"/>
      <c r="BQ120" s="294"/>
      <c r="BR120" s="294"/>
      <c r="BS120" s="294"/>
      <c r="BT120" s="294"/>
      <c r="BU120" s="294"/>
      <c r="BV120" s="294"/>
    </row>
    <row r="121" spans="63:74" x14ac:dyDescent="0.25">
      <c r="BK121" s="294"/>
      <c r="BL121" s="294"/>
      <c r="BM121" s="294"/>
      <c r="BN121" s="294"/>
      <c r="BO121" s="294"/>
      <c r="BP121" s="294"/>
      <c r="BQ121" s="294"/>
      <c r="BR121" s="294"/>
      <c r="BS121" s="294"/>
      <c r="BT121" s="294"/>
      <c r="BU121" s="294"/>
      <c r="BV121" s="294"/>
    </row>
    <row r="122" spans="63:74" x14ac:dyDescent="0.25">
      <c r="BK122" s="294"/>
      <c r="BL122" s="294"/>
      <c r="BM122" s="294"/>
      <c r="BN122" s="294"/>
      <c r="BO122" s="294"/>
      <c r="BP122" s="294"/>
      <c r="BQ122" s="294"/>
      <c r="BR122" s="294"/>
      <c r="BS122" s="294"/>
      <c r="BT122" s="294"/>
      <c r="BU122" s="294"/>
      <c r="BV122" s="294"/>
    </row>
    <row r="123" spans="63:74" x14ac:dyDescent="0.25">
      <c r="BK123" s="294"/>
      <c r="BL123" s="294"/>
      <c r="BM123" s="294"/>
      <c r="BN123" s="294"/>
      <c r="BO123" s="294"/>
      <c r="BP123" s="294"/>
      <c r="BQ123" s="294"/>
      <c r="BR123" s="294"/>
      <c r="BS123" s="294"/>
      <c r="BT123" s="294"/>
      <c r="BU123" s="294"/>
      <c r="BV123" s="294"/>
    </row>
    <row r="124" spans="63:74" x14ac:dyDescent="0.25">
      <c r="BK124" s="294"/>
      <c r="BL124" s="294"/>
      <c r="BM124" s="294"/>
      <c r="BN124" s="294"/>
      <c r="BO124" s="294"/>
      <c r="BP124" s="294"/>
      <c r="BQ124" s="294"/>
      <c r="BR124" s="294"/>
      <c r="BS124" s="294"/>
      <c r="BT124" s="294"/>
      <c r="BU124" s="294"/>
      <c r="BV124" s="294"/>
    </row>
    <row r="125" spans="63:74" x14ac:dyDescent="0.25">
      <c r="BK125" s="294"/>
      <c r="BL125" s="294"/>
      <c r="BM125" s="294"/>
      <c r="BN125" s="294"/>
      <c r="BO125" s="294"/>
      <c r="BP125" s="294"/>
      <c r="BQ125" s="294"/>
      <c r="BR125" s="294"/>
      <c r="BS125" s="294"/>
      <c r="BT125" s="294"/>
      <c r="BU125" s="294"/>
      <c r="BV125" s="294"/>
    </row>
    <row r="126" spans="63:74" x14ac:dyDescent="0.25">
      <c r="BK126" s="294"/>
      <c r="BL126" s="294"/>
      <c r="BM126" s="294"/>
      <c r="BN126" s="294"/>
      <c r="BO126" s="294"/>
      <c r="BP126" s="294"/>
      <c r="BQ126" s="294"/>
      <c r="BR126" s="294"/>
      <c r="BS126" s="294"/>
      <c r="BT126" s="294"/>
      <c r="BU126" s="294"/>
      <c r="BV126" s="294"/>
    </row>
    <row r="127" spans="63:74" x14ac:dyDescent="0.25">
      <c r="BK127" s="294"/>
      <c r="BL127" s="294"/>
      <c r="BM127" s="294"/>
      <c r="BN127" s="294"/>
      <c r="BO127" s="294"/>
      <c r="BP127" s="294"/>
      <c r="BQ127" s="294"/>
      <c r="BR127" s="294"/>
      <c r="BS127" s="294"/>
      <c r="BT127" s="294"/>
      <c r="BU127" s="294"/>
      <c r="BV127" s="294"/>
    </row>
    <row r="128" spans="63:74" x14ac:dyDescent="0.25">
      <c r="BK128" s="294"/>
      <c r="BL128" s="294"/>
      <c r="BM128" s="294"/>
      <c r="BN128" s="294"/>
      <c r="BO128" s="294"/>
      <c r="BP128" s="294"/>
      <c r="BQ128" s="294"/>
      <c r="BR128" s="294"/>
      <c r="BS128" s="294"/>
      <c r="BT128" s="294"/>
      <c r="BU128" s="294"/>
      <c r="BV128" s="294"/>
    </row>
    <row r="129" spans="63:74" x14ac:dyDescent="0.25">
      <c r="BK129" s="294"/>
      <c r="BL129" s="294"/>
      <c r="BM129" s="294"/>
      <c r="BN129" s="294"/>
      <c r="BO129" s="294"/>
      <c r="BP129" s="294"/>
      <c r="BQ129" s="294"/>
      <c r="BR129" s="294"/>
      <c r="BS129" s="294"/>
      <c r="BT129" s="294"/>
      <c r="BU129" s="294"/>
      <c r="BV129" s="294"/>
    </row>
    <row r="130" spans="63:74" x14ac:dyDescent="0.25">
      <c r="BK130" s="294"/>
      <c r="BL130" s="294"/>
      <c r="BM130" s="294"/>
      <c r="BN130" s="294"/>
      <c r="BO130" s="294"/>
      <c r="BP130" s="294"/>
      <c r="BQ130" s="294"/>
      <c r="BR130" s="294"/>
      <c r="BS130" s="294"/>
      <c r="BT130" s="294"/>
      <c r="BU130" s="294"/>
      <c r="BV130" s="294"/>
    </row>
    <row r="131" spans="63:74" x14ac:dyDescent="0.25">
      <c r="BK131" s="294"/>
      <c r="BL131" s="294"/>
      <c r="BM131" s="294"/>
      <c r="BN131" s="294"/>
      <c r="BO131" s="294"/>
      <c r="BP131" s="294"/>
      <c r="BQ131" s="294"/>
      <c r="BR131" s="294"/>
      <c r="BS131" s="294"/>
      <c r="BT131" s="294"/>
      <c r="BU131" s="294"/>
      <c r="BV131" s="294"/>
    </row>
    <row r="132" spans="63:74" x14ac:dyDescent="0.25">
      <c r="BK132" s="294"/>
      <c r="BL132" s="294"/>
      <c r="BM132" s="294"/>
      <c r="BN132" s="294"/>
      <c r="BO132" s="294"/>
      <c r="BP132" s="294"/>
      <c r="BQ132" s="294"/>
      <c r="BR132" s="294"/>
      <c r="BS132" s="294"/>
      <c r="BT132" s="294"/>
      <c r="BU132" s="294"/>
      <c r="BV132" s="294"/>
    </row>
    <row r="133" spans="63:74" x14ac:dyDescent="0.25">
      <c r="BK133" s="294"/>
      <c r="BL133" s="294"/>
      <c r="BM133" s="294"/>
      <c r="BN133" s="294"/>
      <c r="BO133" s="294"/>
      <c r="BP133" s="294"/>
      <c r="BQ133" s="294"/>
      <c r="BR133" s="294"/>
      <c r="BS133" s="294"/>
      <c r="BT133" s="294"/>
      <c r="BU133" s="294"/>
      <c r="BV133" s="294"/>
    </row>
    <row r="134" spans="63:74" x14ac:dyDescent="0.25">
      <c r="BK134" s="294"/>
      <c r="BL134" s="294"/>
      <c r="BM134" s="294"/>
      <c r="BN134" s="294"/>
      <c r="BO134" s="294"/>
      <c r="BP134" s="294"/>
      <c r="BQ134" s="294"/>
      <c r="BR134" s="294"/>
      <c r="BS134" s="294"/>
      <c r="BT134" s="294"/>
      <c r="BU134" s="294"/>
      <c r="BV134" s="294"/>
    </row>
    <row r="135" spans="63:74" x14ac:dyDescent="0.25">
      <c r="BK135" s="294"/>
      <c r="BL135" s="294"/>
      <c r="BM135" s="294"/>
      <c r="BN135" s="294"/>
      <c r="BO135" s="294"/>
      <c r="BP135" s="294"/>
      <c r="BQ135" s="294"/>
      <c r="BR135" s="294"/>
      <c r="BS135" s="294"/>
      <c r="BT135" s="294"/>
      <c r="BU135" s="294"/>
      <c r="BV135" s="294"/>
    </row>
    <row r="136" spans="63:74" x14ac:dyDescent="0.25">
      <c r="BK136" s="294"/>
      <c r="BL136" s="294"/>
      <c r="BM136" s="294"/>
      <c r="BN136" s="294"/>
      <c r="BO136" s="294"/>
      <c r="BP136" s="294"/>
      <c r="BQ136" s="294"/>
      <c r="BR136" s="294"/>
      <c r="BS136" s="294"/>
      <c r="BT136" s="294"/>
      <c r="BU136" s="294"/>
      <c r="BV136" s="294"/>
    </row>
    <row r="137" spans="63:74" x14ac:dyDescent="0.25">
      <c r="BK137" s="294"/>
      <c r="BL137" s="294"/>
      <c r="BM137" s="294"/>
      <c r="BN137" s="294"/>
      <c r="BO137" s="294"/>
      <c r="BP137" s="294"/>
      <c r="BQ137" s="294"/>
      <c r="BR137" s="294"/>
      <c r="BS137" s="294"/>
      <c r="BT137" s="294"/>
      <c r="BU137" s="294"/>
      <c r="BV137" s="294"/>
    </row>
    <row r="138" spans="63:74" x14ac:dyDescent="0.25">
      <c r="BK138" s="294"/>
      <c r="BL138" s="294"/>
      <c r="BM138" s="294"/>
      <c r="BN138" s="294"/>
      <c r="BO138" s="294"/>
      <c r="BP138" s="294"/>
      <c r="BQ138" s="294"/>
      <c r="BR138" s="294"/>
      <c r="BS138" s="294"/>
      <c r="BT138" s="294"/>
      <c r="BU138" s="294"/>
      <c r="BV138" s="294"/>
    </row>
    <row r="139" spans="63:74" x14ac:dyDescent="0.25">
      <c r="BK139" s="294"/>
      <c r="BL139" s="294"/>
      <c r="BM139" s="294"/>
      <c r="BN139" s="294"/>
      <c r="BO139" s="294"/>
      <c r="BP139" s="294"/>
      <c r="BQ139" s="294"/>
      <c r="BR139" s="294"/>
      <c r="BS139" s="294"/>
      <c r="BT139" s="294"/>
      <c r="BU139" s="294"/>
      <c r="BV139" s="294"/>
    </row>
    <row r="140" spans="63:74" x14ac:dyDescent="0.25">
      <c r="BK140" s="294"/>
      <c r="BL140" s="294"/>
      <c r="BM140" s="294"/>
      <c r="BN140" s="294"/>
      <c r="BO140" s="294"/>
      <c r="BP140" s="294"/>
      <c r="BQ140" s="294"/>
      <c r="BR140" s="294"/>
      <c r="BS140" s="294"/>
      <c r="BT140" s="294"/>
      <c r="BU140" s="294"/>
      <c r="BV140" s="294"/>
    </row>
    <row r="141" spans="63:74" x14ac:dyDescent="0.25">
      <c r="BK141" s="294"/>
      <c r="BL141" s="294"/>
      <c r="BM141" s="294"/>
      <c r="BN141" s="294"/>
      <c r="BO141" s="294"/>
      <c r="BP141" s="294"/>
      <c r="BQ141" s="294"/>
      <c r="BR141" s="294"/>
      <c r="BS141" s="294"/>
      <c r="BT141" s="294"/>
      <c r="BU141" s="294"/>
      <c r="BV141" s="294"/>
    </row>
    <row r="142" spans="63:74" x14ac:dyDescent="0.25">
      <c r="BK142" s="294"/>
      <c r="BL142" s="294"/>
      <c r="BM142" s="294"/>
      <c r="BN142" s="294"/>
      <c r="BO142" s="294"/>
      <c r="BP142" s="294"/>
      <c r="BQ142" s="294"/>
      <c r="BR142" s="294"/>
      <c r="BS142" s="294"/>
      <c r="BT142" s="294"/>
      <c r="BU142" s="294"/>
      <c r="BV142" s="294"/>
    </row>
    <row r="143" spans="63:74" x14ac:dyDescent="0.25">
      <c r="BK143" s="294"/>
      <c r="BL143" s="294"/>
      <c r="BM143" s="294"/>
      <c r="BN143" s="294"/>
      <c r="BO143" s="294"/>
      <c r="BP143" s="294"/>
      <c r="BQ143" s="294"/>
      <c r="BR143" s="294"/>
      <c r="BS143" s="294"/>
      <c r="BT143" s="294"/>
      <c r="BU143" s="294"/>
      <c r="BV143" s="294"/>
    </row>
    <row r="144" spans="63:74" x14ac:dyDescent="0.25">
      <c r="BK144" s="294"/>
      <c r="BL144" s="294"/>
      <c r="BM144" s="294"/>
      <c r="BN144" s="294"/>
      <c r="BO144" s="294"/>
      <c r="BP144" s="294"/>
      <c r="BQ144" s="294"/>
      <c r="BR144" s="294"/>
      <c r="BS144" s="294"/>
      <c r="BT144" s="294"/>
      <c r="BU144" s="294"/>
      <c r="BV144" s="294"/>
    </row>
    <row r="145" spans="63:74" x14ac:dyDescent="0.25">
      <c r="BK145" s="294"/>
      <c r="BL145" s="294"/>
      <c r="BM145" s="294"/>
      <c r="BN145" s="294"/>
      <c r="BO145" s="294"/>
      <c r="BP145" s="294"/>
      <c r="BQ145" s="294"/>
      <c r="BR145" s="294"/>
      <c r="BS145" s="294"/>
      <c r="BT145" s="294"/>
      <c r="BU145" s="294"/>
      <c r="BV145" s="294"/>
    </row>
    <row r="146" spans="63:74" x14ac:dyDescent="0.25">
      <c r="BK146" s="294"/>
      <c r="BL146" s="294"/>
      <c r="BM146" s="294"/>
      <c r="BN146" s="294"/>
      <c r="BO146" s="294"/>
      <c r="BP146" s="294"/>
      <c r="BQ146" s="294"/>
      <c r="BR146" s="294"/>
      <c r="BS146" s="294"/>
      <c r="BT146" s="294"/>
      <c r="BU146" s="294"/>
      <c r="BV146" s="294"/>
    </row>
    <row r="147" spans="63:74" x14ac:dyDescent="0.25">
      <c r="BK147" s="294"/>
      <c r="BL147" s="294"/>
      <c r="BM147" s="294"/>
      <c r="BN147" s="294"/>
      <c r="BO147" s="294"/>
      <c r="BP147" s="294"/>
      <c r="BQ147" s="294"/>
      <c r="BR147" s="294"/>
      <c r="BS147" s="294"/>
      <c r="BT147" s="294"/>
      <c r="BU147" s="294"/>
      <c r="BV147" s="294"/>
    </row>
    <row r="148" spans="63:74" x14ac:dyDescent="0.25">
      <c r="BK148" s="294"/>
      <c r="BL148" s="294"/>
      <c r="BM148" s="294"/>
      <c r="BN148" s="294"/>
      <c r="BO148" s="294"/>
      <c r="BP148" s="294"/>
      <c r="BQ148" s="294"/>
      <c r="BR148" s="294"/>
      <c r="BS148" s="294"/>
      <c r="BT148" s="294"/>
      <c r="BU148" s="294"/>
      <c r="BV148" s="294"/>
    </row>
    <row r="149" spans="63:74" x14ac:dyDescent="0.25">
      <c r="BK149" s="294"/>
      <c r="BL149" s="294"/>
      <c r="BM149" s="294"/>
      <c r="BN149" s="294"/>
      <c r="BO149" s="294"/>
      <c r="BP149" s="294"/>
      <c r="BQ149" s="294"/>
      <c r="BR149" s="294"/>
      <c r="BS149" s="294"/>
      <c r="BT149" s="294"/>
      <c r="BU149" s="294"/>
      <c r="BV149" s="294"/>
    </row>
    <row r="150" spans="63:74" x14ac:dyDescent="0.25">
      <c r="BK150" s="294"/>
      <c r="BL150" s="294"/>
      <c r="BM150" s="294"/>
      <c r="BN150" s="294"/>
      <c r="BO150" s="294"/>
      <c r="BP150" s="294"/>
      <c r="BQ150" s="294"/>
      <c r="BR150" s="294"/>
      <c r="BS150" s="294"/>
      <c r="BT150" s="294"/>
      <c r="BU150" s="294"/>
      <c r="BV150" s="294"/>
    </row>
    <row r="151" spans="63:74" x14ac:dyDescent="0.25">
      <c r="BK151" s="294"/>
      <c r="BL151" s="294"/>
      <c r="BM151" s="294"/>
      <c r="BN151" s="294"/>
      <c r="BO151" s="294"/>
      <c r="BP151" s="294"/>
      <c r="BQ151" s="294"/>
      <c r="BR151" s="294"/>
      <c r="BS151" s="294"/>
      <c r="BT151" s="294"/>
      <c r="BU151" s="294"/>
      <c r="BV151" s="294"/>
    </row>
    <row r="152" spans="63:74" x14ac:dyDescent="0.25">
      <c r="BK152" s="294"/>
      <c r="BL152" s="294"/>
      <c r="BM152" s="294"/>
      <c r="BN152" s="294"/>
      <c r="BO152" s="294"/>
      <c r="BP152" s="294"/>
      <c r="BQ152" s="294"/>
      <c r="BR152" s="294"/>
      <c r="BS152" s="294"/>
      <c r="BT152" s="294"/>
      <c r="BU152" s="294"/>
      <c r="BV152" s="294"/>
    </row>
    <row r="153" spans="63:74" x14ac:dyDescent="0.25">
      <c r="BK153" s="294"/>
      <c r="BL153" s="294"/>
      <c r="BM153" s="294"/>
      <c r="BN153" s="294"/>
      <c r="BO153" s="294"/>
      <c r="BP153" s="294"/>
      <c r="BQ153" s="294"/>
      <c r="BR153" s="294"/>
      <c r="BS153" s="294"/>
      <c r="BT153" s="294"/>
      <c r="BU153" s="294"/>
      <c r="BV153" s="294"/>
    </row>
    <row r="154" spans="63:74" x14ac:dyDescent="0.25">
      <c r="BK154" s="294"/>
      <c r="BL154" s="294"/>
      <c r="BM154" s="294"/>
      <c r="BN154" s="294"/>
      <c r="BO154" s="294"/>
      <c r="BP154" s="294"/>
      <c r="BQ154" s="294"/>
      <c r="BR154" s="294"/>
      <c r="BS154" s="294"/>
      <c r="BT154" s="294"/>
      <c r="BU154" s="294"/>
      <c r="BV154" s="294"/>
    </row>
    <row r="155" spans="63:74" x14ac:dyDescent="0.25">
      <c r="BK155" s="294"/>
      <c r="BL155" s="294"/>
      <c r="BM155" s="294"/>
      <c r="BN155" s="294"/>
      <c r="BO155" s="294"/>
      <c r="BP155" s="294"/>
      <c r="BQ155" s="294"/>
      <c r="BR155" s="294"/>
      <c r="BS155" s="294"/>
      <c r="BT155" s="294"/>
      <c r="BU155" s="294"/>
      <c r="BV155" s="294"/>
    </row>
    <row r="156" spans="63:74" x14ac:dyDescent="0.25">
      <c r="BK156" s="294"/>
      <c r="BL156" s="294"/>
      <c r="BM156" s="294"/>
      <c r="BN156" s="294"/>
      <c r="BO156" s="294"/>
      <c r="BP156" s="294"/>
      <c r="BQ156" s="294"/>
      <c r="BR156" s="294"/>
      <c r="BS156" s="294"/>
      <c r="BT156" s="294"/>
      <c r="BU156" s="294"/>
      <c r="BV156" s="294"/>
    </row>
    <row r="157" spans="63:74" x14ac:dyDescent="0.25">
      <c r="BK157" s="294"/>
      <c r="BL157" s="294"/>
      <c r="BM157" s="294"/>
      <c r="BN157" s="294"/>
      <c r="BO157" s="294"/>
      <c r="BP157" s="294"/>
      <c r="BQ157" s="294"/>
      <c r="BR157" s="294"/>
      <c r="BS157" s="294"/>
      <c r="BT157" s="294"/>
      <c r="BU157" s="294"/>
      <c r="BV157" s="294"/>
    </row>
    <row r="158" spans="63:74" x14ac:dyDescent="0.25">
      <c r="BK158" s="294"/>
      <c r="BL158" s="294"/>
      <c r="BM158" s="294"/>
      <c r="BN158" s="294"/>
      <c r="BO158" s="294"/>
      <c r="BP158" s="294"/>
      <c r="BQ158" s="294"/>
      <c r="BR158" s="294"/>
      <c r="BS158" s="294"/>
      <c r="BT158" s="294"/>
      <c r="BU158" s="294"/>
      <c r="BV158" s="294"/>
    </row>
    <row r="159" spans="63:74" x14ac:dyDescent="0.25">
      <c r="BK159" s="294"/>
      <c r="BL159" s="294"/>
      <c r="BM159" s="294"/>
      <c r="BN159" s="294"/>
      <c r="BO159" s="294"/>
      <c r="BP159" s="294"/>
      <c r="BQ159" s="294"/>
      <c r="BR159" s="294"/>
      <c r="BS159" s="294"/>
      <c r="BT159" s="294"/>
      <c r="BU159" s="294"/>
      <c r="BV159" s="294"/>
    </row>
    <row r="160" spans="63:74" x14ac:dyDescent="0.25">
      <c r="BK160" s="294"/>
      <c r="BL160" s="294"/>
      <c r="BM160" s="294"/>
      <c r="BN160" s="294"/>
      <c r="BO160" s="294"/>
      <c r="BP160" s="294"/>
      <c r="BQ160" s="294"/>
      <c r="BR160" s="294"/>
      <c r="BS160" s="294"/>
      <c r="BT160" s="294"/>
      <c r="BU160" s="294"/>
      <c r="BV160" s="294"/>
    </row>
    <row r="161" spans="63:74" x14ac:dyDescent="0.25">
      <c r="BK161" s="294"/>
      <c r="BL161" s="294"/>
      <c r="BM161" s="294"/>
      <c r="BN161" s="294"/>
      <c r="BO161" s="294"/>
      <c r="BP161" s="294"/>
      <c r="BQ161" s="294"/>
      <c r="BR161" s="294"/>
      <c r="BS161" s="294"/>
      <c r="BT161" s="294"/>
      <c r="BU161" s="294"/>
      <c r="BV161" s="294"/>
    </row>
    <row r="162" spans="63:74" x14ac:dyDescent="0.25">
      <c r="BK162" s="294"/>
      <c r="BL162" s="294"/>
      <c r="BM162" s="294"/>
      <c r="BN162" s="294"/>
      <c r="BO162" s="294"/>
      <c r="BP162" s="294"/>
      <c r="BQ162" s="294"/>
      <c r="BR162" s="294"/>
      <c r="BS162" s="294"/>
      <c r="BT162" s="294"/>
      <c r="BU162" s="294"/>
      <c r="BV162" s="294"/>
    </row>
    <row r="163" spans="63:74" x14ac:dyDescent="0.25">
      <c r="BK163" s="294"/>
      <c r="BL163" s="294"/>
      <c r="BM163" s="294"/>
      <c r="BN163" s="294"/>
      <c r="BO163" s="294"/>
      <c r="BP163" s="294"/>
      <c r="BQ163" s="294"/>
      <c r="BR163" s="294"/>
      <c r="BS163" s="294"/>
      <c r="BT163" s="294"/>
      <c r="BU163" s="294"/>
      <c r="BV163" s="294"/>
    </row>
    <row r="164" spans="63:74" x14ac:dyDescent="0.25">
      <c r="BK164" s="294"/>
      <c r="BL164" s="294"/>
      <c r="BM164" s="294"/>
      <c r="BN164" s="294"/>
      <c r="BO164" s="294"/>
      <c r="BP164" s="294"/>
      <c r="BQ164" s="294"/>
      <c r="BR164" s="294"/>
      <c r="BS164" s="294"/>
      <c r="BT164" s="294"/>
      <c r="BU164" s="294"/>
      <c r="BV164" s="294"/>
    </row>
    <row r="165" spans="63:74" x14ac:dyDescent="0.25">
      <c r="BK165" s="294"/>
      <c r="BL165" s="294"/>
      <c r="BM165" s="294"/>
      <c r="BN165" s="294"/>
      <c r="BO165" s="294"/>
      <c r="BP165" s="294"/>
      <c r="BQ165" s="294"/>
      <c r="BR165" s="294"/>
      <c r="BS165" s="294"/>
      <c r="BT165" s="294"/>
      <c r="BU165" s="294"/>
      <c r="BV165" s="294"/>
    </row>
    <row r="166" spans="63:74" x14ac:dyDescent="0.25">
      <c r="BK166" s="294"/>
      <c r="BL166" s="294"/>
      <c r="BM166" s="294"/>
      <c r="BN166" s="294"/>
      <c r="BO166" s="294"/>
      <c r="BP166" s="294"/>
      <c r="BQ166" s="294"/>
      <c r="BR166" s="294"/>
      <c r="BS166" s="294"/>
      <c r="BT166" s="294"/>
      <c r="BU166" s="294"/>
      <c r="BV166" s="294"/>
    </row>
    <row r="167" spans="63:74" x14ac:dyDescent="0.25">
      <c r="BK167" s="294"/>
      <c r="BL167" s="294"/>
      <c r="BM167" s="294"/>
      <c r="BN167" s="294"/>
      <c r="BO167" s="294"/>
      <c r="BP167" s="294"/>
      <c r="BQ167" s="294"/>
      <c r="BR167" s="294"/>
      <c r="BS167" s="294"/>
      <c r="BT167" s="294"/>
      <c r="BU167" s="294"/>
      <c r="BV167" s="294"/>
    </row>
    <row r="168" spans="63:74" x14ac:dyDescent="0.25">
      <c r="BK168" s="294"/>
      <c r="BL168" s="294"/>
      <c r="BM168" s="294"/>
      <c r="BN168" s="294"/>
      <c r="BO168" s="294"/>
      <c r="BP168" s="294"/>
      <c r="BQ168" s="294"/>
      <c r="BR168" s="294"/>
      <c r="BS168" s="294"/>
      <c r="BT168" s="294"/>
      <c r="BU168" s="294"/>
      <c r="BV168" s="294"/>
    </row>
    <row r="169" spans="63:74" x14ac:dyDescent="0.25">
      <c r="BK169" s="294"/>
      <c r="BL169" s="294"/>
      <c r="BM169" s="294"/>
      <c r="BN169" s="294"/>
      <c r="BO169" s="294"/>
      <c r="BP169" s="294"/>
      <c r="BQ169" s="294"/>
      <c r="BR169" s="294"/>
      <c r="BS169" s="294"/>
      <c r="BT169" s="294"/>
      <c r="BU169" s="294"/>
      <c r="BV169" s="294"/>
    </row>
    <row r="170" spans="63:74" x14ac:dyDescent="0.25">
      <c r="BK170" s="294"/>
      <c r="BL170" s="294"/>
      <c r="BM170" s="294"/>
      <c r="BN170" s="294"/>
      <c r="BO170" s="294"/>
      <c r="BP170" s="294"/>
      <c r="BQ170" s="294"/>
      <c r="BR170" s="294"/>
      <c r="BS170" s="294"/>
      <c r="BT170" s="294"/>
      <c r="BU170" s="294"/>
      <c r="BV170" s="294"/>
    </row>
    <row r="171" spans="63:74" x14ac:dyDescent="0.25">
      <c r="BK171" s="294"/>
      <c r="BL171" s="294"/>
      <c r="BM171" s="294"/>
      <c r="BN171" s="294"/>
      <c r="BO171" s="294"/>
      <c r="BP171" s="294"/>
      <c r="BQ171" s="294"/>
      <c r="BR171" s="294"/>
      <c r="BS171" s="294"/>
      <c r="BT171" s="294"/>
      <c r="BU171" s="294"/>
      <c r="BV171" s="294"/>
    </row>
    <row r="172" spans="63:74" x14ac:dyDescent="0.25">
      <c r="BK172" s="294"/>
      <c r="BL172" s="294"/>
      <c r="BM172" s="294"/>
      <c r="BN172" s="294"/>
      <c r="BO172" s="294"/>
      <c r="BP172" s="294"/>
      <c r="BQ172" s="294"/>
      <c r="BR172" s="294"/>
      <c r="BS172" s="294"/>
      <c r="BT172" s="294"/>
      <c r="BU172" s="294"/>
      <c r="BV172" s="294"/>
    </row>
    <row r="173" spans="63:74" x14ac:dyDescent="0.25">
      <c r="BK173" s="294"/>
      <c r="BL173" s="294"/>
      <c r="BM173" s="294"/>
      <c r="BN173" s="294"/>
      <c r="BO173" s="294"/>
      <c r="BP173" s="294"/>
      <c r="BQ173" s="294"/>
      <c r="BR173" s="294"/>
      <c r="BS173" s="294"/>
      <c r="BT173" s="294"/>
      <c r="BU173" s="294"/>
      <c r="BV173" s="294"/>
    </row>
    <row r="174" spans="63:74" x14ac:dyDescent="0.25">
      <c r="BK174" s="294"/>
      <c r="BL174" s="294"/>
      <c r="BM174" s="294"/>
      <c r="BN174" s="294"/>
      <c r="BO174" s="294"/>
      <c r="BP174" s="294"/>
      <c r="BQ174" s="294"/>
      <c r="BR174" s="294"/>
      <c r="BS174" s="294"/>
      <c r="BT174" s="294"/>
      <c r="BU174" s="294"/>
      <c r="BV174" s="294"/>
    </row>
    <row r="175" spans="63:74" x14ac:dyDescent="0.25">
      <c r="BK175" s="294"/>
      <c r="BL175" s="294"/>
      <c r="BM175" s="294"/>
      <c r="BN175" s="294"/>
      <c r="BO175" s="294"/>
      <c r="BP175" s="294"/>
      <c r="BQ175" s="294"/>
      <c r="BR175" s="294"/>
      <c r="BS175" s="294"/>
      <c r="BT175" s="294"/>
      <c r="BU175" s="294"/>
      <c r="BV175" s="294"/>
    </row>
    <row r="176" spans="63:74" x14ac:dyDescent="0.25">
      <c r="BK176" s="294"/>
      <c r="BL176" s="294"/>
      <c r="BM176" s="294"/>
      <c r="BN176" s="294"/>
      <c r="BO176" s="294"/>
      <c r="BP176" s="294"/>
      <c r="BQ176" s="294"/>
      <c r="BR176" s="294"/>
      <c r="BS176" s="294"/>
      <c r="BT176" s="294"/>
      <c r="BU176" s="294"/>
      <c r="BV176" s="294"/>
    </row>
    <row r="177" spans="63:74" x14ac:dyDescent="0.25">
      <c r="BK177" s="294"/>
      <c r="BL177" s="294"/>
      <c r="BM177" s="294"/>
      <c r="BN177" s="294"/>
      <c r="BO177" s="294"/>
      <c r="BP177" s="294"/>
      <c r="BQ177" s="294"/>
      <c r="BR177" s="294"/>
      <c r="BS177" s="294"/>
      <c r="BT177" s="294"/>
      <c r="BU177" s="294"/>
      <c r="BV177" s="294"/>
    </row>
    <row r="178" spans="63:74" x14ac:dyDescent="0.25">
      <c r="BK178" s="294"/>
      <c r="BL178" s="294"/>
      <c r="BM178" s="294"/>
      <c r="BN178" s="294"/>
      <c r="BO178" s="294"/>
      <c r="BP178" s="294"/>
      <c r="BQ178" s="294"/>
      <c r="BR178" s="294"/>
      <c r="BS178" s="294"/>
      <c r="BT178" s="294"/>
      <c r="BU178" s="294"/>
      <c r="BV178" s="294"/>
    </row>
    <row r="179" spans="63:74" x14ac:dyDescent="0.25">
      <c r="BK179" s="294"/>
      <c r="BL179" s="294"/>
      <c r="BM179" s="294"/>
      <c r="BN179" s="294"/>
      <c r="BO179" s="294"/>
      <c r="BP179" s="294"/>
      <c r="BQ179" s="294"/>
      <c r="BR179" s="294"/>
      <c r="BS179" s="294"/>
      <c r="BT179" s="294"/>
      <c r="BU179" s="294"/>
      <c r="BV179" s="294"/>
    </row>
    <row r="180" spans="63:74" x14ac:dyDescent="0.25">
      <c r="BK180" s="294"/>
      <c r="BL180" s="294"/>
      <c r="BM180" s="294"/>
      <c r="BN180" s="294"/>
      <c r="BO180" s="294"/>
      <c r="BP180" s="294"/>
      <c r="BQ180" s="294"/>
      <c r="BR180" s="294"/>
      <c r="BS180" s="294"/>
      <c r="BT180" s="294"/>
      <c r="BU180" s="294"/>
      <c r="BV180" s="294"/>
    </row>
  </sheetData>
  <mergeCells count="16">
    <mergeCell ref="B71:Q71"/>
    <mergeCell ref="B72:Q72"/>
    <mergeCell ref="B73:Q73"/>
    <mergeCell ref="B67:Q67"/>
    <mergeCell ref="B66:Q66"/>
    <mergeCell ref="B70:Q70"/>
    <mergeCell ref="B68:Q68"/>
    <mergeCell ref="B69:Q69"/>
    <mergeCell ref="A1:A2"/>
    <mergeCell ref="AM3:AX3"/>
    <mergeCell ref="AY3:BJ3"/>
    <mergeCell ref="BK3:BV3"/>
    <mergeCell ref="B1:AL1"/>
    <mergeCell ref="C3:N3"/>
    <mergeCell ref="O3:Z3"/>
    <mergeCell ref="AA3:AL3"/>
  </mergeCells>
  <phoneticPr fontId="3" type="noConversion"/>
  <conditionalFormatting sqref="C68:Q69">
    <cfRule type="cellIs" dxfId="3" priority="1" stopIfTrue="1" operator="notEqual">
      <formula>C$67</formula>
    </cfRule>
  </conditionalFormatting>
  <hyperlinks>
    <hyperlink ref="A1:A2" location="Contents!A1" display="Table of Contents" xr:uid="{00000000-0004-0000-0900-000000000000}"/>
  </hyperlinks>
  <pageMargins left="0.25" right="0.25" top="0.25" bottom="0.25" header="0.5" footer="0.5"/>
  <pageSetup scale="1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transitionEntry="1" codeName="Sheet8">
    <pageSetUpPr fitToPage="1"/>
  </sheetPr>
  <dimension ref="A1:BV127"/>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AZ19" sqref="AZ19"/>
    </sheetView>
  </sheetViews>
  <sheetFormatPr defaultColWidth="9.54296875" defaultRowHeight="10" x14ac:dyDescent="0.2"/>
  <cols>
    <col min="1" max="1" width="8.54296875" style="2" customWidth="1"/>
    <col min="2" max="2" width="45.453125" style="2" customWidth="1"/>
    <col min="3" max="50" width="6.54296875" style="2" customWidth="1"/>
    <col min="51" max="55" width="6.54296875" style="292" customWidth="1"/>
    <col min="56" max="58" width="6.54296875" style="490" customWidth="1"/>
    <col min="59" max="62" width="6.54296875" style="292" customWidth="1"/>
    <col min="63" max="74" width="6.54296875" style="2" customWidth="1"/>
    <col min="75" max="16384" width="9.54296875" style="2"/>
  </cols>
  <sheetData>
    <row r="1" spans="1:74" ht="15.75" customHeight="1" x14ac:dyDescent="0.3">
      <c r="A1" s="623" t="s">
        <v>767</v>
      </c>
      <c r="B1" s="649" t="s">
        <v>1243</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row>
    <row r="2" spans="1:74" s="4" customFormat="1" ht="12.5" x14ac:dyDescent="0.25">
      <c r="A2" s="624"/>
      <c r="B2" s="402" t="str">
        <f>"U.S. Energy Information Administration  |  Short-Term Energy Outlook  - "&amp;Dates!D1</f>
        <v>U.S. Energy Information Administration  |  Short-Term Energy Outlook  - February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393"/>
      <c r="AZ2" s="393"/>
      <c r="BA2" s="393"/>
      <c r="BB2" s="393"/>
      <c r="BC2" s="393"/>
      <c r="BD2" s="491"/>
      <c r="BE2" s="491"/>
      <c r="BF2" s="491"/>
      <c r="BG2" s="393"/>
      <c r="BH2" s="393"/>
      <c r="BI2" s="393"/>
      <c r="BJ2" s="393"/>
    </row>
    <row r="3" spans="1:74" s="9" customFormat="1" ht="13" x14ac:dyDescent="0.3">
      <c r="A3" s="590" t="s">
        <v>1274</v>
      </c>
      <c r="B3" s="11"/>
      <c r="C3" s="626">
        <f>Dates!D3</f>
        <v>2020</v>
      </c>
      <c r="D3" s="617"/>
      <c r="E3" s="617"/>
      <c r="F3" s="617"/>
      <c r="G3" s="617"/>
      <c r="H3" s="617"/>
      <c r="I3" s="617"/>
      <c r="J3" s="617"/>
      <c r="K3" s="617"/>
      <c r="L3" s="617"/>
      <c r="M3" s="617"/>
      <c r="N3" s="618"/>
      <c r="O3" s="626">
        <f>C3+1</f>
        <v>2021</v>
      </c>
      <c r="P3" s="627"/>
      <c r="Q3" s="627"/>
      <c r="R3" s="627"/>
      <c r="S3" s="627"/>
      <c r="T3" s="627"/>
      <c r="U3" s="627"/>
      <c r="V3" s="627"/>
      <c r="W3" s="627"/>
      <c r="X3" s="617"/>
      <c r="Y3" s="617"/>
      <c r="Z3" s="618"/>
      <c r="AA3" s="614">
        <f>O3+1</f>
        <v>2022</v>
      </c>
      <c r="AB3" s="617"/>
      <c r="AC3" s="617"/>
      <c r="AD3" s="617"/>
      <c r="AE3" s="617"/>
      <c r="AF3" s="617"/>
      <c r="AG3" s="617"/>
      <c r="AH3" s="617"/>
      <c r="AI3" s="617"/>
      <c r="AJ3" s="617"/>
      <c r="AK3" s="617"/>
      <c r="AL3" s="618"/>
      <c r="AM3" s="614">
        <f>AA3+1</f>
        <v>2023</v>
      </c>
      <c r="AN3" s="617"/>
      <c r="AO3" s="617"/>
      <c r="AP3" s="617"/>
      <c r="AQ3" s="617"/>
      <c r="AR3" s="617"/>
      <c r="AS3" s="617"/>
      <c r="AT3" s="617"/>
      <c r="AU3" s="617"/>
      <c r="AV3" s="617"/>
      <c r="AW3" s="617"/>
      <c r="AX3" s="618"/>
      <c r="AY3" s="614">
        <f>AM3+1</f>
        <v>2024</v>
      </c>
      <c r="AZ3" s="615"/>
      <c r="BA3" s="615"/>
      <c r="BB3" s="615"/>
      <c r="BC3" s="615"/>
      <c r="BD3" s="615"/>
      <c r="BE3" s="615"/>
      <c r="BF3" s="615"/>
      <c r="BG3" s="615"/>
      <c r="BH3" s="615"/>
      <c r="BI3" s="615"/>
      <c r="BJ3" s="616"/>
      <c r="BK3" s="614">
        <f>AY3+1</f>
        <v>2025</v>
      </c>
      <c r="BL3" s="617"/>
      <c r="BM3" s="617"/>
      <c r="BN3" s="617"/>
      <c r="BO3" s="617"/>
      <c r="BP3" s="617"/>
      <c r="BQ3" s="617"/>
      <c r="BR3" s="617"/>
      <c r="BS3" s="617"/>
      <c r="BT3" s="617"/>
      <c r="BU3" s="617"/>
      <c r="BV3" s="618"/>
    </row>
    <row r="4" spans="1:74" s="9" customFormat="1" ht="10.5" x14ac:dyDescent="0.25">
      <c r="A4" s="591" t="str">
        <f>Dates!$D$2</f>
        <v>Thursday February 1,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15" customHeight="1" x14ac:dyDescent="0.25">
      <c r="A5" s="1"/>
      <c r="B5" s="6" t="s">
        <v>121</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14"/>
      <c r="AZ5" s="314"/>
      <c r="BA5" s="314"/>
      <c r="BB5" s="314"/>
      <c r="BC5" s="314"/>
      <c r="BD5" s="492"/>
      <c r="BE5" s="492"/>
      <c r="BF5" s="492"/>
      <c r="BG5" s="492"/>
      <c r="BH5" s="314"/>
      <c r="BI5" s="314"/>
      <c r="BJ5" s="314"/>
      <c r="BK5" s="314"/>
      <c r="BL5" s="314"/>
      <c r="BM5" s="314"/>
      <c r="BN5" s="314"/>
      <c r="BO5" s="314"/>
      <c r="BP5" s="314"/>
      <c r="BQ5" s="314"/>
      <c r="BR5" s="314"/>
      <c r="BS5" s="314"/>
      <c r="BT5" s="314"/>
      <c r="BU5" s="314"/>
      <c r="BV5" s="314"/>
    </row>
    <row r="6" spans="1:74" ht="11.15" customHeight="1" x14ac:dyDescent="0.25">
      <c r="A6" s="1" t="s">
        <v>740</v>
      </c>
      <c r="B6" s="144" t="s">
        <v>9</v>
      </c>
      <c r="C6" s="190">
        <v>174.3</v>
      </c>
      <c r="D6" s="190">
        <v>166.9</v>
      </c>
      <c r="E6" s="190">
        <v>112.7</v>
      </c>
      <c r="F6" s="190">
        <v>64.5</v>
      </c>
      <c r="G6" s="190">
        <v>104.9</v>
      </c>
      <c r="H6" s="190">
        <v>131.1</v>
      </c>
      <c r="I6" s="190">
        <v>138</v>
      </c>
      <c r="J6" s="190">
        <v>138.9</v>
      </c>
      <c r="K6" s="190">
        <v>135.4</v>
      </c>
      <c r="L6" s="190">
        <v>131.19999999999999</v>
      </c>
      <c r="M6" s="190">
        <v>128.69999999999999</v>
      </c>
      <c r="N6" s="190">
        <v>139.4</v>
      </c>
      <c r="O6" s="190">
        <v>157.5</v>
      </c>
      <c r="P6" s="190">
        <v>178.4</v>
      </c>
      <c r="Q6" s="190">
        <v>201.1</v>
      </c>
      <c r="R6" s="190">
        <v>205.5</v>
      </c>
      <c r="S6" s="190">
        <v>218.1</v>
      </c>
      <c r="T6" s="190">
        <v>225.2</v>
      </c>
      <c r="U6" s="190">
        <v>233.7</v>
      </c>
      <c r="V6" s="190">
        <v>230.2</v>
      </c>
      <c r="W6" s="190">
        <v>231</v>
      </c>
      <c r="X6" s="190">
        <v>249.4</v>
      </c>
      <c r="Y6" s="190">
        <v>248.4</v>
      </c>
      <c r="Z6" s="190">
        <v>230.4</v>
      </c>
      <c r="AA6" s="190">
        <v>242.3</v>
      </c>
      <c r="AB6" s="190">
        <v>263.89999999999998</v>
      </c>
      <c r="AC6" s="190">
        <v>323.2</v>
      </c>
      <c r="AD6" s="190">
        <v>325.95240000000001</v>
      </c>
      <c r="AE6" s="190">
        <v>386.60239999999999</v>
      </c>
      <c r="AF6" s="190">
        <v>412.33839999999998</v>
      </c>
      <c r="AG6" s="190">
        <v>337.64400000000001</v>
      </c>
      <c r="AH6" s="190">
        <v>305.18360000000001</v>
      </c>
      <c r="AI6" s="190">
        <v>290.3245</v>
      </c>
      <c r="AJ6" s="190">
        <v>300.13810000000001</v>
      </c>
      <c r="AK6" s="190">
        <v>270.36649999999997</v>
      </c>
      <c r="AL6" s="190">
        <v>229.08250000000001</v>
      </c>
      <c r="AM6" s="190">
        <v>261.60230000000001</v>
      </c>
      <c r="AN6" s="190">
        <v>260.42570000000001</v>
      </c>
      <c r="AO6" s="190">
        <v>263.38602764000001</v>
      </c>
      <c r="AP6" s="190">
        <v>274.38575888000003</v>
      </c>
      <c r="AQ6" s="190">
        <v>258.14268247000001</v>
      </c>
      <c r="AR6" s="190">
        <v>261.52202756000003</v>
      </c>
      <c r="AS6" s="190">
        <v>279.34427497000001</v>
      </c>
      <c r="AT6" s="190">
        <v>301.70080000000002</v>
      </c>
      <c r="AU6" s="190">
        <v>306.85489999999999</v>
      </c>
      <c r="AV6" s="190">
        <v>248.93020000000001</v>
      </c>
      <c r="AW6" s="190">
        <v>229.87010000000001</v>
      </c>
      <c r="AX6" s="190">
        <v>219.82929999999999</v>
      </c>
      <c r="AY6" s="190">
        <v>225.08539999999999</v>
      </c>
      <c r="AZ6" s="242">
        <v>238.03489999999999</v>
      </c>
      <c r="BA6" s="242">
        <v>240.5497</v>
      </c>
      <c r="BB6" s="242">
        <v>248.60820000000001</v>
      </c>
      <c r="BC6" s="242">
        <v>260.2287</v>
      </c>
      <c r="BD6" s="242">
        <v>271.20710000000003</v>
      </c>
      <c r="BE6" s="242">
        <v>269.82740000000001</v>
      </c>
      <c r="BF6" s="242">
        <v>267.65019999999998</v>
      </c>
      <c r="BG6" s="242">
        <v>253.63220000000001</v>
      </c>
      <c r="BH6" s="242">
        <v>239.66370000000001</v>
      </c>
      <c r="BI6" s="242">
        <v>231.74260000000001</v>
      </c>
      <c r="BJ6" s="242">
        <v>227.18469999999999</v>
      </c>
      <c r="BK6" s="242">
        <v>227.23699999999999</v>
      </c>
      <c r="BL6" s="242">
        <v>228.54599999999999</v>
      </c>
      <c r="BM6" s="242">
        <v>242.11920000000001</v>
      </c>
      <c r="BN6" s="242">
        <v>245.64879999999999</v>
      </c>
      <c r="BO6" s="242">
        <v>257.09550000000002</v>
      </c>
      <c r="BP6" s="242">
        <v>265.05889999999999</v>
      </c>
      <c r="BQ6" s="242">
        <v>263.79349999999999</v>
      </c>
      <c r="BR6" s="242">
        <v>262.32229999999998</v>
      </c>
      <c r="BS6" s="242">
        <v>250.97929999999999</v>
      </c>
      <c r="BT6" s="242">
        <v>237.96289999999999</v>
      </c>
      <c r="BU6" s="242">
        <v>229.65690000000001</v>
      </c>
      <c r="BV6" s="242">
        <v>220.22579999999999</v>
      </c>
    </row>
    <row r="7" spans="1:74" ht="11.15" customHeight="1" x14ac:dyDescent="0.25">
      <c r="A7" s="1"/>
      <c r="B7" s="6" t="s">
        <v>10</v>
      </c>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288"/>
      <c r="BA7" s="288"/>
      <c r="BB7" s="288"/>
      <c r="BC7" s="288"/>
      <c r="BD7" s="288"/>
      <c r="BE7" s="288"/>
      <c r="BF7" s="288"/>
      <c r="BG7" s="288"/>
      <c r="BH7" s="288"/>
      <c r="BI7" s="288"/>
      <c r="BJ7" s="288"/>
      <c r="BK7" s="288"/>
      <c r="BL7" s="288"/>
      <c r="BM7" s="288"/>
      <c r="BN7" s="288"/>
      <c r="BO7" s="288"/>
      <c r="BP7" s="288"/>
      <c r="BQ7" s="288"/>
      <c r="BR7" s="288"/>
      <c r="BS7" s="288"/>
      <c r="BT7" s="288"/>
      <c r="BU7" s="288"/>
      <c r="BV7" s="288"/>
    </row>
    <row r="8" spans="1:74" ht="11.15" customHeight="1" x14ac:dyDescent="0.25">
      <c r="A8" s="1" t="s">
        <v>469</v>
      </c>
      <c r="B8" s="145" t="s">
        <v>395</v>
      </c>
      <c r="C8" s="190">
        <v>250.1</v>
      </c>
      <c r="D8" s="190">
        <v>238.15</v>
      </c>
      <c r="E8" s="190">
        <v>218.2</v>
      </c>
      <c r="F8" s="190">
        <v>186.32499999999999</v>
      </c>
      <c r="G8" s="190">
        <v>183.7</v>
      </c>
      <c r="H8" s="190">
        <v>200.42</v>
      </c>
      <c r="I8" s="190">
        <v>210.27500000000001</v>
      </c>
      <c r="J8" s="190">
        <v>210.72</v>
      </c>
      <c r="K8" s="190">
        <v>213.2</v>
      </c>
      <c r="L8" s="190">
        <v>211.82499999999999</v>
      </c>
      <c r="M8" s="190">
        <v>207.38</v>
      </c>
      <c r="N8" s="190">
        <v>216.67500000000001</v>
      </c>
      <c r="O8" s="190">
        <v>230.9</v>
      </c>
      <c r="P8" s="190">
        <v>247.25</v>
      </c>
      <c r="Q8" s="190">
        <v>274.56</v>
      </c>
      <c r="R8" s="190">
        <v>275.67500000000001</v>
      </c>
      <c r="S8" s="190">
        <v>288.82</v>
      </c>
      <c r="T8" s="190">
        <v>295.8</v>
      </c>
      <c r="U8" s="190">
        <v>301.32499999999999</v>
      </c>
      <c r="V8" s="190">
        <v>302.94</v>
      </c>
      <c r="W8" s="190">
        <v>307.07499999999999</v>
      </c>
      <c r="X8" s="190">
        <v>321.125</v>
      </c>
      <c r="Y8" s="190">
        <v>334.16</v>
      </c>
      <c r="Z8" s="190">
        <v>326.875</v>
      </c>
      <c r="AA8" s="190">
        <v>325.27999999999997</v>
      </c>
      <c r="AB8" s="190">
        <v>347.75</v>
      </c>
      <c r="AC8" s="190">
        <v>414.625</v>
      </c>
      <c r="AD8" s="190">
        <v>397.95</v>
      </c>
      <c r="AE8" s="190">
        <v>436.74</v>
      </c>
      <c r="AF8" s="190">
        <v>476.07499999999999</v>
      </c>
      <c r="AG8" s="190">
        <v>440.35</v>
      </c>
      <c r="AH8" s="190">
        <v>388.1</v>
      </c>
      <c r="AI8" s="190">
        <v>350.125</v>
      </c>
      <c r="AJ8" s="190">
        <v>346.84</v>
      </c>
      <c r="AK8" s="190">
        <v>355.17500000000001</v>
      </c>
      <c r="AL8" s="190">
        <v>319.2</v>
      </c>
      <c r="AM8" s="190">
        <v>330.7</v>
      </c>
      <c r="AN8" s="190">
        <v>332</v>
      </c>
      <c r="AO8" s="190">
        <v>329.07499999999999</v>
      </c>
      <c r="AP8" s="190">
        <v>346.82499999999999</v>
      </c>
      <c r="AQ8" s="190">
        <v>342.48</v>
      </c>
      <c r="AR8" s="190">
        <v>341.65</v>
      </c>
      <c r="AS8" s="190">
        <v>347.14</v>
      </c>
      <c r="AT8" s="190">
        <v>371.35</v>
      </c>
      <c r="AU8" s="190">
        <v>363.5</v>
      </c>
      <c r="AV8" s="190">
        <v>341.7</v>
      </c>
      <c r="AW8" s="190">
        <v>319.625</v>
      </c>
      <c r="AX8" s="190">
        <v>312.39999999999998</v>
      </c>
      <c r="AY8" s="190">
        <v>306.10000000000002</v>
      </c>
      <c r="AZ8" s="242">
        <v>309.00029999999998</v>
      </c>
      <c r="BA8" s="242">
        <v>316.63760000000002</v>
      </c>
      <c r="BB8" s="242">
        <v>322.71870000000001</v>
      </c>
      <c r="BC8" s="242">
        <v>331.17910000000001</v>
      </c>
      <c r="BD8" s="242">
        <v>338.69400000000002</v>
      </c>
      <c r="BE8" s="242">
        <v>341.91199999999998</v>
      </c>
      <c r="BF8" s="242">
        <v>340.49990000000003</v>
      </c>
      <c r="BG8" s="242">
        <v>329.33839999999998</v>
      </c>
      <c r="BH8" s="242">
        <v>313.13600000000002</v>
      </c>
      <c r="BI8" s="242">
        <v>313.45679999999999</v>
      </c>
      <c r="BJ8" s="242">
        <v>310.11660000000001</v>
      </c>
      <c r="BK8" s="242">
        <v>308.89460000000003</v>
      </c>
      <c r="BL8" s="242">
        <v>305.56689999999998</v>
      </c>
      <c r="BM8" s="242">
        <v>316.08839999999998</v>
      </c>
      <c r="BN8" s="242">
        <v>320.53719999999998</v>
      </c>
      <c r="BO8" s="242">
        <v>331.60070000000002</v>
      </c>
      <c r="BP8" s="242">
        <v>338.33730000000003</v>
      </c>
      <c r="BQ8" s="242">
        <v>339.50619999999998</v>
      </c>
      <c r="BR8" s="242">
        <v>337.34160000000003</v>
      </c>
      <c r="BS8" s="242">
        <v>329.3329</v>
      </c>
      <c r="BT8" s="242">
        <v>317.7022</v>
      </c>
      <c r="BU8" s="242">
        <v>311.74169999999998</v>
      </c>
      <c r="BV8" s="242">
        <v>304.13940000000002</v>
      </c>
    </row>
    <row r="9" spans="1:74" ht="11.15" customHeight="1" x14ac:dyDescent="0.25">
      <c r="A9" s="1" t="s">
        <v>470</v>
      </c>
      <c r="B9" s="145" t="s">
        <v>396</v>
      </c>
      <c r="C9" s="190">
        <v>240.9</v>
      </c>
      <c r="D9" s="190">
        <v>230.875</v>
      </c>
      <c r="E9" s="190">
        <v>203.56</v>
      </c>
      <c r="F9" s="190">
        <v>154.19999999999999</v>
      </c>
      <c r="G9" s="190">
        <v>174.8</v>
      </c>
      <c r="H9" s="190">
        <v>201.44</v>
      </c>
      <c r="I9" s="190">
        <v>209.82499999999999</v>
      </c>
      <c r="J9" s="190">
        <v>207.18</v>
      </c>
      <c r="K9" s="190">
        <v>204.65</v>
      </c>
      <c r="L9" s="190">
        <v>202.3</v>
      </c>
      <c r="M9" s="190">
        <v>195.72</v>
      </c>
      <c r="N9" s="190">
        <v>207.55</v>
      </c>
      <c r="O9" s="190">
        <v>223.05</v>
      </c>
      <c r="P9" s="190">
        <v>240.92500000000001</v>
      </c>
      <c r="Q9" s="190">
        <v>272.44</v>
      </c>
      <c r="R9" s="190">
        <v>277.57499999999999</v>
      </c>
      <c r="S9" s="190">
        <v>288.24</v>
      </c>
      <c r="T9" s="190">
        <v>297.3</v>
      </c>
      <c r="U9" s="190">
        <v>303.47500000000002</v>
      </c>
      <c r="V9" s="190">
        <v>303.38</v>
      </c>
      <c r="W9" s="190">
        <v>304.42500000000001</v>
      </c>
      <c r="X9" s="190">
        <v>315.82499999999999</v>
      </c>
      <c r="Y9" s="190">
        <v>321.14</v>
      </c>
      <c r="Z9" s="190">
        <v>306.85000000000002</v>
      </c>
      <c r="AA9" s="190">
        <v>311.18</v>
      </c>
      <c r="AB9" s="190">
        <v>335.67500000000001</v>
      </c>
      <c r="AC9" s="190">
        <v>402.375</v>
      </c>
      <c r="AD9" s="190">
        <v>391.47500000000002</v>
      </c>
      <c r="AE9" s="190">
        <v>425.96</v>
      </c>
      <c r="AF9" s="190">
        <v>487.9</v>
      </c>
      <c r="AG9" s="190">
        <v>449.57499999999999</v>
      </c>
      <c r="AH9" s="190">
        <v>380.94</v>
      </c>
      <c r="AI9" s="190">
        <v>358.95</v>
      </c>
      <c r="AJ9" s="190">
        <v>374.4</v>
      </c>
      <c r="AK9" s="190">
        <v>358.65</v>
      </c>
      <c r="AL9" s="190">
        <v>301.39999999999998</v>
      </c>
      <c r="AM9" s="190">
        <v>321.72000000000003</v>
      </c>
      <c r="AN9" s="190">
        <v>323.07499999999999</v>
      </c>
      <c r="AO9" s="190">
        <v>326.95</v>
      </c>
      <c r="AP9" s="190">
        <v>351.17500000000001</v>
      </c>
      <c r="AQ9" s="190">
        <v>345.4</v>
      </c>
      <c r="AR9" s="190">
        <v>347.1</v>
      </c>
      <c r="AS9" s="190">
        <v>343.6</v>
      </c>
      <c r="AT9" s="190">
        <v>370.07499999999999</v>
      </c>
      <c r="AU9" s="190">
        <v>366.55</v>
      </c>
      <c r="AV9" s="190">
        <v>337.1</v>
      </c>
      <c r="AW9" s="190">
        <v>313.75</v>
      </c>
      <c r="AX9" s="190">
        <v>288.7</v>
      </c>
      <c r="AY9" s="190">
        <v>282.94</v>
      </c>
      <c r="AZ9" s="242">
        <v>287.22050000000002</v>
      </c>
      <c r="BA9" s="242">
        <v>290.95749999999998</v>
      </c>
      <c r="BB9" s="242">
        <v>297.3236</v>
      </c>
      <c r="BC9" s="242">
        <v>319.26089999999999</v>
      </c>
      <c r="BD9" s="242">
        <v>332.96230000000003</v>
      </c>
      <c r="BE9" s="242">
        <v>335.76409999999998</v>
      </c>
      <c r="BF9" s="242">
        <v>337.43790000000001</v>
      </c>
      <c r="BG9" s="242">
        <v>316.41649999999998</v>
      </c>
      <c r="BH9" s="242">
        <v>306.1309</v>
      </c>
      <c r="BI9" s="242">
        <v>300.9443</v>
      </c>
      <c r="BJ9" s="242">
        <v>294.3193</v>
      </c>
      <c r="BK9" s="242">
        <v>293.6454</v>
      </c>
      <c r="BL9" s="242">
        <v>296.51889999999997</v>
      </c>
      <c r="BM9" s="242">
        <v>311.32909999999998</v>
      </c>
      <c r="BN9" s="242">
        <v>314.19119999999998</v>
      </c>
      <c r="BO9" s="242">
        <v>324.59359999999998</v>
      </c>
      <c r="BP9" s="242">
        <v>333.9101</v>
      </c>
      <c r="BQ9" s="242">
        <v>331.16750000000002</v>
      </c>
      <c r="BR9" s="242">
        <v>334.03680000000003</v>
      </c>
      <c r="BS9" s="242">
        <v>324.44749999999999</v>
      </c>
      <c r="BT9" s="242">
        <v>308.70659999999998</v>
      </c>
      <c r="BU9" s="242">
        <v>300.67360000000002</v>
      </c>
      <c r="BV9" s="242">
        <v>290.5693</v>
      </c>
    </row>
    <row r="10" spans="1:74" ht="11.15" customHeight="1" x14ac:dyDescent="0.25">
      <c r="A10" s="1" t="s">
        <v>471</v>
      </c>
      <c r="B10" s="145" t="s">
        <v>397</v>
      </c>
      <c r="C10" s="190">
        <v>224.42500000000001</v>
      </c>
      <c r="D10" s="190">
        <v>211.42500000000001</v>
      </c>
      <c r="E10" s="190">
        <v>195.2</v>
      </c>
      <c r="F10" s="190">
        <v>157.15</v>
      </c>
      <c r="G10" s="190">
        <v>153.19999999999999</v>
      </c>
      <c r="H10" s="190">
        <v>175.2</v>
      </c>
      <c r="I10" s="190">
        <v>186.5</v>
      </c>
      <c r="J10" s="190">
        <v>185.3</v>
      </c>
      <c r="K10" s="190">
        <v>185.52500000000001</v>
      </c>
      <c r="L10" s="190">
        <v>183.2</v>
      </c>
      <c r="M10" s="190">
        <v>177.52</v>
      </c>
      <c r="N10" s="190">
        <v>188.45</v>
      </c>
      <c r="O10" s="190">
        <v>204.05</v>
      </c>
      <c r="P10" s="190">
        <v>220.7</v>
      </c>
      <c r="Q10" s="190">
        <v>254.72</v>
      </c>
      <c r="R10" s="190">
        <v>257.875</v>
      </c>
      <c r="S10" s="190">
        <v>269.89999999999998</v>
      </c>
      <c r="T10" s="190">
        <v>274.02499999999998</v>
      </c>
      <c r="U10" s="190">
        <v>281.52499999999998</v>
      </c>
      <c r="V10" s="190">
        <v>281.76</v>
      </c>
      <c r="W10" s="190">
        <v>282.14999999999998</v>
      </c>
      <c r="X10" s="190">
        <v>295.39999999999998</v>
      </c>
      <c r="Y10" s="190">
        <v>305.42</v>
      </c>
      <c r="Z10" s="190">
        <v>294.3</v>
      </c>
      <c r="AA10" s="190">
        <v>297.14</v>
      </c>
      <c r="AB10" s="190">
        <v>321.32499999999999</v>
      </c>
      <c r="AC10" s="190">
        <v>391.8</v>
      </c>
      <c r="AD10" s="190">
        <v>376.8</v>
      </c>
      <c r="AE10" s="190">
        <v>410.04</v>
      </c>
      <c r="AF10" s="190">
        <v>457.4</v>
      </c>
      <c r="AG10" s="190">
        <v>409.3</v>
      </c>
      <c r="AH10" s="190">
        <v>348.3</v>
      </c>
      <c r="AI10" s="190">
        <v>315.75</v>
      </c>
      <c r="AJ10" s="190">
        <v>321.77999999999997</v>
      </c>
      <c r="AK10" s="190">
        <v>306.47500000000002</v>
      </c>
      <c r="AL10" s="190">
        <v>271.5</v>
      </c>
      <c r="AM10" s="190">
        <v>299.56</v>
      </c>
      <c r="AN10" s="190">
        <v>300.72500000000002</v>
      </c>
      <c r="AO10" s="190">
        <v>304.25</v>
      </c>
      <c r="AP10" s="190">
        <v>324.92500000000001</v>
      </c>
      <c r="AQ10" s="190">
        <v>308.64</v>
      </c>
      <c r="AR10" s="190">
        <v>312.72500000000002</v>
      </c>
      <c r="AS10" s="190">
        <v>321.12</v>
      </c>
      <c r="AT10" s="190">
        <v>342.6</v>
      </c>
      <c r="AU10" s="190">
        <v>337.8</v>
      </c>
      <c r="AV10" s="190">
        <v>311.04000000000002</v>
      </c>
      <c r="AW10" s="190">
        <v>279.39999999999998</v>
      </c>
      <c r="AX10" s="190">
        <v>264.77499999999998</v>
      </c>
      <c r="AY10" s="190">
        <v>268.74</v>
      </c>
      <c r="AZ10" s="242">
        <v>274.26179999999999</v>
      </c>
      <c r="BA10" s="242">
        <v>279.0967</v>
      </c>
      <c r="BB10" s="242">
        <v>287.86790000000002</v>
      </c>
      <c r="BC10" s="242">
        <v>303.65859999999998</v>
      </c>
      <c r="BD10" s="242">
        <v>315.35399999999998</v>
      </c>
      <c r="BE10" s="242">
        <v>314.54430000000002</v>
      </c>
      <c r="BF10" s="242">
        <v>313.75380000000001</v>
      </c>
      <c r="BG10" s="242">
        <v>300.7996</v>
      </c>
      <c r="BH10" s="242">
        <v>286.29129999999998</v>
      </c>
      <c r="BI10" s="242">
        <v>277.74020000000002</v>
      </c>
      <c r="BJ10" s="242">
        <v>272.91860000000003</v>
      </c>
      <c r="BK10" s="242">
        <v>272.26949999999999</v>
      </c>
      <c r="BL10" s="242">
        <v>272.51510000000002</v>
      </c>
      <c r="BM10" s="242">
        <v>284.7396</v>
      </c>
      <c r="BN10" s="242">
        <v>290.79169999999999</v>
      </c>
      <c r="BO10" s="242">
        <v>299.0532</v>
      </c>
      <c r="BP10" s="242">
        <v>308.34750000000003</v>
      </c>
      <c r="BQ10" s="242">
        <v>307.25990000000002</v>
      </c>
      <c r="BR10" s="242">
        <v>307.1223</v>
      </c>
      <c r="BS10" s="242">
        <v>296.72660000000002</v>
      </c>
      <c r="BT10" s="242">
        <v>283.93279999999999</v>
      </c>
      <c r="BU10" s="242">
        <v>275.44889999999998</v>
      </c>
      <c r="BV10" s="242">
        <v>266.70409999999998</v>
      </c>
    </row>
    <row r="11" spans="1:74" ht="11.15" customHeight="1" x14ac:dyDescent="0.25">
      <c r="A11" s="1" t="s">
        <v>472</v>
      </c>
      <c r="B11" s="145" t="s">
        <v>398</v>
      </c>
      <c r="C11" s="190">
        <v>259.375</v>
      </c>
      <c r="D11" s="190">
        <v>248.65</v>
      </c>
      <c r="E11" s="190">
        <v>229.26</v>
      </c>
      <c r="F11" s="190">
        <v>190.1</v>
      </c>
      <c r="G11" s="190">
        <v>183.67500000000001</v>
      </c>
      <c r="H11" s="190">
        <v>221.82</v>
      </c>
      <c r="I11" s="190">
        <v>232.32499999999999</v>
      </c>
      <c r="J11" s="190">
        <v>235.54</v>
      </c>
      <c r="K11" s="190">
        <v>232.1</v>
      </c>
      <c r="L11" s="190">
        <v>225.8</v>
      </c>
      <c r="M11" s="190">
        <v>219.36</v>
      </c>
      <c r="N11" s="190">
        <v>217.95</v>
      </c>
      <c r="O11" s="190">
        <v>222.6</v>
      </c>
      <c r="P11" s="190">
        <v>236.05</v>
      </c>
      <c r="Q11" s="190">
        <v>280.02</v>
      </c>
      <c r="R11" s="190">
        <v>296.7</v>
      </c>
      <c r="S11" s="190">
        <v>310.22000000000003</v>
      </c>
      <c r="T11" s="190">
        <v>325.82499999999999</v>
      </c>
      <c r="U11" s="190">
        <v>351.92500000000001</v>
      </c>
      <c r="V11" s="190">
        <v>365.96</v>
      </c>
      <c r="W11" s="190">
        <v>361.25</v>
      </c>
      <c r="X11" s="190">
        <v>356.375</v>
      </c>
      <c r="Y11" s="190">
        <v>353.52</v>
      </c>
      <c r="Z11" s="190">
        <v>342.45</v>
      </c>
      <c r="AA11" s="190">
        <v>334.08</v>
      </c>
      <c r="AB11" s="190">
        <v>334.4</v>
      </c>
      <c r="AC11" s="190">
        <v>405.97500000000002</v>
      </c>
      <c r="AD11" s="190">
        <v>415.6</v>
      </c>
      <c r="AE11" s="190">
        <v>429.6</v>
      </c>
      <c r="AF11" s="190">
        <v>490.17500000000001</v>
      </c>
      <c r="AG11" s="190">
        <v>486.35</v>
      </c>
      <c r="AH11" s="190">
        <v>424.98</v>
      </c>
      <c r="AI11" s="190">
        <v>390.625</v>
      </c>
      <c r="AJ11" s="190">
        <v>387.44</v>
      </c>
      <c r="AK11" s="190">
        <v>366.2</v>
      </c>
      <c r="AL11" s="190">
        <v>317.97500000000002</v>
      </c>
      <c r="AM11" s="190">
        <v>328.7</v>
      </c>
      <c r="AN11" s="190">
        <v>376.67500000000001</v>
      </c>
      <c r="AO11" s="190">
        <v>366</v>
      </c>
      <c r="AP11" s="190">
        <v>349.35</v>
      </c>
      <c r="AQ11" s="190">
        <v>355.82</v>
      </c>
      <c r="AR11" s="190">
        <v>370.4</v>
      </c>
      <c r="AS11" s="190">
        <v>378.62</v>
      </c>
      <c r="AT11" s="190">
        <v>397.8</v>
      </c>
      <c r="AU11" s="190">
        <v>401.97500000000002</v>
      </c>
      <c r="AV11" s="190">
        <v>374.3</v>
      </c>
      <c r="AW11" s="190">
        <v>327.42500000000001</v>
      </c>
      <c r="AX11" s="190">
        <v>289.57499999999999</v>
      </c>
      <c r="AY11" s="190">
        <v>273.74</v>
      </c>
      <c r="AZ11" s="242">
        <v>275.05009999999999</v>
      </c>
      <c r="BA11" s="242">
        <v>285.09359999999998</v>
      </c>
      <c r="BB11" s="242">
        <v>310.14069999999998</v>
      </c>
      <c r="BC11" s="242">
        <v>327.2072</v>
      </c>
      <c r="BD11" s="242">
        <v>338.8159</v>
      </c>
      <c r="BE11" s="242">
        <v>351.93060000000003</v>
      </c>
      <c r="BF11" s="242">
        <v>355.87909999999999</v>
      </c>
      <c r="BG11" s="242">
        <v>352.35980000000001</v>
      </c>
      <c r="BH11" s="242">
        <v>336.40890000000002</v>
      </c>
      <c r="BI11" s="242">
        <v>326.0573</v>
      </c>
      <c r="BJ11" s="242">
        <v>313.22669999999999</v>
      </c>
      <c r="BK11" s="242">
        <v>309.22109999999998</v>
      </c>
      <c r="BL11" s="242">
        <v>308.32010000000002</v>
      </c>
      <c r="BM11" s="242">
        <v>319.7439</v>
      </c>
      <c r="BN11" s="242">
        <v>329.18700000000001</v>
      </c>
      <c r="BO11" s="242">
        <v>342.4556</v>
      </c>
      <c r="BP11" s="242">
        <v>346.66849999999999</v>
      </c>
      <c r="BQ11" s="242">
        <v>348.52229999999997</v>
      </c>
      <c r="BR11" s="242">
        <v>351.02710000000002</v>
      </c>
      <c r="BS11" s="242">
        <v>349.1465</v>
      </c>
      <c r="BT11" s="242">
        <v>334.78519999999997</v>
      </c>
      <c r="BU11" s="242">
        <v>322.15649999999999</v>
      </c>
      <c r="BV11" s="242">
        <v>306.96539999999999</v>
      </c>
    </row>
    <row r="12" spans="1:74" ht="11.15" customHeight="1" x14ac:dyDescent="0.25">
      <c r="A12" s="1" t="s">
        <v>473</v>
      </c>
      <c r="B12" s="145" t="s">
        <v>399</v>
      </c>
      <c r="C12" s="190">
        <v>319.02499999999998</v>
      </c>
      <c r="D12" s="190">
        <v>314.375</v>
      </c>
      <c r="E12" s="190">
        <v>298.06</v>
      </c>
      <c r="F12" s="190">
        <v>255.77500000000001</v>
      </c>
      <c r="G12" s="190">
        <v>248.1</v>
      </c>
      <c r="H12" s="190">
        <v>267.27999999999997</v>
      </c>
      <c r="I12" s="190">
        <v>280.2</v>
      </c>
      <c r="J12" s="190">
        <v>284.04000000000002</v>
      </c>
      <c r="K12" s="190">
        <v>284.14999999999998</v>
      </c>
      <c r="L12" s="190">
        <v>279.52499999999998</v>
      </c>
      <c r="M12" s="190">
        <v>276.74</v>
      </c>
      <c r="N12" s="190">
        <v>277.75</v>
      </c>
      <c r="O12" s="190">
        <v>287.52499999999998</v>
      </c>
      <c r="P12" s="190">
        <v>303.8</v>
      </c>
      <c r="Q12" s="190">
        <v>339.86</v>
      </c>
      <c r="R12" s="190">
        <v>351.82499999999999</v>
      </c>
      <c r="S12" s="190">
        <v>366.84</v>
      </c>
      <c r="T12" s="190">
        <v>376.95</v>
      </c>
      <c r="U12" s="190">
        <v>386.82499999999999</v>
      </c>
      <c r="V12" s="190">
        <v>393.74</v>
      </c>
      <c r="W12" s="190">
        <v>392.95</v>
      </c>
      <c r="X12" s="190">
        <v>399.77499999999998</v>
      </c>
      <c r="Y12" s="190">
        <v>415.82</v>
      </c>
      <c r="Z12" s="190">
        <v>415.45</v>
      </c>
      <c r="AA12" s="190">
        <v>415.46</v>
      </c>
      <c r="AB12" s="190">
        <v>422.82499999999999</v>
      </c>
      <c r="AC12" s="190">
        <v>510.52499999999998</v>
      </c>
      <c r="AD12" s="190">
        <v>513.375</v>
      </c>
      <c r="AE12" s="190">
        <v>534.74</v>
      </c>
      <c r="AF12" s="190">
        <v>581.5</v>
      </c>
      <c r="AG12" s="190">
        <v>548.125</v>
      </c>
      <c r="AH12" s="190">
        <v>494.08</v>
      </c>
      <c r="AI12" s="190">
        <v>489.57499999999999</v>
      </c>
      <c r="AJ12" s="190">
        <v>540.17999999999995</v>
      </c>
      <c r="AK12" s="190">
        <v>481</v>
      </c>
      <c r="AL12" s="190">
        <v>410.22500000000002</v>
      </c>
      <c r="AM12" s="190">
        <v>399.2</v>
      </c>
      <c r="AN12" s="190">
        <v>416.3</v>
      </c>
      <c r="AO12" s="190">
        <v>437.15</v>
      </c>
      <c r="AP12" s="190">
        <v>448.15</v>
      </c>
      <c r="AQ12" s="190">
        <v>452.88</v>
      </c>
      <c r="AR12" s="190">
        <v>455.8</v>
      </c>
      <c r="AS12" s="190">
        <v>455.42</v>
      </c>
      <c r="AT12" s="190">
        <v>479.75</v>
      </c>
      <c r="AU12" s="190">
        <v>507.55</v>
      </c>
      <c r="AV12" s="190">
        <v>502.72</v>
      </c>
      <c r="AW12" s="190">
        <v>447.42500000000001</v>
      </c>
      <c r="AX12" s="190">
        <v>412.47500000000002</v>
      </c>
      <c r="AY12" s="190">
        <v>400.52</v>
      </c>
      <c r="AZ12" s="242">
        <v>393.75099999999998</v>
      </c>
      <c r="BA12" s="242">
        <v>412.6028</v>
      </c>
      <c r="BB12" s="242">
        <v>425.23340000000002</v>
      </c>
      <c r="BC12" s="242">
        <v>432.49130000000002</v>
      </c>
      <c r="BD12" s="242">
        <v>441.40260000000001</v>
      </c>
      <c r="BE12" s="242">
        <v>449.8075</v>
      </c>
      <c r="BF12" s="242">
        <v>455.89909999999998</v>
      </c>
      <c r="BG12" s="242">
        <v>434.80399999999997</v>
      </c>
      <c r="BH12" s="242">
        <v>421.35210000000001</v>
      </c>
      <c r="BI12" s="242">
        <v>414.31299999999999</v>
      </c>
      <c r="BJ12" s="242">
        <v>406.6644</v>
      </c>
      <c r="BK12" s="242">
        <v>398.15989999999999</v>
      </c>
      <c r="BL12" s="242">
        <v>399.87630000000001</v>
      </c>
      <c r="BM12" s="242">
        <v>411.5942</v>
      </c>
      <c r="BN12" s="242">
        <v>418.71570000000003</v>
      </c>
      <c r="BO12" s="242">
        <v>433.09559999999999</v>
      </c>
      <c r="BP12" s="242">
        <v>436.54239999999999</v>
      </c>
      <c r="BQ12" s="242">
        <v>436.90379999999999</v>
      </c>
      <c r="BR12" s="242">
        <v>434.48669999999998</v>
      </c>
      <c r="BS12" s="242">
        <v>429.24979999999999</v>
      </c>
      <c r="BT12" s="242">
        <v>412.82740000000001</v>
      </c>
      <c r="BU12" s="242">
        <v>401.85559999999998</v>
      </c>
      <c r="BV12" s="242">
        <v>389.39409999999998</v>
      </c>
    </row>
    <row r="13" spans="1:74" ht="11.15" customHeight="1" x14ac:dyDescent="0.25">
      <c r="A13" s="1" t="s">
        <v>474</v>
      </c>
      <c r="B13" s="145" t="s">
        <v>434</v>
      </c>
      <c r="C13" s="190">
        <v>254.77500000000001</v>
      </c>
      <c r="D13" s="190">
        <v>244.2</v>
      </c>
      <c r="E13" s="190">
        <v>223.42</v>
      </c>
      <c r="F13" s="190">
        <v>184.05</v>
      </c>
      <c r="G13" s="190">
        <v>186.95</v>
      </c>
      <c r="H13" s="190">
        <v>208.22</v>
      </c>
      <c r="I13" s="190">
        <v>218.32499999999999</v>
      </c>
      <c r="J13" s="190">
        <v>218.24</v>
      </c>
      <c r="K13" s="190">
        <v>218.27500000000001</v>
      </c>
      <c r="L13" s="190">
        <v>215.8</v>
      </c>
      <c r="M13" s="190">
        <v>210.82</v>
      </c>
      <c r="N13" s="190">
        <v>219.52500000000001</v>
      </c>
      <c r="O13" s="190">
        <v>233.42500000000001</v>
      </c>
      <c r="P13" s="190">
        <v>250.1</v>
      </c>
      <c r="Q13" s="190">
        <v>281.04000000000002</v>
      </c>
      <c r="R13" s="190">
        <v>285.82499999999999</v>
      </c>
      <c r="S13" s="190">
        <v>298.52</v>
      </c>
      <c r="T13" s="190">
        <v>306.375</v>
      </c>
      <c r="U13" s="190">
        <v>313.60000000000002</v>
      </c>
      <c r="V13" s="190">
        <v>315.77999999999997</v>
      </c>
      <c r="W13" s="190">
        <v>317.5</v>
      </c>
      <c r="X13" s="190">
        <v>329.05</v>
      </c>
      <c r="Y13" s="190">
        <v>339.48</v>
      </c>
      <c r="Z13" s="190">
        <v>330.65</v>
      </c>
      <c r="AA13" s="190">
        <v>331.46</v>
      </c>
      <c r="AB13" s="190">
        <v>351.72500000000002</v>
      </c>
      <c r="AC13" s="190">
        <v>422.17500000000001</v>
      </c>
      <c r="AD13" s="190">
        <v>410.85</v>
      </c>
      <c r="AE13" s="190">
        <v>444.36</v>
      </c>
      <c r="AF13" s="190">
        <v>492.9</v>
      </c>
      <c r="AG13" s="190">
        <v>455.92500000000001</v>
      </c>
      <c r="AH13" s="190">
        <v>397.5</v>
      </c>
      <c r="AI13" s="190">
        <v>370.02499999999998</v>
      </c>
      <c r="AJ13" s="190">
        <v>381.52</v>
      </c>
      <c r="AK13" s="190">
        <v>368.5</v>
      </c>
      <c r="AL13" s="190">
        <v>321</v>
      </c>
      <c r="AM13" s="190">
        <v>333.92</v>
      </c>
      <c r="AN13" s="190">
        <v>338.875</v>
      </c>
      <c r="AO13" s="190">
        <v>342.2</v>
      </c>
      <c r="AP13" s="190">
        <v>360.3</v>
      </c>
      <c r="AQ13" s="190">
        <v>355.48</v>
      </c>
      <c r="AR13" s="190">
        <v>357.1</v>
      </c>
      <c r="AS13" s="190">
        <v>359.7</v>
      </c>
      <c r="AT13" s="190">
        <v>383.97500000000002</v>
      </c>
      <c r="AU13" s="190">
        <v>383.6</v>
      </c>
      <c r="AV13" s="190">
        <v>361.28</v>
      </c>
      <c r="AW13" s="190">
        <v>331.8</v>
      </c>
      <c r="AX13" s="190">
        <v>313.39999999999998</v>
      </c>
      <c r="AY13" s="190">
        <v>307.54000000000002</v>
      </c>
      <c r="AZ13" s="242">
        <v>310.52339999999998</v>
      </c>
      <c r="BA13" s="242">
        <v>318.91030000000001</v>
      </c>
      <c r="BB13" s="242">
        <v>327.10809999999998</v>
      </c>
      <c r="BC13" s="242">
        <v>340.58030000000002</v>
      </c>
      <c r="BD13" s="242">
        <v>350.95589999999999</v>
      </c>
      <c r="BE13" s="242">
        <v>354.5958</v>
      </c>
      <c r="BF13" s="242">
        <v>355.22989999999999</v>
      </c>
      <c r="BG13" s="242">
        <v>340.06299999999999</v>
      </c>
      <c r="BH13" s="242">
        <v>326.05799999999999</v>
      </c>
      <c r="BI13" s="242">
        <v>321.39690000000002</v>
      </c>
      <c r="BJ13" s="242">
        <v>316.04289999999997</v>
      </c>
      <c r="BK13" s="242">
        <v>313.89359999999999</v>
      </c>
      <c r="BL13" s="242">
        <v>313.93239999999997</v>
      </c>
      <c r="BM13" s="242">
        <v>326.37279999999998</v>
      </c>
      <c r="BN13" s="242">
        <v>331.10160000000002</v>
      </c>
      <c r="BO13" s="242">
        <v>342.15600000000001</v>
      </c>
      <c r="BP13" s="242">
        <v>349.44810000000001</v>
      </c>
      <c r="BQ13" s="242">
        <v>348.96300000000002</v>
      </c>
      <c r="BR13" s="242">
        <v>348.28050000000002</v>
      </c>
      <c r="BS13" s="242">
        <v>340.62580000000003</v>
      </c>
      <c r="BT13" s="242">
        <v>326.51049999999998</v>
      </c>
      <c r="BU13" s="242">
        <v>318.11169999999998</v>
      </c>
      <c r="BV13" s="242">
        <v>308.73439999999999</v>
      </c>
    </row>
    <row r="14" spans="1:74" ht="11.15" customHeight="1" x14ac:dyDescent="0.25">
      <c r="A14" s="1" t="s">
        <v>497</v>
      </c>
      <c r="B14" s="8" t="s">
        <v>11</v>
      </c>
      <c r="C14" s="190">
        <v>263.55</v>
      </c>
      <c r="D14" s="190">
        <v>253.25</v>
      </c>
      <c r="E14" s="190">
        <v>232.9</v>
      </c>
      <c r="F14" s="190">
        <v>193.82499999999999</v>
      </c>
      <c r="G14" s="190">
        <v>196.05</v>
      </c>
      <c r="H14" s="190">
        <v>216.96</v>
      </c>
      <c r="I14" s="190">
        <v>227.2</v>
      </c>
      <c r="J14" s="190">
        <v>227.22</v>
      </c>
      <c r="K14" s="190">
        <v>227.35</v>
      </c>
      <c r="L14" s="190">
        <v>224.82499999999999</v>
      </c>
      <c r="M14" s="190">
        <v>219.98</v>
      </c>
      <c r="N14" s="190">
        <v>228.35</v>
      </c>
      <c r="O14" s="190">
        <v>242.02500000000001</v>
      </c>
      <c r="P14" s="190">
        <v>258.7</v>
      </c>
      <c r="Q14" s="190">
        <v>289.76</v>
      </c>
      <c r="R14" s="190">
        <v>294.77499999999998</v>
      </c>
      <c r="S14" s="190">
        <v>307.62</v>
      </c>
      <c r="T14" s="190">
        <v>315.67500000000001</v>
      </c>
      <c r="U14" s="190">
        <v>323.05</v>
      </c>
      <c r="V14" s="190">
        <v>325.54000000000002</v>
      </c>
      <c r="W14" s="190">
        <v>327.14999999999998</v>
      </c>
      <c r="X14" s="190">
        <v>338.42500000000001</v>
      </c>
      <c r="Y14" s="190">
        <v>349.1</v>
      </c>
      <c r="Z14" s="190">
        <v>340.6</v>
      </c>
      <c r="AA14" s="190">
        <v>341.28</v>
      </c>
      <c r="AB14" s="190">
        <v>361.1</v>
      </c>
      <c r="AC14" s="190">
        <v>432.17500000000001</v>
      </c>
      <c r="AD14" s="190">
        <v>421.27499999999998</v>
      </c>
      <c r="AE14" s="190">
        <v>454.5</v>
      </c>
      <c r="AF14" s="190">
        <v>503.22500000000002</v>
      </c>
      <c r="AG14" s="190">
        <v>466.8</v>
      </c>
      <c r="AH14" s="190">
        <v>408.74</v>
      </c>
      <c r="AI14" s="190">
        <v>381.67500000000001</v>
      </c>
      <c r="AJ14" s="190">
        <v>393.54</v>
      </c>
      <c r="AK14" s="190">
        <v>379.92500000000001</v>
      </c>
      <c r="AL14" s="190">
        <v>332.35</v>
      </c>
      <c r="AM14" s="190">
        <v>344.52</v>
      </c>
      <c r="AN14" s="190">
        <v>350.125</v>
      </c>
      <c r="AO14" s="190">
        <v>353.5</v>
      </c>
      <c r="AP14" s="190">
        <v>371.07499999999999</v>
      </c>
      <c r="AQ14" s="190">
        <v>366.62</v>
      </c>
      <c r="AR14" s="190">
        <v>368.42500000000001</v>
      </c>
      <c r="AS14" s="190">
        <v>371.24</v>
      </c>
      <c r="AT14" s="190">
        <v>395.42500000000001</v>
      </c>
      <c r="AU14" s="190">
        <v>395.75</v>
      </c>
      <c r="AV14" s="190">
        <v>374.2</v>
      </c>
      <c r="AW14" s="190">
        <v>344.25</v>
      </c>
      <c r="AX14" s="190">
        <v>325.7</v>
      </c>
      <c r="AY14" s="190">
        <v>319.68</v>
      </c>
      <c r="AZ14" s="242">
        <v>322.46230000000003</v>
      </c>
      <c r="BA14" s="242">
        <v>330.72230000000002</v>
      </c>
      <c r="BB14" s="242">
        <v>339.07569999999998</v>
      </c>
      <c r="BC14" s="242">
        <v>351.83580000000001</v>
      </c>
      <c r="BD14" s="242">
        <v>362.1173</v>
      </c>
      <c r="BE14" s="242">
        <v>366.55939999999998</v>
      </c>
      <c r="BF14" s="242">
        <v>367.31439999999998</v>
      </c>
      <c r="BG14" s="242">
        <v>352.32510000000002</v>
      </c>
      <c r="BH14" s="242">
        <v>338.56470000000002</v>
      </c>
      <c r="BI14" s="242">
        <v>334.02670000000001</v>
      </c>
      <c r="BJ14" s="242">
        <v>328.745</v>
      </c>
      <c r="BK14" s="242">
        <v>326.52229999999997</v>
      </c>
      <c r="BL14" s="242">
        <v>326.36959999999999</v>
      </c>
      <c r="BM14" s="242">
        <v>338.6857</v>
      </c>
      <c r="BN14" s="242">
        <v>343.56760000000003</v>
      </c>
      <c r="BO14" s="242">
        <v>354.50459999999998</v>
      </c>
      <c r="BP14" s="242">
        <v>361.69619999999998</v>
      </c>
      <c r="BQ14" s="242">
        <v>361.40559999999999</v>
      </c>
      <c r="BR14" s="242">
        <v>360.83640000000003</v>
      </c>
      <c r="BS14" s="242">
        <v>353.35500000000002</v>
      </c>
      <c r="BT14" s="242">
        <v>339.47859999999997</v>
      </c>
      <c r="BU14" s="242">
        <v>331.1968</v>
      </c>
      <c r="BV14" s="242">
        <v>321.88549999999998</v>
      </c>
    </row>
    <row r="15" spans="1:74" ht="11.15" customHeight="1" x14ac:dyDescent="0.25">
      <c r="A15" s="1"/>
      <c r="B15" s="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289"/>
      <c r="BA15" s="289"/>
      <c r="BB15" s="289"/>
      <c r="BC15" s="289"/>
      <c r="BD15" s="289"/>
      <c r="BE15" s="289"/>
      <c r="BF15" s="289"/>
      <c r="BG15" s="289"/>
      <c r="BH15" s="289"/>
      <c r="BI15" s="289"/>
      <c r="BJ15" s="289"/>
      <c r="BK15" s="289"/>
      <c r="BL15" s="289"/>
      <c r="BM15" s="289"/>
      <c r="BN15" s="289"/>
      <c r="BO15" s="289"/>
      <c r="BP15" s="289"/>
      <c r="BQ15" s="289"/>
      <c r="BR15" s="289"/>
      <c r="BS15" s="289"/>
      <c r="BT15" s="289"/>
      <c r="BU15" s="289"/>
      <c r="BV15" s="289"/>
    </row>
    <row r="16" spans="1:74" ht="11.15" customHeight="1" x14ac:dyDescent="0.25">
      <c r="A16" s="1"/>
      <c r="B16" s="6" t="s">
        <v>718</v>
      </c>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290"/>
      <c r="BA16" s="290"/>
      <c r="BB16" s="290"/>
      <c r="BC16" s="290"/>
      <c r="BD16" s="290"/>
      <c r="BE16" s="290"/>
      <c r="BF16" s="290"/>
      <c r="BG16" s="290"/>
      <c r="BH16" s="290"/>
      <c r="BI16" s="290"/>
      <c r="BJ16" s="290"/>
      <c r="BK16" s="290"/>
      <c r="BL16" s="290"/>
      <c r="BM16" s="290"/>
      <c r="BN16" s="290"/>
      <c r="BO16" s="290"/>
      <c r="BP16" s="290"/>
      <c r="BQ16" s="290"/>
      <c r="BR16" s="290"/>
      <c r="BS16" s="290"/>
      <c r="BT16" s="290"/>
      <c r="BU16" s="290"/>
      <c r="BV16" s="290"/>
    </row>
    <row r="17" spans="1:74" ht="11.15" customHeight="1" x14ac:dyDescent="0.25">
      <c r="A17" s="1"/>
      <c r="B17" s="6" t="s">
        <v>107</v>
      </c>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291"/>
      <c r="BA17" s="291"/>
      <c r="BB17" s="291"/>
      <c r="BC17" s="291"/>
      <c r="BD17" s="291"/>
      <c r="BE17" s="291"/>
      <c r="BF17" s="291"/>
      <c r="BG17" s="291"/>
      <c r="BH17" s="291"/>
      <c r="BI17" s="291"/>
      <c r="BJ17" s="291"/>
      <c r="BK17" s="291"/>
      <c r="BL17" s="291"/>
      <c r="BM17" s="291"/>
      <c r="BN17" s="291"/>
      <c r="BO17" s="291"/>
      <c r="BP17" s="291"/>
      <c r="BQ17" s="291"/>
      <c r="BR17" s="291"/>
      <c r="BS17" s="291"/>
      <c r="BT17" s="291"/>
      <c r="BU17" s="291"/>
      <c r="BV17" s="291"/>
    </row>
    <row r="18" spans="1:74" ht="11.15" customHeight="1" x14ac:dyDescent="0.25">
      <c r="A18" s="1" t="s">
        <v>461</v>
      </c>
      <c r="B18" s="145" t="s">
        <v>395</v>
      </c>
      <c r="C18" s="54">
        <v>68.129000000000005</v>
      </c>
      <c r="D18" s="54">
        <v>63.762999999999998</v>
      </c>
      <c r="E18" s="54">
        <v>70.994</v>
      </c>
      <c r="F18" s="54">
        <v>70.212000000000003</v>
      </c>
      <c r="G18" s="54">
        <v>74.366</v>
      </c>
      <c r="H18" s="54">
        <v>73.144999999999996</v>
      </c>
      <c r="I18" s="54">
        <v>69.203999999999994</v>
      </c>
      <c r="J18" s="54">
        <v>62.131</v>
      </c>
      <c r="K18" s="54">
        <v>61.838999999999999</v>
      </c>
      <c r="L18" s="54">
        <v>61.701000000000001</v>
      </c>
      <c r="M18" s="54">
        <v>67.299000000000007</v>
      </c>
      <c r="N18" s="54">
        <v>68.522000000000006</v>
      </c>
      <c r="O18" s="54">
        <v>67.084000000000003</v>
      </c>
      <c r="P18" s="54">
        <v>68.408000000000001</v>
      </c>
      <c r="Q18" s="54">
        <v>65.099000000000004</v>
      </c>
      <c r="R18" s="54">
        <v>63.466000000000001</v>
      </c>
      <c r="S18" s="54">
        <v>66.423000000000002</v>
      </c>
      <c r="T18" s="54">
        <v>69.876999999999995</v>
      </c>
      <c r="U18" s="54">
        <v>62.682000000000002</v>
      </c>
      <c r="V18" s="54">
        <v>55.204999999999998</v>
      </c>
      <c r="W18" s="54">
        <v>59.037999999999997</v>
      </c>
      <c r="X18" s="54">
        <v>53.113</v>
      </c>
      <c r="Y18" s="54">
        <v>56.872</v>
      </c>
      <c r="Z18" s="54">
        <v>61.83</v>
      </c>
      <c r="AA18" s="54">
        <v>65.540999999999997</v>
      </c>
      <c r="AB18" s="54">
        <v>61.884</v>
      </c>
      <c r="AC18" s="54">
        <v>56.984000000000002</v>
      </c>
      <c r="AD18" s="54">
        <v>52.786000000000001</v>
      </c>
      <c r="AE18" s="54">
        <v>53.988999999999997</v>
      </c>
      <c r="AF18" s="54">
        <v>53.604999999999997</v>
      </c>
      <c r="AG18" s="54">
        <v>52.87</v>
      </c>
      <c r="AH18" s="54">
        <v>54.121000000000002</v>
      </c>
      <c r="AI18" s="54">
        <v>54.334000000000003</v>
      </c>
      <c r="AJ18" s="54">
        <v>50.932000000000002</v>
      </c>
      <c r="AK18" s="54">
        <v>51.101999999999997</v>
      </c>
      <c r="AL18" s="54">
        <v>56.398000000000003</v>
      </c>
      <c r="AM18" s="54">
        <v>61.982999999999997</v>
      </c>
      <c r="AN18" s="54">
        <v>64.183000000000007</v>
      </c>
      <c r="AO18" s="54">
        <v>52.749000000000002</v>
      </c>
      <c r="AP18" s="54">
        <v>53.034999999999997</v>
      </c>
      <c r="AQ18" s="54">
        <v>55.204999999999998</v>
      </c>
      <c r="AR18" s="54">
        <v>57.122</v>
      </c>
      <c r="AS18" s="54">
        <v>56.853999999999999</v>
      </c>
      <c r="AT18" s="54">
        <v>57.421999999999997</v>
      </c>
      <c r="AU18" s="54">
        <v>58.796999999999997</v>
      </c>
      <c r="AV18" s="54">
        <v>55.793999999999997</v>
      </c>
      <c r="AW18" s="54">
        <v>53.463000000000001</v>
      </c>
      <c r="AX18" s="54">
        <v>59.455857143000003</v>
      </c>
      <c r="AY18" s="54">
        <v>63.850428543</v>
      </c>
      <c r="AZ18" s="238">
        <v>60.871949999999998</v>
      </c>
      <c r="BA18" s="238">
        <v>58.201889999999999</v>
      </c>
      <c r="BB18" s="238">
        <v>54.369480000000003</v>
      </c>
      <c r="BC18" s="238">
        <v>56.078420000000001</v>
      </c>
      <c r="BD18" s="238">
        <v>56.96434</v>
      </c>
      <c r="BE18" s="238">
        <v>57.138829999999999</v>
      </c>
      <c r="BF18" s="238">
        <v>55.256050000000002</v>
      </c>
      <c r="BG18" s="238">
        <v>55.811480000000003</v>
      </c>
      <c r="BH18" s="238">
        <v>52.163069999999998</v>
      </c>
      <c r="BI18" s="238">
        <v>53.531440000000003</v>
      </c>
      <c r="BJ18" s="238">
        <v>57.681350000000002</v>
      </c>
      <c r="BK18" s="238">
        <v>64.77937</v>
      </c>
      <c r="BL18" s="238">
        <v>61.767420000000001</v>
      </c>
      <c r="BM18" s="238">
        <v>58.022889999999997</v>
      </c>
      <c r="BN18" s="238">
        <v>53.955199999999998</v>
      </c>
      <c r="BO18" s="238">
        <v>56.602290000000004</v>
      </c>
      <c r="BP18" s="238">
        <v>56.598770000000002</v>
      </c>
      <c r="BQ18" s="238">
        <v>56.127989999999997</v>
      </c>
      <c r="BR18" s="238">
        <v>54.240340000000003</v>
      </c>
      <c r="BS18" s="238">
        <v>55.420200000000001</v>
      </c>
      <c r="BT18" s="238">
        <v>51.81953</v>
      </c>
      <c r="BU18" s="238">
        <v>53.3367</v>
      </c>
      <c r="BV18" s="238">
        <v>56.785029999999999</v>
      </c>
    </row>
    <row r="19" spans="1:74" ht="11.15" customHeight="1" x14ac:dyDescent="0.25">
      <c r="A19" s="1" t="s">
        <v>462</v>
      </c>
      <c r="B19" s="145" t="s">
        <v>396</v>
      </c>
      <c r="C19" s="54">
        <v>57.926000000000002</v>
      </c>
      <c r="D19" s="54">
        <v>58.93</v>
      </c>
      <c r="E19" s="54">
        <v>60.194000000000003</v>
      </c>
      <c r="F19" s="54">
        <v>56.542999999999999</v>
      </c>
      <c r="G19" s="54">
        <v>56.207000000000001</v>
      </c>
      <c r="H19" s="54">
        <v>52.68</v>
      </c>
      <c r="I19" s="54">
        <v>50.707999999999998</v>
      </c>
      <c r="J19" s="54">
        <v>48.598999999999997</v>
      </c>
      <c r="K19" s="54">
        <v>46.204999999999998</v>
      </c>
      <c r="L19" s="54">
        <v>47.627867000000002</v>
      </c>
      <c r="M19" s="54">
        <v>52.601697000000001</v>
      </c>
      <c r="N19" s="54">
        <v>50.861749000000003</v>
      </c>
      <c r="O19" s="54">
        <v>55.101461</v>
      </c>
      <c r="P19" s="54">
        <v>52.697609</v>
      </c>
      <c r="Q19" s="54">
        <v>50.642440999999998</v>
      </c>
      <c r="R19" s="54">
        <v>49.224414000000003</v>
      </c>
      <c r="S19" s="54">
        <v>47.744827999999998</v>
      </c>
      <c r="T19" s="54">
        <v>50.641513000000003</v>
      </c>
      <c r="U19" s="54">
        <v>48.408410000000003</v>
      </c>
      <c r="V19" s="54">
        <v>47.039307999999998</v>
      </c>
      <c r="W19" s="54">
        <v>46.773895000000003</v>
      </c>
      <c r="X19" s="54">
        <v>44.971989000000001</v>
      </c>
      <c r="Y19" s="54">
        <v>46.867713000000002</v>
      </c>
      <c r="Z19" s="54">
        <v>50.740837999999997</v>
      </c>
      <c r="AA19" s="54">
        <v>58.762146000000001</v>
      </c>
      <c r="AB19" s="54">
        <v>60.754840000000002</v>
      </c>
      <c r="AC19" s="54">
        <v>56.540284</v>
      </c>
      <c r="AD19" s="54">
        <v>50.321587000000001</v>
      </c>
      <c r="AE19" s="54">
        <v>45.568559999999998</v>
      </c>
      <c r="AF19" s="54">
        <v>46.725574999999999</v>
      </c>
      <c r="AG19" s="54">
        <v>48.765656999999997</v>
      </c>
      <c r="AH19" s="54">
        <v>43.997585999999998</v>
      </c>
      <c r="AI19" s="54">
        <v>44.087891999999997</v>
      </c>
      <c r="AJ19" s="54">
        <v>45.030802999999999</v>
      </c>
      <c r="AK19" s="54">
        <v>46.994832000000002</v>
      </c>
      <c r="AL19" s="54">
        <v>46.611840000000001</v>
      </c>
      <c r="AM19" s="54">
        <v>50.547719999999998</v>
      </c>
      <c r="AN19" s="54">
        <v>52.161856</v>
      </c>
      <c r="AO19" s="54">
        <v>49.477389000000002</v>
      </c>
      <c r="AP19" s="54">
        <v>45.966597999999998</v>
      </c>
      <c r="AQ19" s="54">
        <v>45.230578000000001</v>
      </c>
      <c r="AR19" s="54">
        <v>45.21855</v>
      </c>
      <c r="AS19" s="54">
        <v>47.004551999999997</v>
      </c>
      <c r="AT19" s="54">
        <v>45.638581000000002</v>
      </c>
      <c r="AU19" s="54">
        <v>46.891556999999999</v>
      </c>
      <c r="AV19" s="54">
        <v>43.785637999999999</v>
      </c>
      <c r="AW19" s="54">
        <v>48.018766999999997</v>
      </c>
      <c r="AX19" s="54">
        <v>55.256428571000001</v>
      </c>
      <c r="AY19" s="54">
        <v>61.296822185000003</v>
      </c>
      <c r="AZ19" s="238">
        <v>58.990490000000001</v>
      </c>
      <c r="BA19" s="238">
        <v>54.93186</v>
      </c>
      <c r="BB19" s="238">
        <v>52.440539999999999</v>
      </c>
      <c r="BC19" s="238">
        <v>49.953069999999997</v>
      </c>
      <c r="BD19" s="238">
        <v>49.033250000000002</v>
      </c>
      <c r="BE19" s="238">
        <v>49.479219999999998</v>
      </c>
      <c r="BF19" s="238">
        <v>47.611350000000002</v>
      </c>
      <c r="BG19" s="238">
        <v>47.404220000000002</v>
      </c>
      <c r="BH19" s="238">
        <v>46.461620000000003</v>
      </c>
      <c r="BI19" s="238">
        <v>50.012450000000001</v>
      </c>
      <c r="BJ19" s="238">
        <v>53.090589999999999</v>
      </c>
      <c r="BK19" s="238">
        <v>56.275599999999997</v>
      </c>
      <c r="BL19" s="238">
        <v>56.082859999999997</v>
      </c>
      <c r="BM19" s="238">
        <v>53.74324</v>
      </c>
      <c r="BN19" s="238">
        <v>52.561799999999998</v>
      </c>
      <c r="BO19" s="238">
        <v>49.920479999999998</v>
      </c>
      <c r="BP19" s="238">
        <v>50.012189999999997</v>
      </c>
      <c r="BQ19" s="238">
        <v>48.595610000000001</v>
      </c>
      <c r="BR19" s="238">
        <v>48.006979999999999</v>
      </c>
      <c r="BS19" s="238">
        <v>46.93421</v>
      </c>
      <c r="BT19" s="238">
        <v>44.911169999999998</v>
      </c>
      <c r="BU19" s="238">
        <v>47.24362</v>
      </c>
      <c r="BV19" s="238">
        <v>51.543770000000002</v>
      </c>
    </row>
    <row r="20" spans="1:74" ht="11.15" customHeight="1" x14ac:dyDescent="0.25">
      <c r="A20" s="1" t="s">
        <v>463</v>
      </c>
      <c r="B20" s="145" t="s">
        <v>397</v>
      </c>
      <c r="C20" s="54">
        <v>98.376999999999995</v>
      </c>
      <c r="D20" s="54">
        <v>89.394000000000005</v>
      </c>
      <c r="E20" s="54">
        <v>85.807000000000002</v>
      </c>
      <c r="F20" s="54">
        <v>91.820999999999998</v>
      </c>
      <c r="G20" s="54">
        <v>91.186000000000007</v>
      </c>
      <c r="H20" s="54">
        <v>91.317999999999998</v>
      </c>
      <c r="I20" s="54">
        <v>93.286000000000001</v>
      </c>
      <c r="J20" s="54">
        <v>90.034000000000006</v>
      </c>
      <c r="K20" s="54">
        <v>80.433999999999997</v>
      </c>
      <c r="L20" s="54">
        <v>81.731999999999999</v>
      </c>
      <c r="M20" s="54">
        <v>82.158000000000001</v>
      </c>
      <c r="N20" s="54">
        <v>83.95</v>
      </c>
      <c r="O20" s="54">
        <v>91.149000000000001</v>
      </c>
      <c r="P20" s="54">
        <v>79.072999999999993</v>
      </c>
      <c r="Q20" s="54">
        <v>82.076999999999998</v>
      </c>
      <c r="R20" s="54">
        <v>87.052000000000007</v>
      </c>
      <c r="S20" s="54">
        <v>89.188000000000002</v>
      </c>
      <c r="T20" s="54">
        <v>81.63</v>
      </c>
      <c r="U20" s="54">
        <v>83.486999999999995</v>
      </c>
      <c r="V20" s="54">
        <v>85.787999999999997</v>
      </c>
      <c r="W20" s="54">
        <v>83.027000000000001</v>
      </c>
      <c r="X20" s="54">
        <v>82.698999999999998</v>
      </c>
      <c r="Y20" s="54">
        <v>81.692999999999998</v>
      </c>
      <c r="Z20" s="54">
        <v>81.739000000000004</v>
      </c>
      <c r="AA20" s="54">
        <v>86.385999999999996</v>
      </c>
      <c r="AB20" s="54">
        <v>89.171999999999997</v>
      </c>
      <c r="AC20" s="54">
        <v>86.965999999999994</v>
      </c>
      <c r="AD20" s="54">
        <v>88.320999999999998</v>
      </c>
      <c r="AE20" s="54">
        <v>83.768000000000001</v>
      </c>
      <c r="AF20" s="54">
        <v>83.947999999999993</v>
      </c>
      <c r="AG20" s="54">
        <v>86.884</v>
      </c>
      <c r="AH20" s="54">
        <v>84.506</v>
      </c>
      <c r="AI20" s="54">
        <v>80.238</v>
      </c>
      <c r="AJ20" s="54">
        <v>80.034000000000006</v>
      </c>
      <c r="AK20" s="54">
        <v>84.828000000000003</v>
      </c>
      <c r="AL20" s="54">
        <v>81.41</v>
      </c>
      <c r="AM20" s="54">
        <v>87.608999999999995</v>
      </c>
      <c r="AN20" s="54">
        <v>87.804000000000002</v>
      </c>
      <c r="AO20" s="54">
        <v>84.111000000000004</v>
      </c>
      <c r="AP20" s="54">
        <v>86.855000000000004</v>
      </c>
      <c r="AQ20" s="54">
        <v>85.55</v>
      </c>
      <c r="AR20" s="54">
        <v>85.022999999999996</v>
      </c>
      <c r="AS20" s="54">
        <v>82.546000000000006</v>
      </c>
      <c r="AT20" s="54">
        <v>81.319999999999993</v>
      </c>
      <c r="AU20" s="54">
        <v>84.888000000000005</v>
      </c>
      <c r="AV20" s="54">
        <v>83.427999999999997</v>
      </c>
      <c r="AW20" s="54">
        <v>87.194999999999993</v>
      </c>
      <c r="AX20" s="54">
        <v>88.714857143000003</v>
      </c>
      <c r="AY20" s="54">
        <v>90.302943267000003</v>
      </c>
      <c r="AZ20" s="238">
        <v>86.971559999999997</v>
      </c>
      <c r="BA20" s="238">
        <v>85.409660000000002</v>
      </c>
      <c r="BB20" s="238">
        <v>88.868629999999996</v>
      </c>
      <c r="BC20" s="238">
        <v>87.567170000000004</v>
      </c>
      <c r="BD20" s="238">
        <v>86.841350000000006</v>
      </c>
      <c r="BE20" s="238">
        <v>87.507589999999993</v>
      </c>
      <c r="BF20" s="238">
        <v>84.410309999999996</v>
      </c>
      <c r="BG20" s="238">
        <v>82.233680000000007</v>
      </c>
      <c r="BH20" s="238">
        <v>81.973269999999999</v>
      </c>
      <c r="BI20" s="238">
        <v>84.307689999999994</v>
      </c>
      <c r="BJ20" s="238">
        <v>84.505279999999999</v>
      </c>
      <c r="BK20" s="238">
        <v>88.108689999999996</v>
      </c>
      <c r="BL20" s="238">
        <v>85.135360000000006</v>
      </c>
      <c r="BM20" s="238">
        <v>82.625119999999995</v>
      </c>
      <c r="BN20" s="238">
        <v>86.662030000000001</v>
      </c>
      <c r="BO20" s="238">
        <v>86.211539999999999</v>
      </c>
      <c r="BP20" s="238">
        <v>85.373019999999997</v>
      </c>
      <c r="BQ20" s="238">
        <v>85.589920000000006</v>
      </c>
      <c r="BR20" s="238">
        <v>83.496520000000004</v>
      </c>
      <c r="BS20" s="238">
        <v>82.024969999999996</v>
      </c>
      <c r="BT20" s="238">
        <v>82.337699999999998</v>
      </c>
      <c r="BU20" s="238">
        <v>83.755660000000006</v>
      </c>
      <c r="BV20" s="238">
        <v>85.859170000000006</v>
      </c>
    </row>
    <row r="21" spans="1:74" ht="11.15" customHeight="1" x14ac:dyDescent="0.25">
      <c r="A21" s="1" t="s">
        <v>464</v>
      </c>
      <c r="B21" s="145" t="s">
        <v>398</v>
      </c>
      <c r="C21" s="54">
        <v>8.8780000000000001</v>
      </c>
      <c r="D21" s="54">
        <v>8.9659999999999993</v>
      </c>
      <c r="E21" s="54">
        <v>9.2200000000000006</v>
      </c>
      <c r="F21" s="54">
        <v>8.3729999999999993</v>
      </c>
      <c r="G21" s="54">
        <v>7.4850000000000003</v>
      </c>
      <c r="H21" s="54">
        <v>7.6550000000000002</v>
      </c>
      <c r="I21" s="54">
        <v>7.3330000000000002</v>
      </c>
      <c r="J21" s="54">
        <v>7.367</v>
      </c>
      <c r="K21" s="54">
        <v>7.5919999999999996</v>
      </c>
      <c r="L21" s="54">
        <v>7.5880000000000001</v>
      </c>
      <c r="M21" s="54">
        <v>8.44</v>
      </c>
      <c r="N21" s="54">
        <v>8.657</v>
      </c>
      <c r="O21" s="54">
        <v>8.8680000000000003</v>
      </c>
      <c r="P21" s="54">
        <v>8.8439999999999994</v>
      </c>
      <c r="Q21" s="54">
        <v>8.5640000000000001</v>
      </c>
      <c r="R21" s="54">
        <v>8.1189999999999998</v>
      </c>
      <c r="S21" s="54">
        <v>7.258</v>
      </c>
      <c r="T21" s="54">
        <v>6.1619999999999999</v>
      </c>
      <c r="U21" s="54">
        <v>6.234</v>
      </c>
      <c r="V21" s="54">
        <v>6.718</v>
      </c>
      <c r="W21" s="54">
        <v>7.6440000000000001</v>
      </c>
      <c r="X21" s="54">
        <v>7.5940000000000003</v>
      </c>
      <c r="Y21" s="54">
        <v>7.7770000000000001</v>
      </c>
      <c r="Z21" s="54">
        <v>8.1470000000000002</v>
      </c>
      <c r="AA21" s="54">
        <v>8.91</v>
      </c>
      <c r="AB21" s="54">
        <v>8.3019999999999996</v>
      </c>
      <c r="AC21" s="54">
        <v>8.0830000000000002</v>
      </c>
      <c r="AD21" s="54">
        <v>7.9509999999999996</v>
      </c>
      <c r="AE21" s="54">
        <v>6.14</v>
      </c>
      <c r="AF21" s="54">
        <v>6.4480000000000004</v>
      </c>
      <c r="AG21" s="54">
        <v>6.8159999999999998</v>
      </c>
      <c r="AH21" s="54">
        <v>6.3940000000000001</v>
      </c>
      <c r="AI21" s="54">
        <v>6.3860000000000001</v>
      </c>
      <c r="AJ21" s="54">
        <v>7.0030000000000001</v>
      </c>
      <c r="AK21" s="54">
        <v>7.2</v>
      </c>
      <c r="AL21" s="54">
        <v>7.4169999999999998</v>
      </c>
      <c r="AM21" s="54">
        <v>7.3869999999999996</v>
      </c>
      <c r="AN21" s="54">
        <v>7.6559999999999997</v>
      </c>
      <c r="AO21" s="54">
        <v>7.8440000000000003</v>
      </c>
      <c r="AP21" s="54">
        <v>7.2949999999999999</v>
      </c>
      <c r="AQ21" s="54">
        <v>6.7610000000000001</v>
      </c>
      <c r="AR21" s="54">
        <v>6.8090000000000002</v>
      </c>
      <c r="AS21" s="54">
        <v>7.1960629999999997</v>
      </c>
      <c r="AT21" s="54">
        <v>7.2100629999999999</v>
      </c>
      <c r="AU21" s="54">
        <v>7.1640629999999996</v>
      </c>
      <c r="AV21" s="54">
        <v>7.2080580000000003</v>
      </c>
      <c r="AW21" s="54">
        <v>7.6610579999999997</v>
      </c>
      <c r="AX21" s="54">
        <v>7.8242857143000002</v>
      </c>
      <c r="AY21" s="54">
        <v>8.1609440551999999</v>
      </c>
      <c r="AZ21" s="238">
        <v>8.2816960000000002</v>
      </c>
      <c r="BA21" s="238">
        <v>8.23963</v>
      </c>
      <c r="BB21" s="238">
        <v>7.6730539999999996</v>
      </c>
      <c r="BC21" s="238">
        <v>7.1930579999999997</v>
      </c>
      <c r="BD21" s="238">
        <v>7.0902799999999999</v>
      </c>
      <c r="BE21" s="238">
        <v>6.7450869999999998</v>
      </c>
      <c r="BF21" s="238">
        <v>6.7282909999999996</v>
      </c>
      <c r="BG21" s="238">
        <v>7.2434310000000002</v>
      </c>
      <c r="BH21" s="238">
        <v>7.0046799999999996</v>
      </c>
      <c r="BI21" s="238">
        <v>7.4476230000000001</v>
      </c>
      <c r="BJ21" s="238">
        <v>7.8000239999999996</v>
      </c>
      <c r="BK21" s="238">
        <v>8.2382790000000004</v>
      </c>
      <c r="BL21" s="238">
        <v>8.2820509999999992</v>
      </c>
      <c r="BM21" s="238">
        <v>8.0467790000000008</v>
      </c>
      <c r="BN21" s="238">
        <v>7.7933789999999998</v>
      </c>
      <c r="BO21" s="238">
        <v>7.48095</v>
      </c>
      <c r="BP21" s="238">
        <v>7.2568289999999998</v>
      </c>
      <c r="BQ21" s="238">
        <v>7.3364799999999999</v>
      </c>
      <c r="BR21" s="238">
        <v>7.0834140000000003</v>
      </c>
      <c r="BS21" s="238">
        <v>7.6752599999999997</v>
      </c>
      <c r="BT21" s="238">
        <v>7.3365539999999996</v>
      </c>
      <c r="BU21" s="238">
        <v>7.9043989999999997</v>
      </c>
      <c r="BV21" s="238">
        <v>8.2328589999999995</v>
      </c>
    </row>
    <row r="22" spans="1:74" ht="11.15" customHeight="1" x14ac:dyDescent="0.25">
      <c r="A22" s="1" t="s">
        <v>465</v>
      </c>
      <c r="B22" s="145" t="s">
        <v>399</v>
      </c>
      <c r="C22" s="54">
        <v>32.401000000000003</v>
      </c>
      <c r="D22" s="54">
        <v>32.037999999999997</v>
      </c>
      <c r="E22" s="54">
        <v>35.607999999999997</v>
      </c>
      <c r="F22" s="54">
        <v>31.513999999999999</v>
      </c>
      <c r="G22" s="54">
        <v>29.707999999999998</v>
      </c>
      <c r="H22" s="54">
        <v>29.681000000000001</v>
      </c>
      <c r="I22" s="54">
        <v>29.829000000000001</v>
      </c>
      <c r="J22" s="54">
        <v>29.402999999999999</v>
      </c>
      <c r="K22" s="54">
        <v>31.507999999999999</v>
      </c>
      <c r="L22" s="54">
        <v>28.966999999999999</v>
      </c>
      <c r="M22" s="54">
        <v>30.731000000000002</v>
      </c>
      <c r="N22" s="54">
        <v>31.404</v>
      </c>
      <c r="O22" s="54">
        <v>33.159143999999998</v>
      </c>
      <c r="P22" s="54">
        <v>32.250419999999998</v>
      </c>
      <c r="Q22" s="54">
        <v>31.463653000000001</v>
      </c>
      <c r="R22" s="54">
        <v>30.761037000000002</v>
      </c>
      <c r="S22" s="54">
        <v>29.561886999999999</v>
      </c>
      <c r="T22" s="54">
        <v>28.975708999999998</v>
      </c>
      <c r="U22" s="54">
        <v>29.953288000000001</v>
      </c>
      <c r="V22" s="54">
        <v>30.800723999999999</v>
      </c>
      <c r="W22" s="54">
        <v>30.564662999999999</v>
      </c>
      <c r="X22" s="54">
        <v>28.318401000000001</v>
      </c>
      <c r="Y22" s="54">
        <v>27.387893999999999</v>
      </c>
      <c r="Z22" s="54">
        <v>29.720699</v>
      </c>
      <c r="AA22" s="54">
        <v>32.182290999999999</v>
      </c>
      <c r="AB22" s="54">
        <v>30.148195999999999</v>
      </c>
      <c r="AC22" s="54">
        <v>29.928737000000002</v>
      </c>
      <c r="AD22" s="54">
        <v>30.639665999999998</v>
      </c>
      <c r="AE22" s="54">
        <v>31.256654999999999</v>
      </c>
      <c r="AF22" s="54">
        <v>30.289715000000001</v>
      </c>
      <c r="AG22" s="54">
        <v>29.797369</v>
      </c>
      <c r="AH22" s="54">
        <v>26.572638999999999</v>
      </c>
      <c r="AI22" s="54">
        <v>24.469819000000001</v>
      </c>
      <c r="AJ22" s="54">
        <v>27.444569000000001</v>
      </c>
      <c r="AK22" s="54">
        <v>31.229368000000001</v>
      </c>
      <c r="AL22" s="54">
        <v>32.573314000000003</v>
      </c>
      <c r="AM22" s="54">
        <v>32.179004999999997</v>
      </c>
      <c r="AN22" s="54">
        <v>30.492816000000001</v>
      </c>
      <c r="AO22" s="54">
        <v>31.151237999999999</v>
      </c>
      <c r="AP22" s="54">
        <v>30.439492000000001</v>
      </c>
      <c r="AQ22" s="54">
        <v>29.366374</v>
      </c>
      <c r="AR22" s="54">
        <v>28.989249999999998</v>
      </c>
      <c r="AS22" s="54">
        <v>28.449179999999998</v>
      </c>
      <c r="AT22" s="54">
        <v>27.310815999999999</v>
      </c>
      <c r="AU22" s="54">
        <v>29.881578999999999</v>
      </c>
      <c r="AV22" s="54">
        <v>28.323962000000002</v>
      </c>
      <c r="AW22" s="54">
        <v>27.269629999999999</v>
      </c>
      <c r="AX22" s="54">
        <v>29.142571429</v>
      </c>
      <c r="AY22" s="54">
        <v>33.241083996</v>
      </c>
      <c r="AZ22" s="238">
        <v>31.161359999999998</v>
      </c>
      <c r="BA22" s="238">
        <v>30.595189999999999</v>
      </c>
      <c r="BB22" s="238">
        <v>30.309640000000002</v>
      </c>
      <c r="BC22" s="238">
        <v>30.438210000000002</v>
      </c>
      <c r="BD22" s="238">
        <v>29.731159999999999</v>
      </c>
      <c r="BE22" s="238">
        <v>29.91085</v>
      </c>
      <c r="BF22" s="238">
        <v>28.758369999999999</v>
      </c>
      <c r="BG22" s="238">
        <v>28.896550000000001</v>
      </c>
      <c r="BH22" s="238">
        <v>27.970569999999999</v>
      </c>
      <c r="BI22" s="238">
        <v>29.61505</v>
      </c>
      <c r="BJ22" s="238">
        <v>30.284300000000002</v>
      </c>
      <c r="BK22" s="238">
        <v>32.124020000000002</v>
      </c>
      <c r="BL22" s="238">
        <v>31.012090000000001</v>
      </c>
      <c r="BM22" s="238">
        <v>29.414850000000001</v>
      </c>
      <c r="BN22" s="238">
        <v>29.084610000000001</v>
      </c>
      <c r="BO22" s="238">
        <v>29.61158</v>
      </c>
      <c r="BP22" s="238">
        <v>29.10314</v>
      </c>
      <c r="BQ22" s="238">
        <v>28.767569999999999</v>
      </c>
      <c r="BR22" s="238">
        <v>26.932400000000001</v>
      </c>
      <c r="BS22" s="238">
        <v>27.364979999999999</v>
      </c>
      <c r="BT22" s="238">
        <v>26.92285</v>
      </c>
      <c r="BU22" s="238">
        <v>27.882259999999999</v>
      </c>
      <c r="BV22" s="238">
        <v>28.7577</v>
      </c>
    </row>
    <row r="23" spans="1:74" ht="11.15" customHeight="1" x14ac:dyDescent="0.25">
      <c r="A23" s="1" t="s">
        <v>466</v>
      </c>
      <c r="B23" s="145" t="s">
        <v>106</v>
      </c>
      <c r="C23" s="54">
        <v>265.71100000000001</v>
      </c>
      <c r="D23" s="54">
        <v>253.09100000000001</v>
      </c>
      <c r="E23" s="54">
        <v>261.82299999999998</v>
      </c>
      <c r="F23" s="54">
        <v>258.46300000000002</v>
      </c>
      <c r="G23" s="54">
        <v>258.952</v>
      </c>
      <c r="H23" s="54">
        <v>254.47900000000001</v>
      </c>
      <c r="I23" s="54">
        <v>250.36</v>
      </c>
      <c r="J23" s="54">
        <v>237.53399999999999</v>
      </c>
      <c r="K23" s="54">
        <v>227.578</v>
      </c>
      <c r="L23" s="54">
        <v>227.61586700000001</v>
      </c>
      <c r="M23" s="54">
        <v>241.22969699999999</v>
      </c>
      <c r="N23" s="54">
        <v>243.39474899999999</v>
      </c>
      <c r="O23" s="54">
        <v>255.361605</v>
      </c>
      <c r="P23" s="54">
        <v>241.27302900000001</v>
      </c>
      <c r="Q23" s="54">
        <v>237.84609399999999</v>
      </c>
      <c r="R23" s="54">
        <v>238.62245100000001</v>
      </c>
      <c r="S23" s="54">
        <v>240.175715</v>
      </c>
      <c r="T23" s="54">
        <v>237.28622200000001</v>
      </c>
      <c r="U23" s="54">
        <v>230.76469800000001</v>
      </c>
      <c r="V23" s="54">
        <v>225.55103199999999</v>
      </c>
      <c r="W23" s="54">
        <v>227.04755800000001</v>
      </c>
      <c r="X23" s="54">
        <v>216.69639000000001</v>
      </c>
      <c r="Y23" s="54">
        <v>220.59760700000001</v>
      </c>
      <c r="Z23" s="54">
        <v>232.177537</v>
      </c>
      <c r="AA23" s="54">
        <v>251.78143700000001</v>
      </c>
      <c r="AB23" s="54">
        <v>250.26103599999999</v>
      </c>
      <c r="AC23" s="54">
        <v>238.50202100000001</v>
      </c>
      <c r="AD23" s="54">
        <v>230.01925299999999</v>
      </c>
      <c r="AE23" s="54">
        <v>220.72221500000001</v>
      </c>
      <c r="AF23" s="54">
        <v>221.01629</v>
      </c>
      <c r="AG23" s="54">
        <v>225.133026</v>
      </c>
      <c r="AH23" s="54">
        <v>215.59122500000001</v>
      </c>
      <c r="AI23" s="54">
        <v>209.51571100000001</v>
      </c>
      <c r="AJ23" s="54">
        <v>210.44437199999999</v>
      </c>
      <c r="AK23" s="54">
        <v>221.35419999999999</v>
      </c>
      <c r="AL23" s="54">
        <v>224.41015400000001</v>
      </c>
      <c r="AM23" s="54">
        <v>239.705725</v>
      </c>
      <c r="AN23" s="54">
        <v>242.29767200000001</v>
      </c>
      <c r="AO23" s="54">
        <v>225.332627</v>
      </c>
      <c r="AP23" s="54">
        <v>223.59109000000001</v>
      </c>
      <c r="AQ23" s="54">
        <v>222.11295200000001</v>
      </c>
      <c r="AR23" s="54">
        <v>223.1618</v>
      </c>
      <c r="AS23" s="54">
        <v>222.04979499999999</v>
      </c>
      <c r="AT23" s="54">
        <v>218.90145999999999</v>
      </c>
      <c r="AU23" s="54">
        <v>227.62219899999999</v>
      </c>
      <c r="AV23" s="54">
        <v>218.539658</v>
      </c>
      <c r="AW23" s="54">
        <v>223.60745499999999</v>
      </c>
      <c r="AX23" s="54">
        <v>240.39400000000001</v>
      </c>
      <c r="AY23" s="54">
        <v>256.85222205000002</v>
      </c>
      <c r="AZ23" s="238">
        <v>246.27709999999999</v>
      </c>
      <c r="BA23" s="238">
        <v>237.37819999999999</v>
      </c>
      <c r="BB23" s="238">
        <v>233.66130000000001</v>
      </c>
      <c r="BC23" s="238">
        <v>231.22989999999999</v>
      </c>
      <c r="BD23" s="238">
        <v>229.66040000000001</v>
      </c>
      <c r="BE23" s="238">
        <v>230.7816</v>
      </c>
      <c r="BF23" s="238">
        <v>222.76439999999999</v>
      </c>
      <c r="BG23" s="238">
        <v>221.58940000000001</v>
      </c>
      <c r="BH23" s="238">
        <v>215.57320000000001</v>
      </c>
      <c r="BI23" s="238">
        <v>224.9143</v>
      </c>
      <c r="BJ23" s="238">
        <v>233.36150000000001</v>
      </c>
      <c r="BK23" s="238">
        <v>249.52600000000001</v>
      </c>
      <c r="BL23" s="238">
        <v>242.27979999999999</v>
      </c>
      <c r="BM23" s="238">
        <v>231.85290000000001</v>
      </c>
      <c r="BN23" s="238">
        <v>230.05699999999999</v>
      </c>
      <c r="BO23" s="238">
        <v>229.82679999999999</v>
      </c>
      <c r="BP23" s="238">
        <v>228.34389999999999</v>
      </c>
      <c r="BQ23" s="238">
        <v>226.41759999999999</v>
      </c>
      <c r="BR23" s="238">
        <v>219.75970000000001</v>
      </c>
      <c r="BS23" s="238">
        <v>219.4196</v>
      </c>
      <c r="BT23" s="238">
        <v>213.3278</v>
      </c>
      <c r="BU23" s="238">
        <v>220.12260000000001</v>
      </c>
      <c r="BV23" s="238">
        <v>231.17850000000001</v>
      </c>
    </row>
    <row r="24" spans="1:74" ht="11.15" customHeight="1" x14ac:dyDescent="0.25">
      <c r="A24" s="1"/>
      <c r="B24" s="6" t="s">
        <v>108</v>
      </c>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291"/>
      <c r="BA24" s="291"/>
      <c r="BB24" s="291"/>
      <c r="BC24" s="291"/>
      <c r="BD24" s="291"/>
      <c r="BE24" s="291"/>
      <c r="BF24" s="291"/>
      <c r="BG24" s="291"/>
      <c r="BH24" s="291"/>
      <c r="BI24" s="291"/>
      <c r="BJ24" s="291"/>
      <c r="BK24" s="291"/>
      <c r="BL24" s="291"/>
      <c r="BM24" s="291"/>
      <c r="BN24" s="291"/>
      <c r="BO24" s="291"/>
      <c r="BP24" s="291"/>
      <c r="BQ24" s="291"/>
      <c r="BR24" s="291"/>
      <c r="BS24" s="291"/>
      <c r="BT24" s="291"/>
      <c r="BU24" s="291"/>
      <c r="BV24" s="291"/>
    </row>
    <row r="25" spans="1:74" ht="11.15" customHeight="1" x14ac:dyDescent="0.25">
      <c r="A25" s="1" t="s">
        <v>467</v>
      </c>
      <c r="B25" s="145" t="s">
        <v>106</v>
      </c>
      <c r="C25" s="54">
        <v>28.536999999999999</v>
      </c>
      <c r="D25" s="54">
        <v>26.396999999999998</v>
      </c>
      <c r="E25" s="54">
        <v>22.585000000000001</v>
      </c>
      <c r="F25" s="54">
        <v>22.888999999999999</v>
      </c>
      <c r="G25" s="54">
        <v>24.068999999999999</v>
      </c>
      <c r="H25" s="54">
        <v>23.495000000000001</v>
      </c>
      <c r="I25" s="54">
        <v>24.292999999999999</v>
      </c>
      <c r="J25" s="54">
        <v>25.151</v>
      </c>
      <c r="K25" s="54">
        <v>22.542999999999999</v>
      </c>
      <c r="L25" s="54">
        <v>25.205065000000001</v>
      </c>
      <c r="M25" s="54">
        <v>25.039054</v>
      </c>
      <c r="N25" s="54">
        <v>25.398053000000001</v>
      </c>
      <c r="O25" s="54">
        <v>22.952304999999999</v>
      </c>
      <c r="P25" s="54">
        <v>20.906077</v>
      </c>
      <c r="Q25" s="54">
        <v>20.273078000000002</v>
      </c>
      <c r="R25" s="54">
        <v>21.291778999999998</v>
      </c>
      <c r="S25" s="54">
        <v>20.651513999999999</v>
      </c>
      <c r="T25" s="54">
        <v>18.546299000000001</v>
      </c>
      <c r="U25" s="54">
        <v>17.830857000000002</v>
      </c>
      <c r="V25" s="54">
        <v>18.183273</v>
      </c>
      <c r="W25" s="54">
        <v>18.512231</v>
      </c>
      <c r="X25" s="54">
        <v>18.291882000000001</v>
      </c>
      <c r="Y25" s="54">
        <v>18.172886999999999</v>
      </c>
      <c r="Z25" s="54">
        <v>17.814738999999999</v>
      </c>
      <c r="AA25" s="54">
        <v>18.089321999999999</v>
      </c>
      <c r="AB25" s="54">
        <v>18.572253</v>
      </c>
      <c r="AC25" s="54">
        <v>17.260479</v>
      </c>
      <c r="AD25" s="54">
        <v>17.829722</v>
      </c>
      <c r="AE25" s="54">
        <v>17.282693999999999</v>
      </c>
      <c r="AF25" s="54">
        <v>17.135769</v>
      </c>
      <c r="AG25" s="54">
        <v>16.768424</v>
      </c>
      <c r="AH25" s="54">
        <v>17.034687000000002</v>
      </c>
      <c r="AI25" s="54">
        <v>17.622859999999999</v>
      </c>
      <c r="AJ25" s="54">
        <v>16.509627999999999</v>
      </c>
      <c r="AK25" s="54">
        <v>16.544924000000002</v>
      </c>
      <c r="AL25" s="54">
        <v>17.237877999999998</v>
      </c>
      <c r="AM25" s="54">
        <v>16.700402</v>
      </c>
      <c r="AN25" s="54">
        <v>17.173024000000002</v>
      </c>
      <c r="AO25" s="54">
        <v>14.706690999999999</v>
      </c>
      <c r="AP25" s="54">
        <v>15.698938999999999</v>
      </c>
      <c r="AQ25" s="54">
        <v>17.017837</v>
      </c>
      <c r="AR25" s="54">
        <v>17.573719000000001</v>
      </c>
      <c r="AS25" s="54">
        <v>15.173759</v>
      </c>
      <c r="AT25" s="54">
        <v>15.513403</v>
      </c>
      <c r="AU25" s="54">
        <v>15.338163</v>
      </c>
      <c r="AV25" s="54">
        <v>16.029544999999999</v>
      </c>
      <c r="AW25" s="54">
        <v>17.292158000000001</v>
      </c>
      <c r="AX25" s="54">
        <v>16.833857142999999</v>
      </c>
      <c r="AY25" s="54">
        <v>19.311557513</v>
      </c>
      <c r="AZ25" s="238">
        <v>18.370729999999998</v>
      </c>
      <c r="BA25" s="238">
        <v>15.90559</v>
      </c>
      <c r="BB25" s="238">
        <v>17.571909999999999</v>
      </c>
      <c r="BC25" s="238">
        <v>18.672070000000001</v>
      </c>
      <c r="BD25" s="238">
        <v>20.24267</v>
      </c>
      <c r="BE25" s="238">
        <v>19.466989999999999</v>
      </c>
      <c r="BF25" s="238">
        <v>17.996289999999998</v>
      </c>
      <c r="BG25" s="238">
        <v>18.940270000000002</v>
      </c>
      <c r="BH25" s="238">
        <v>18.746300000000002</v>
      </c>
      <c r="BI25" s="238">
        <v>20.38316</v>
      </c>
      <c r="BJ25" s="238">
        <v>20.758199999999999</v>
      </c>
      <c r="BK25" s="238">
        <v>21.430980000000002</v>
      </c>
      <c r="BL25" s="238">
        <v>19.110869999999998</v>
      </c>
      <c r="BM25" s="238">
        <v>17.416309999999999</v>
      </c>
      <c r="BN25" s="238">
        <v>17.43599</v>
      </c>
      <c r="BO25" s="238">
        <v>19.524360000000001</v>
      </c>
      <c r="BP25" s="238">
        <v>19.441649999999999</v>
      </c>
      <c r="BQ25" s="238">
        <v>18.86328</v>
      </c>
      <c r="BR25" s="238">
        <v>18.128050000000002</v>
      </c>
      <c r="BS25" s="238">
        <v>18.798870000000001</v>
      </c>
      <c r="BT25" s="238">
        <v>19.598700000000001</v>
      </c>
      <c r="BU25" s="238">
        <v>20.239940000000001</v>
      </c>
      <c r="BV25" s="238">
        <v>21.12716</v>
      </c>
    </row>
    <row r="26" spans="1:74" ht="11.15" customHeight="1" x14ac:dyDescent="0.25">
      <c r="A26" s="1"/>
      <c r="B26" s="6" t="s">
        <v>109</v>
      </c>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290"/>
      <c r="BA26" s="290"/>
      <c r="BB26" s="290"/>
      <c r="BC26" s="290"/>
      <c r="BD26" s="290"/>
      <c r="BE26" s="290"/>
      <c r="BF26" s="290"/>
      <c r="BG26" s="290"/>
      <c r="BH26" s="290"/>
      <c r="BI26" s="290"/>
      <c r="BJ26" s="290"/>
      <c r="BK26" s="290"/>
      <c r="BL26" s="290"/>
      <c r="BM26" s="290"/>
      <c r="BN26" s="290"/>
      <c r="BO26" s="290"/>
      <c r="BP26" s="290"/>
      <c r="BQ26" s="290"/>
      <c r="BR26" s="290"/>
      <c r="BS26" s="290"/>
      <c r="BT26" s="290"/>
      <c r="BU26" s="290"/>
      <c r="BV26" s="290"/>
    </row>
    <row r="27" spans="1:74" ht="11.15" customHeight="1" x14ac:dyDescent="0.25">
      <c r="A27" s="1" t="s">
        <v>468</v>
      </c>
      <c r="B27" s="146" t="s">
        <v>106</v>
      </c>
      <c r="C27" s="55">
        <v>237.17400000000001</v>
      </c>
      <c r="D27" s="55">
        <v>226.69399999999999</v>
      </c>
      <c r="E27" s="55">
        <v>239.238</v>
      </c>
      <c r="F27" s="55">
        <v>235.57400000000001</v>
      </c>
      <c r="G27" s="55">
        <v>234.88300000000001</v>
      </c>
      <c r="H27" s="55">
        <v>230.98400000000001</v>
      </c>
      <c r="I27" s="55">
        <v>226.06700000000001</v>
      </c>
      <c r="J27" s="55">
        <v>212.38300000000001</v>
      </c>
      <c r="K27" s="55">
        <v>205.035</v>
      </c>
      <c r="L27" s="55">
        <v>202.41080199999999</v>
      </c>
      <c r="M27" s="55">
        <v>216.19064299999999</v>
      </c>
      <c r="N27" s="55">
        <v>217.99669599999999</v>
      </c>
      <c r="O27" s="55">
        <v>232.4093</v>
      </c>
      <c r="P27" s="55">
        <v>220.366952</v>
      </c>
      <c r="Q27" s="55">
        <v>217.573016</v>
      </c>
      <c r="R27" s="55">
        <v>217.33067199999999</v>
      </c>
      <c r="S27" s="55">
        <v>219.52420100000001</v>
      </c>
      <c r="T27" s="55">
        <v>218.739923</v>
      </c>
      <c r="U27" s="55">
        <v>212.933841</v>
      </c>
      <c r="V27" s="55">
        <v>207.36775900000001</v>
      </c>
      <c r="W27" s="55">
        <v>208.535327</v>
      </c>
      <c r="X27" s="55">
        <v>198.40450799999999</v>
      </c>
      <c r="Y27" s="55">
        <v>202.42472000000001</v>
      </c>
      <c r="Z27" s="55">
        <v>214.362798</v>
      </c>
      <c r="AA27" s="55">
        <v>233.692115</v>
      </c>
      <c r="AB27" s="55">
        <v>231.688783</v>
      </c>
      <c r="AC27" s="55">
        <v>221.24154200000001</v>
      </c>
      <c r="AD27" s="55">
        <v>212.18953099999999</v>
      </c>
      <c r="AE27" s="55">
        <v>203.43952100000001</v>
      </c>
      <c r="AF27" s="55">
        <v>203.88052099999999</v>
      </c>
      <c r="AG27" s="55">
        <v>208.36460199999999</v>
      </c>
      <c r="AH27" s="55">
        <v>198.55653799999999</v>
      </c>
      <c r="AI27" s="55">
        <v>191.89285100000001</v>
      </c>
      <c r="AJ27" s="55">
        <v>193.93474399999999</v>
      </c>
      <c r="AK27" s="55">
        <v>204.80927600000001</v>
      </c>
      <c r="AL27" s="55">
        <v>207.17227600000001</v>
      </c>
      <c r="AM27" s="55">
        <v>223.005323</v>
      </c>
      <c r="AN27" s="55">
        <v>225.12464800000001</v>
      </c>
      <c r="AO27" s="55">
        <v>210.625936</v>
      </c>
      <c r="AP27" s="55">
        <v>207.89215100000001</v>
      </c>
      <c r="AQ27" s="55">
        <v>205.09511499999999</v>
      </c>
      <c r="AR27" s="55">
        <v>205.58808099999999</v>
      </c>
      <c r="AS27" s="55">
        <v>206.876036</v>
      </c>
      <c r="AT27" s="55">
        <v>203.388057</v>
      </c>
      <c r="AU27" s="55">
        <v>212.28403599999999</v>
      </c>
      <c r="AV27" s="55">
        <v>202.51011299999999</v>
      </c>
      <c r="AW27" s="55">
        <v>206.31529699999999</v>
      </c>
      <c r="AX27" s="55">
        <v>223.56057143000001</v>
      </c>
      <c r="AY27" s="55">
        <v>237.54167305000001</v>
      </c>
      <c r="AZ27" s="255">
        <v>227.90629999999999</v>
      </c>
      <c r="BA27" s="255">
        <v>221.4726</v>
      </c>
      <c r="BB27" s="255">
        <v>216.08940000000001</v>
      </c>
      <c r="BC27" s="255">
        <v>212.55789999999999</v>
      </c>
      <c r="BD27" s="255">
        <v>209.4177</v>
      </c>
      <c r="BE27" s="255">
        <v>211.31460000000001</v>
      </c>
      <c r="BF27" s="255">
        <v>204.7681</v>
      </c>
      <c r="BG27" s="255">
        <v>202.6491</v>
      </c>
      <c r="BH27" s="255">
        <v>196.82689999999999</v>
      </c>
      <c r="BI27" s="255">
        <v>204.53110000000001</v>
      </c>
      <c r="BJ27" s="255">
        <v>212.60339999999999</v>
      </c>
      <c r="BK27" s="255">
        <v>228.095</v>
      </c>
      <c r="BL27" s="255">
        <v>223.16890000000001</v>
      </c>
      <c r="BM27" s="255">
        <v>214.4366</v>
      </c>
      <c r="BN27" s="255">
        <v>212.62100000000001</v>
      </c>
      <c r="BO27" s="255">
        <v>210.30250000000001</v>
      </c>
      <c r="BP27" s="255">
        <v>208.9023</v>
      </c>
      <c r="BQ27" s="255">
        <v>207.55430000000001</v>
      </c>
      <c r="BR27" s="255">
        <v>201.63159999999999</v>
      </c>
      <c r="BS27" s="255">
        <v>200.6208</v>
      </c>
      <c r="BT27" s="255">
        <v>193.72909999999999</v>
      </c>
      <c r="BU27" s="255">
        <v>199.8827</v>
      </c>
      <c r="BV27" s="255">
        <v>210.0514</v>
      </c>
    </row>
    <row r="28" spans="1:74" s="217" customFormat="1" ht="12" customHeight="1" x14ac:dyDescent="0.25">
      <c r="A28" s="1"/>
      <c r="B28" s="605" t="s">
        <v>783</v>
      </c>
      <c r="C28" s="606"/>
      <c r="D28" s="606"/>
      <c r="E28" s="606"/>
      <c r="F28" s="606"/>
      <c r="G28" s="606"/>
      <c r="H28" s="606"/>
      <c r="I28" s="606"/>
      <c r="J28" s="606"/>
      <c r="K28" s="606"/>
      <c r="L28" s="606"/>
      <c r="M28" s="606"/>
      <c r="N28" s="606"/>
      <c r="O28" s="606"/>
      <c r="P28" s="606"/>
      <c r="Q28" s="606"/>
      <c r="AY28" s="394"/>
      <c r="AZ28" s="394"/>
      <c r="BA28" s="394"/>
      <c r="BB28" s="394"/>
      <c r="BC28" s="394"/>
      <c r="BD28" s="394"/>
      <c r="BE28" s="394"/>
      <c r="BF28" s="394"/>
      <c r="BG28" s="394"/>
      <c r="BH28" s="394"/>
      <c r="BI28" s="394"/>
      <c r="BJ28" s="394"/>
    </row>
    <row r="29" spans="1:74" s="332" customFormat="1" ht="12" customHeight="1" x14ac:dyDescent="0.25">
      <c r="A29" s="331"/>
      <c r="B29" s="619" t="str">
        <f>"Notes: "&amp;"EIA completed modeling and analysis for this report on " &amp;Dates!$D$2&amp;"."</f>
        <v>Notes: EIA completed modeling and analysis for this report on Thursday February 1, 2024.</v>
      </c>
      <c r="C29" s="612"/>
      <c r="D29" s="612"/>
      <c r="E29" s="612"/>
      <c r="F29" s="612"/>
      <c r="G29" s="612"/>
      <c r="H29" s="612"/>
      <c r="I29" s="612"/>
      <c r="J29" s="612"/>
      <c r="K29" s="612"/>
      <c r="L29" s="612"/>
      <c r="M29" s="612"/>
      <c r="N29" s="612"/>
      <c r="O29" s="612"/>
      <c r="P29" s="612"/>
      <c r="Q29" s="612"/>
      <c r="AY29" s="395"/>
      <c r="AZ29" s="395"/>
      <c r="BA29" s="395"/>
      <c r="BB29" s="395"/>
      <c r="BC29" s="395"/>
      <c r="BD29" s="395"/>
      <c r="BE29" s="395"/>
      <c r="BF29" s="395"/>
      <c r="BG29" s="395"/>
      <c r="BH29" s="395"/>
      <c r="BI29" s="395"/>
      <c r="BJ29" s="395"/>
    </row>
    <row r="30" spans="1:74" s="332" customFormat="1" ht="12" customHeight="1" x14ac:dyDescent="0.25">
      <c r="A30" s="331"/>
      <c r="B30" s="611" t="s">
        <v>334</v>
      </c>
      <c r="C30" s="612"/>
      <c r="D30" s="612"/>
      <c r="E30" s="612"/>
      <c r="F30" s="612"/>
      <c r="G30" s="612"/>
      <c r="H30" s="612"/>
      <c r="I30" s="612"/>
      <c r="J30" s="612"/>
      <c r="K30" s="612"/>
      <c r="L30" s="612"/>
      <c r="M30" s="612"/>
      <c r="N30" s="612"/>
      <c r="O30" s="612"/>
      <c r="P30" s="612"/>
      <c r="Q30" s="612"/>
      <c r="AY30" s="395"/>
      <c r="AZ30" s="395"/>
      <c r="BA30" s="395"/>
      <c r="BB30" s="395"/>
      <c r="BC30" s="395"/>
      <c r="BD30" s="395"/>
      <c r="BE30" s="395"/>
      <c r="BF30" s="395"/>
      <c r="BG30" s="395"/>
      <c r="BH30" s="395"/>
      <c r="BI30" s="395"/>
      <c r="BJ30" s="395"/>
    </row>
    <row r="31" spans="1:74" s="217" customFormat="1" ht="12" customHeight="1" x14ac:dyDescent="0.25">
      <c r="A31" s="1"/>
      <c r="B31" s="613" t="s">
        <v>122</v>
      </c>
      <c r="C31" s="606"/>
      <c r="D31" s="606"/>
      <c r="E31" s="606"/>
      <c r="F31" s="606"/>
      <c r="G31" s="606"/>
      <c r="H31" s="606"/>
      <c r="I31" s="606"/>
      <c r="J31" s="606"/>
      <c r="K31" s="606"/>
      <c r="L31" s="606"/>
      <c r="M31" s="606"/>
      <c r="N31" s="606"/>
      <c r="O31" s="606"/>
      <c r="P31" s="606"/>
      <c r="Q31" s="606"/>
      <c r="AY31" s="394"/>
      <c r="AZ31" s="394"/>
      <c r="BA31" s="394"/>
      <c r="BB31" s="394"/>
      <c r="BC31" s="394"/>
      <c r="BD31" s="394"/>
      <c r="BE31" s="394"/>
      <c r="BF31" s="394"/>
      <c r="BG31" s="394"/>
      <c r="BH31" s="394"/>
      <c r="BI31" s="394"/>
      <c r="BJ31" s="394"/>
    </row>
    <row r="32" spans="1:74" s="332" customFormat="1" ht="12" customHeight="1" x14ac:dyDescent="0.25">
      <c r="A32" s="331"/>
      <c r="B32" s="608" t="s">
        <v>1371</v>
      </c>
      <c r="C32" s="601"/>
      <c r="D32" s="601"/>
      <c r="E32" s="601"/>
      <c r="F32" s="601"/>
      <c r="G32" s="601"/>
      <c r="H32" s="601"/>
      <c r="I32" s="601"/>
      <c r="J32" s="601"/>
      <c r="K32" s="601"/>
      <c r="L32" s="601"/>
      <c r="M32" s="601"/>
      <c r="N32" s="601"/>
      <c r="O32" s="601"/>
      <c r="P32" s="601"/>
      <c r="Q32" s="601"/>
      <c r="AY32" s="395"/>
      <c r="AZ32" s="395"/>
      <c r="BA32" s="395"/>
      <c r="BB32" s="395"/>
      <c r="BC32" s="395"/>
      <c r="BD32" s="395"/>
      <c r="BE32" s="395"/>
      <c r="BF32" s="395"/>
      <c r="BG32" s="395"/>
      <c r="BH32" s="395"/>
      <c r="BI32" s="395"/>
      <c r="BJ32" s="395"/>
    </row>
    <row r="33" spans="1:74" s="332" customFormat="1" ht="12" customHeight="1" x14ac:dyDescent="0.25">
      <c r="A33" s="331"/>
      <c r="B33" s="650" t="s">
        <v>814</v>
      </c>
      <c r="C33" s="601"/>
      <c r="D33" s="601"/>
      <c r="E33" s="601"/>
      <c r="F33" s="601"/>
      <c r="G33" s="601"/>
      <c r="H33" s="601"/>
      <c r="I33" s="601"/>
      <c r="J33" s="601"/>
      <c r="K33" s="601"/>
      <c r="L33" s="601"/>
      <c r="M33" s="601"/>
      <c r="N33" s="601"/>
      <c r="O33" s="601"/>
      <c r="P33" s="601"/>
      <c r="Q33" s="601"/>
      <c r="AY33" s="395"/>
      <c r="AZ33" s="395"/>
      <c r="BA33" s="395"/>
      <c r="BB33" s="395"/>
      <c r="BC33" s="395"/>
      <c r="BD33" s="395"/>
      <c r="BE33" s="395"/>
      <c r="BF33" s="395"/>
      <c r="BG33" s="395"/>
      <c r="BH33" s="395"/>
      <c r="BI33" s="395"/>
      <c r="BJ33" s="395"/>
    </row>
    <row r="34" spans="1:74" s="332" customFormat="1" ht="12" customHeight="1" x14ac:dyDescent="0.25">
      <c r="A34" s="331"/>
      <c r="B34" s="620" t="s">
        <v>815</v>
      </c>
      <c r="C34" s="621"/>
      <c r="D34" s="621"/>
      <c r="E34" s="621"/>
      <c r="F34" s="621"/>
      <c r="G34" s="621"/>
      <c r="H34" s="621"/>
      <c r="I34" s="621"/>
      <c r="J34" s="621"/>
      <c r="K34" s="621"/>
      <c r="L34" s="621"/>
      <c r="M34" s="621"/>
      <c r="N34" s="621"/>
      <c r="O34" s="621"/>
      <c r="P34" s="621"/>
      <c r="Q34" s="601"/>
      <c r="AY34" s="395"/>
      <c r="AZ34" s="395"/>
      <c r="BA34" s="395"/>
      <c r="BB34" s="395"/>
      <c r="BC34" s="395"/>
      <c r="BD34" s="395"/>
      <c r="BE34" s="395"/>
      <c r="BF34" s="395"/>
      <c r="BG34" s="395"/>
      <c r="BH34" s="395"/>
      <c r="BI34" s="395"/>
      <c r="BJ34" s="395"/>
    </row>
    <row r="35" spans="1:74" s="332" customFormat="1" ht="12" customHeight="1" x14ac:dyDescent="0.25">
      <c r="A35" s="331"/>
      <c r="B35" s="607" t="s">
        <v>816</v>
      </c>
      <c r="C35" s="609"/>
      <c r="D35" s="609"/>
      <c r="E35" s="609"/>
      <c r="F35" s="609"/>
      <c r="G35" s="609"/>
      <c r="H35" s="609"/>
      <c r="I35" s="609"/>
      <c r="J35" s="609"/>
      <c r="K35" s="609"/>
      <c r="L35" s="609"/>
      <c r="M35" s="609"/>
      <c r="N35" s="609"/>
      <c r="O35" s="609"/>
      <c r="P35" s="609"/>
      <c r="Q35" s="601"/>
      <c r="AY35" s="395"/>
      <c r="AZ35" s="395"/>
      <c r="BA35" s="395"/>
      <c r="BB35" s="395"/>
      <c r="BC35" s="395"/>
      <c r="BD35" s="395"/>
      <c r="BE35" s="395"/>
      <c r="BF35" s="395"/>
      <c r="BG35" s="395"/>
      <c r="BH35" s="395"/>
      <c r="BI35" s="395"/>
      <c r="BJ35" s="395"/>
    </row>
    <row r="36" spans="1:74" s="332" customFormat="1" ht="12" customHeight="1" x14ac:dyDescent="0.25">
      <c r="A36" s="331"/>
      <c r="B36" s="608" t="s">
        <v>802</v>
      </c>
      <c r="C36" s="609"/>
      <c r="D36" s="609"/>
      <c r="E36" s="609"/>
      <c r="F36" s="609"/>
      <c r="G36" s="609"/>
      <c r="H36" s="609"/>
      <c r="I36" s="609"/>
      <c r="J36" s="609"/>
      <c r="K36" s="609"/>
      <c r="L36" s="609"/>
      <c r="M36" s="609"/>
      <c r="N36" s="609"/>
      <c r="O36" s="609"/>
      <c r="P36" s="609"/>
      <c r="Q36" s="601"/>
      <c r="AY36" s="395"/>
      <c r="AZ36" s="395"/>
      <c r="BA36" s="395"/>
      <c r="BB36" s="395"/>
      <c r="BC36" s="395"/>
      <c r="BD36" s="395"/>
      <c r="BE36" s="395"/>
      <c r="BF36" s="395"/>
      <c r="BG36" s="395"/>
      <c r="BH36" s="395"/>
      <c r="BI36" s="395"/>
      <c r="BJ36" s="395"/>
    </row>
    <row r="37" spans="1:74" s="333" customFormat="1" ht="12" customHeight="1" x14ac:dyDescent="0.25">
      <c r="A37" s="322"/>
      <c r="B37" s="628" t="s">
        <v>1242</v>
      </c>
      <c r="C37" s="601"/>
      <c r="D37" s="601"/>
      <c r="E37" s="601"/>
      <c r="F37" s="601"/>
      <c r="G37" s="601"/>
      <c r="H37" s="601"/>
      <c r="I37" s="601"/>
      <c r="J37" s="601"/>
      <c r="K37" s="601"/>
      <c r="L37" s="601"/>
      <c r="M37" s="601"/>
      <c r="N37" s="601"/>
      <c r="O37" s="601"/>
      <c r="P37" s="601"/>
      <c r="Q37" s="601"/>
      <c r="AY37" s="396"/>
      <c r="AZ37" s="396"/>
      <c r="BA37" s="396"/>
      <c r="BB37" s="396"/>
      <c r="BC37" s="396"/>
      <c r="BD37" s="396"/>
      <c r="BE37" s="396"/>
      <c r="BF37" s="396"/>
      <c r="BG37" s="396"/>
      <c r="BH37" s="396"/>
      <c r="BI37" s="396"/>
      <c r="BJ37" s="396"/>
    </row>
    <row r="38" spans="1:74" x14ac:dyDescent="0.2">
      <c r="BD38" s="292"/>
      <c r="BE38" s="292"/>
      <c r="BF38" s="292"/>
      <c r="BK38" s="292"/>
      <c r="BL38" s="292"/>
      <c r="BM38" s="292"/>
      <c r="BN38" s="292"/>
      <c r="BO38" s="292"/>
      <c r="BP38" s="292"/>
      <c r="BQ38" s="292"/>
      <c r="BR38" s="292"/>
      <c r="BS38" s="292"/>
      <c r="BT38" s="292"/>
      <c r="BU38" s="292"/>
      <c r="BV38" s="292"/>
    </row>
    <row r="39" spans="1:74" x14ac:dyDescent="0.2">
      <c r="BK39" s="292"/>
      <c r="BL39" s="292"/>
      <c r="BM39" s="292"/>
      <c r="BN39" s="292"/>
      <c r="BO39" s="292"/>
      <c r="BP39" s="292"/>
      <c r="BQ39" s="292"/>
      <c r="BR39" s="292"/>
      <c r="BS39" s="292"/>
      <c r="BT39" s="292"/>
      <c r="BU39" s="292"/>
      <c r="BV39" s="292"/>
    </row>
    <row r="40" spans="1:74" x14ac:dyDescent="0.2">
      <c r="BK40" s="292"/>
      <c r="BL40" s="292"/>
      <c r="BM40" s="292"/>
      <c r="BN40" s="292"/>
      <c r="BO40" s="292"/>
      <c r="BP40" s="292"/>
      <c r="BQ40" s="292"/>
      <c r="BR40" s="292"/>
      <c r="BS40" s="292"/>
      <c r="BT40" s="292"/>
      <c r="BU40" s="292"/>
      <c r="BV40" s="292"/>
    </row>
    <row r="41" spans="1:74" x14ac:dyDescent="0.2">
      <c r="BK41" s="292"/>
      <c r="BL41" s="292"/>
      <c r="BM41" s="292"/>
      <c r="BN41" s="292"/>
      <c r="BO41" s="292"/>
      <c r="BP41" s="292"/>
      <c r="BQ41" s="292"/>
      <c r="BR41" s="292"/>
      <c r="BS41" s="292"/>
      <c r="BT41" s="292"/>
      <c r="BU41" s="292"/>
      <c r="BV41" s="292"/>
    </row>
    <row r="42" spans="1:74" x14ac:dyDescent="0.2">
      <c r="BK42" s="292"/>
      <c r="BL42" s="292"/>
      <c r="BM42" s="292"/>
      <c r="BN42" s="292"/>
      <c r="BO42" s="292"/>
      <c r="BP42" s="292"/>
      <c r="BQ42" s="292"/>
      <c r="BR42" s="292"/>
      <c r="BS42" s="292"/>
      <c r="BT42" s="292"/>
      <c r="BU42" s="292"/>
      <c r="BV42" s="292"/>
    </row>
    <row r="43" spans="1:74" x14ac:dyDescent="0.2">
      <c r="BK43" s="292"/>
      <c r="BL43" s="292"/>
      <c r="BM43" s="292"/>
      <c r="BN43" s="292"/>
      <c r="BO43" s="292"/>
      <c r="BP43" s="292"/>
      <c r="BQ43" s="292"/>
      <c r="BR43" s="292"/>
      <c r="BS43" s="292"/>
      <c r="BT43" s="292"/>
      <c r="BU43" s="292"/>
      <c r="BV43" s="292"/>
    </row>
    <row r="44" spans="1:74" x14ac:dyDescent="0.2">
      <c r="BK44" s="292"/>
      <c r="BL44" s="292"/>
      <c r="BM44" s="292"/>
      <c r="BN44" s="292"/>
      <c r="BO44" s="292"/>
      <c r="BP44" s="292"/>
      <c r="BQ44" s="292"/>
      <c r="BR44" s="292"/>
      <c r="BS44" s="292"/>
      <c r="BT44" s="292"/>
      <c r="BU44" s="292"/>
      <c r="BV44" s="292"/>
    </row>
    <row r="45" spans="1:74" x14ac:dyDescent="0.2">
      <c r="BK45" s="292"/>
      <c r="BL45" s="292"/>
      <c r="BM45" s="292"/>
      <c r="BN45" s="292"/>
      <c r="BO45" s="292"/>
      <c r="BP45" s="292"/>
      <c r="BQ45" s="292"/>
      <c r="BR45" s="292"/>
      <c r="BS45" s="292"/>
      <c r="BT45" s="292"/>
      <c r="BU45" s="292"/>
      <c r="BV45" s="292"/>
    </row>
    <row r="46" spans="1:74" x14ac:dyDescent="0.2">
      <c r="BK46" s="292"/>
      <c r="BL46" s="292"/>
      <c r="BM46" s="292"/>
      <c r="BN46" s="292"/>
      <c r="BO46" s="292"/>
      <c r="BP46" s="292"/>
      <c r="BQ46" s="292"/>
      <c r="BR46" s="292"/>
      <c r="BS46" s="292"/>
      <c r="BT46" s="292"/>
      <c r="BU46" s="292"/>
      <c r="BV46" s="292"/>
    </row>
    <row r="47" spans="1:74" x14ac:dyDescent="0.2">
      <c r="BK47" s="292"/>
      <c r="BL47" s="292"/>
      <c r="BM47" s="292"/>
      <c r="BN47" s="292"/>
      <c r="BO47" s="292"/>
      <c r="BP47" s="292"/>
      <c r="BQ47" s="292"/>
      <c r="BR47" s="292"/>
      <c r="BS47" s="292"/>
      <c r="BT47" s="292"/>
      <c r="BU47" s="292"/>
      <c r="BV47" s="292"/>
    </row>
    <row r="48" spans="1:74" x14ac:dyDescent="0.2">
      <c r="BK48" s="292"/>
      <c r="BL48" s="292"/>
      <c r="BM48" s="292"/>
      <c r="BN48" s="292"/>
      <c r="BO48" s="292"/>
      <c r="BP48" s="292"/>
      <c r="BQ48" s="292"/>
      <c r="BR48" s="292"/>
      <c r="BS48" s="292"/>
      <c r="BT48" s="292"/>
      <c r="BU48" s="292"/>
      <c r="BV48" s="292"/>
    </row>
    <row r="49" spans="63:74" x14ac:dyDescent="0.2">
      <c r="BK49" s="292"/>
      <c r="BL49" s="292"/>
      <c r="BM49" s="292"/>
      <c r="BN49" s="292"/>
      <c r="BO49" s="292"/>
      <c r="BP49" s="292"/>
      <c r="BQ49" s="292"/>
      <c r="BR49" s="292"/>
      <c r="BS49" s="292"/>
      <c r="BT49" s="292"/>
      <c r="BU49" s="292"/>
      <c r="BV49" s="292"/>
    </row>
    <row r="50" spans="63:74" x14ac:dyDescent="0.2">
      <c r="BK50" s="292"/>
      <c r="BL50" s="292"/>
      <c r="BM50" s="292"/>
      <c r="BN50" s="292"/>
      <c r="BO50" s="292"/>
      <c r="BP50" s="292"/>
      <c r="BQ50" s="292"/>
      <c r="BR50" s="292"/>
      <c r="BS50" s="292"/>
      <c r="BT50" s="292"/>
      <c r="BU50" s="292"/>
      <c r="BV50" s="292"/>
    </row>
    <row r="51" spans="63:74" x14ac:dyDescent="0.2">
      <c r="BK51" s="292"/>
      <c r="BL51" s="292"/>
      <c r="BM51" s="292"/>
      <c r="BN51" s="292"/>
      <c r="BO51" s="292"/>
      <c r="BP51" s="292"/>
      <c r="BQ51" s="292"/>
      <c r="BR51" s="292"/>
      <c r="BS51" s="292"/>
      <c r="BT51" s="292"/>
      <c r="BU51" s="292"/>
      <c r="BV51" s="292"/>
    </row>
    <row r="52" spans="63:74" x14ac:dyDescent="0.2">
      <c r="BK52" s="292"/>
      <c r="BL52" s="292"/>
      <c r="BM52" s="292"/>
      <c r="BN52" s="292"/>
      <c r="BO52" s="292"/>
      <c r="BP52" s="292"/>
      <c r="BQ52" s="292"/>
      <c r="BR52" s="292"/>
      <c r="BS52" s="292"/>
      <c r="BT52" s="292"/>
      <c r="BU52" s="292"/>
      <c r="BV52" s="292"/>
    </row>
    <row r="53" spans="63:74" x14ac:dyDescent="0.2">
      <c r="BK53" s="292"/>
      <c r="BL53" s="292"/>
      <c r="BM53" s="292"/>
      <c r="BN53" s="292"/>
      <c r="BO53" s="292"/>
      <c r="BP53" s="292"/>
      <c r="BQ53" s="292"/>
      <c r="BR53" s="292"/>
      <c r="BS53" s="292"/>
      <c r="BT53" s="292"/>
      <c r="BU53" s="292"/>
      <c r="BV53" s="292"/>
    </row>
    <row r="54" spans="63:74" x14ac:dyDescent="0.2">
      <c r="BK54" s="292"/>
      <c r="BL54" s="292"/>
      <c r="BM54" s="292"/>
      <c r="BN54" s="292"/>
      <c r="BO54" s="292"/>
      <c r="BP54" s="292"/>
      <c r="BQ54" s="292"/>
      <c r="BR54" s="292"/>
      <c r="BS54" s="292"/>
      <c r="BT54" s="292"/>
      <c r="BU54" s="292"/>
      <c r="BV54" s="292"/>
    </row>
    <row r="55" spans="63:74" x14ac:dyDescent="0.2">
      <c r="BK55" s="292"/>
      <c r="BL55" s="292"/>
      <c r="BM55" s="292"/>
      <c r="BN55" s="292"/>
      <c r="BO55" s="292"/>
      <c r="BP55" s="292"/>
      <c r="BQ55" s="292"/>
      <c r="BR55" s="292"/>
      <c r="BS55" s="292"/>
      <c r="BT55" s="292"/>
      <c r="BU55" s="292"/>
      <c r="BV55" s="292"/>
    </row>
    <row r="56" spans="63:74" x14ac:dyDescent="0.2">
      <c r="BK56" s="292"/>
      <c r="BL56" s="292"/>
      <c r="BM56" s="292"/>
      <c r="BN56" s="292"/>
      <c r="BO56" s="292"/>
      <c r="BP56" s="292"/>
      <c r="BQ56" s="292"/>
      <c r="BR56" s="292"/>
      <c r="BS56" s="292"/>
      <c r="BT56" s="292"/>
      <c r="BU56" s="292"/>
      <c r="BV56" s="292"/>
    </row>
    <row r="57" spans="63:74" x14ac:dyDescent="0.2">
      <c r="BK57" s="292"/>
      <c r="BL57" s="292"/>
      <c r="BM57" s="292"/>
      <c r="BN57" s="292"/>
      <c r="BO57" s="292"/>
      <c r="BP57" s="292"/>
      <c r="BQ57" s="292"/>
      <c r="BR57" s="292"/>
      <c r="BS57" s="292"/>
      <c r="BT57" s="292"/>
      <c r="BU57" s="292"/>
      <c r="BV57" s="292"/>
    </row>
    <row r="58" spans="63:74" x14ac:dyDescent="0.2">
      <c r="BK58" s="292"/>
      <c r="BL58" s="292"/>
      <c r="BM58" s="292"/>
      <c r="BN58" s="292"/>
      <c r="BO58" s="292"/>
      <c r="BP58" s="292"/>
      <c r="BQ58" s="292"/>
      <c r="BR58" s="292"/>
      <c r="BS58" s="292"/>
      <c r="BT58" s="292"/>
      <c r="BU58" s="292"/>
      <c r="BV58" s="292"/>
    </row>
    <row r="59" spans="63:74" x14ac:dyDescent="0.2">
      <c r="BK59" s="292"/>
      <c r="BL59" s="292"/>
      <c r="BM59" s="292"/>
      <c r="BN59" s="292"/>
      <c r="BO59" s="292"/>
      <c r="BP59" s="292"/>
      <c r="BQ59" s="292"/>
      <c r="BR59" s="292"/>
      <c r="BS59" s="292"/>
      <c r="BT59" s="292"/>
      <c r="BU59" s="292"/>
      <c r="BV59" s="292"/>
    </row>
    <row r="60" spans="63:74" x14ac:dyDescent="0.2">
      <c r="BK60" s="292"/>
      <c r="BL60" s="292"/>
      <c r="BM60" s="292"/>
      <c r="BN60" s="292"/>
      <c r="BO60" s="292"/>
      <c r="BP60" s="292"/>
      <c r="BQ60" s="292"/>
      <c r="BR60" s="292"/>
      <c r="BS60" s="292"/>
      <c r="BT60" s="292"/>
      <c r="BU60" s="292"/>
      <c r="BV60" s="292"/>
    </row>
    <row r="61" spans="63:74" x14ac:dyDescent="0.2">
      <c r="BK61" s="292"/>
      <c r="BL61" s="292"/>
      <c r="BM61" s="292"/>
      <c r="BN61" s="292"/>
      <c r="BO61" s="292"/>
      <c r="BP61" s="292"/>
      <c r="BQ61" s="292"/>
      <c r="BR61" s="292"/>
      <c r="BS61" s="292"/>
      <c r="BT61" s="292"/>
      <c r="BU61" s="292"/>
      <c r="BV61" s="292"/>
    </row>
    <row r="62" spans="63:74" x14ac:dyDescent="0.2">
      <c r="BK62" s="292"/>
      <c r="BL62" s="292"/>
      <c r="BM62" s="292"/>
      <c r="BN62" s="292"/>
      <c r="BO62" s="292"/>
      <c r="BP62" s="292"/>
      <c r="BQ62" s="292"/>
      <c r="BR62" s="292"/>
      <c r="BS62" s="292"/>
      <c r="BT62" s="292"/>
      <c r="BU62" s="292"/>
      <c r="BV62" s="292"/>
    </row>
    <row r="63" spans="63:74" x14ac:dyDescent="0.2">
      <c r="BK63" s="292"/>
      <c r="BL63" s="292"/>
      <c r="BM63" s="292"/>
      <c r="BN63" s="292"/>
      <c r="BO63" s="292"/>
      <c r="BP63" s="292"/>
      <c r="BQ63" s="292"/>
      <c r="BR63" s="292"/>
      <c r="BS63" s="292"/>
      <c r="BT63" s="292"/>
      <c r="BU63" s="292"/>
      <c r="BV63" s="292"/>
    </row>
    <row r="64" spans="63:74" x14ac:dyDescent="0.2">
      <c r="BK64" s="292"/>
      <c r="BL64" s="292"/>
      <c r="BM64" s="292"/>
      <c r="BN64" s="292"/>
      <c r="BO64" s="292"/>
      <c r="BP64" s="292"/>
      <c r="BQ64" s="292"/>
      <c r="BR64" s="292"/>
      <c r="BS64" s="292"/>
      <c r="BT64" s="292"/>
      <c r="BU64" s="292"/>
      <c r="BV64" s="292"/>
    </row>
    <row r="65" spans="63:74" x14ac:dyDescent="0.2">
      <c r="BK65" s="292"/>
      <c r="BL65" s="292"/>
      <c r="BM65" s="292"/>
      <c r="BN65" s="292"/>
      <c r="BO65" s="292"/>
      <c r="BP65" s="292"/>
      <c r="BQ65" s="292"/>
      <c r="BR65" s="292"/>
      <c r="BS65" s="292"/>
      <c r="BT65" s="292"/>
      <c r="BU65" s="292"/>
      <c r="BV65" s="292"/>
    </row>
    <row r="66" spans="63:74" x14ac:dyDescent="0.2">
      <c r="BK66" s="292"/>
      <c r="BL66" s="292"/>
      <c r="BM66" s="292"/>
      <c r="BN66" s="292"/>
      <c r="BO66" s="292"/>
      <c r="BP66" s="292"/>
      <c r="BQ66" s="292"/>
      <c r="BR66" s="292"/>
      <c r="BS66" s="292"/>
      <c r="BT66" s="292"/>
      <c r="BU66" s="292"/>
      <c r="BV66" s="292"/>
    </row>
    <row r="67" spans="63:74" x14ac:dyDescent="0.2">
      <c r="BK67" s="292"/>
      <c r="BL67" s="292"/>
      <c r="BM67" s="292"/>
      <c r="BN67" s="292"/>
      <c r="BO67" s="292"/>
      <c r="BP67" s="292"/>
      <c r="BQ67" s="292"/>
      <c r="BR67" s="292"/>
      <c r="BS67" s="292"/>
      <c r="BT67" s="292"/>
      <c r="BU67" s="292"/>
      <c r="BV67" s="292"/>
    </row>
    <row r="68" spans="63:74" x14ac:dyDescent="0.2">
      <c r="BK68" s="292"/>
      <c r="BL68" s="292"/>
      <c r="BM68" s="292"/>
      <c r="BN68" s="292"/>
      <c r="BO68" s="292"/>
      <c r="BP68" s="292"/>
      <c r="BQ68" s="292"/>
      <c r="BR68" s="292"/>
      <c r="BS68" s="292"/>
      <c r="BT68" s="292"/>
      <c r="BU68" s="292"/>
      <c r="BV68" s="292"/>
    </row>
    <row r="69" spans="63:74" x14ac:dyDescent="0.2">
      <c r="BK69" s="292"/>
      <c r="BL69" s="292"/>
      <c r="BM69" s="292"/>
      <c r="BN69" s="292"/>
      <c r="BO69" s="292"/>
      <c r="BP69" s="292"/>
      <c r="BQ69" s="292"/>
      <c r="BR69" s="292"/>
      <c r="BS69" s="292"/>
      <c r="BT69" s="292"/>
      <c r="BU69" s="292"/>
      <c r="BV69" s="292"/>
    </row>
    <row r="70" spans="63:74" x14ac:dyDescent="0.2">
      <c r="BK70" s="292"/>
      <c r="BL70" s="292"/>
      <c r="BM70" s="292"/>
      <c r="BN70" s="292"/>
      <c r="BO70" s="292"/>
      <c r="BP70" s="292"/>
      <c r="BQ70" s="292"/>
      <c r="BR70" s="292"/>
      <c r="BS70" s="292"/>
      <c r="BT70" s="292"/>
      <c r="BU70" s="292"/>
      <c r="BV70" s="292"/>
    </row>
    <row r="71" spans="63:74" x14ac:dyDescent="0.2">
      <c r="BK71" s="292"/>
      <c r="BL71" s="292"/>
      <c r="BM71" s="292"/>
      <c r="BN71" s="292"/>
      <c r="BO71" s="292"/>
      <c r="BP71" s="292"/>
      <c r="BQ71" s="292"/>
      <c r="BR71" s="292"/>
      <c r="BS71" s="292"/>
      <c r="BT71" s="292"/>
      <c r="BU71" s="292"/>
      <c r="BV71" s="292"/>
    </row>
    <row r="72" spans="63:74" x14ac:dyDescent="0.2">
      <c r="BK72" s="292"/>
      <c r="BL72" s="292"/>
      <c r="BM72" s="292"/>
      <c r="BN72" s="292"/>
      <c r="BO72" s="292"/>
      <c r="BP72" s="292"/>
      <c r="BQ72" s="292"/>
      <c r="BR72" s="292"/>
      <c r="BS72" s="292"/>
      <c r="BT72" s="292"/>
      <c r="BU72" s="292"/>
      <c r="BV72" s="292"/>
    </row>
    <row r="73" spans="63:74" x14ac:dyDescent="0.2">
      <c r="BK73" s="292"/>
      <c r="BL73" s="292"/>
      <c r="BM73" s="292"/>
      <c r="BN73" s="292"/>
      <c r="BO73" s="292"/>
      <c r="BP73" s="292"/>
      <c r="BQ73" s="292"/>
      <c r="BR73" s="292"/>
      <c r="BS73" s="292"/>
      <c r="BT73" s="292"/>
      <c r="BU73" s="292"/>
      <c r="BV73" s="292"/>
    </row>
    <row r="74" spans="63:74" x14ac:dyDescent="0.2">
      <c r="BK74" s="292"/>
      <c r="BL74" s="292"/>
      <c r="BM74" s="292"/>
      <c r="BN74" s="292"/>
      <c r="BO74" s="292"/>
      <c r="BP74" s="292"/>
      <c r="BQ74" s="292"/>
      <c r="BR74" s="292"/>
      <c r="BS74" s="292"/>
      <c r="BT74" s="292"/>
      <c r="BU74" s="292"/>
      <c r="BV74" s="292"/>
    </row>
    <row r="75" spans="63:74" x14ac:dyDescent="0.2">
      <c r="BK75" s="292"/>
      <c r="BL75" s="292"/>
      <c r="BM75" s="292"/>
      <c r="BN75" s="292"/>
      <c r="BO75" s="292"/>
      <c r="BP75" s="292"/>
      <c r="BQ75" s="292"/>
      <c r="BR75" s="292"/>
      <c r="BS75" s="292"/>
      <c r="BT75" s="292"/>
      <c r="BU75" s="292"/>
      <c r="BV75" s="292"/>
    </row>
    <row r="76" spans="63:74" x14ac:dyDescent="0.2">
      <c r="BK76" s="292"/>
      <c r="BL76" s="292"/>
      <c r="BM76" s="292"/>
      <c r="BN76" s="292"/>
      <c r="BO76" s="292"/>
      <c r="BP76" s="292"/>
      <c r="BQ76" s="292"/>
      <c r="BR76" s="292"/>
      <c r="BS76" s="292"/>
      <c r="BT76" s="292"/>
      <c r="BU76" s="292"/>
      <c r="BV76" s="292"/>
    </row>
    <row r="77" spans="63:74" x14ac:dyDescent="0.2">
      <c r="BK77" s="292"/>
      <c r="BL77" s="292"/>
      <c r="BM77" s="292"/>
      <c r="BN77" s="292"/>
      <c r="BO77" s="292"/>
      <c r="BP77" s="292"/>
      <c r="BQ77" s="292"/>
      <c r="BR77" s="292"/>
      <c r="BS77" s="292"/>
      <c r="BT77" s="292"/>
      <c r="BU77" s="292"/>
      <c r="BV77" s="292"/>
    </row>
    <row r="78" spans="63:74" x14ac:dyDescent="0.2">
      <c r="BK78" s="292"/>
      <c r="BL78" s="292"/>
      <c r="BM78" s="292"/>
      <c r="BN78" s="292"/>
      <c r="BO78" s="292"/>
      <c r="BP78" s="292"/>
      <c r="BQ78" s="292"/>
      <c r="BR78" s="292"/>
      <c r="BS78" s="292"/>
      <c r="BT78" s="292"/>
      <c r="BU78" s="292"/>
      <c r="BV78" s="292"/>
    </row>
    <row r="79" spans="63:74" x14ac:dyDescent="0.2">
      <c r="BK79" s="292"/>
      <c r="BL79" s="292"/>
      <c r="BM79" s="292"/>
      <c r="BN79" s="292"/>
      <c r="BO79" s="292"/>
      <c r="BP79" s="292"/>
      <c r="BQ79" s="292"/>
      <c r="BR79" s="292"/>
      <c r="BS79" s="292"/>
      <c r="BT79" s="292"/>
      <c r="BU79" s="292"/>
      <c r="BV79" s="292"/>
    </row>
    <row r="80" spans="63:74" x14ac:dyDescent="0.2">
      <c r="BK80" s="292"/>
      <c r="BL80" s="292"/>
      <c r="BM80" s="292"/>
      <c r="BN80" s="292"/>
      <c r="BO80" s="292"/>
      <c r="BP80" s="292"/>
      <c r="BQ80" s="292"/>
      <c r="BR80" s="292"/>
      <c r="BS80" s="292"/>
      <c r="BT80" s="292"/>
      <c r="BU80" s="292"/>
      <c r="BV80" s="292"/>
    </row>
    <row r="81" spans="63:74" x14ac:dyDescent="0.2">
      <c r="BK81" s="292"/>
      <c r="BL81" s="292"/>
      <c r="BM81" s="292"/>
      <c r="BN81" s="292"/>
      <c r="BO81" s="292"/>
      <c r="BP81" s="292"/>
      <c r="BQ81" s="292"/>
      <c r="BR81" s="292"/>
      <c r="BS81" s="292"/>
      <c r="BT81" s="292"/>
      <c r="BU81" s="292"/>
      <c r="BV81" s="292"/>
    </row>
    <row r="82" spans="63:74" x14ac:dyDescent="0.2">
      <c r="BK82" s="292"/>
      <c r="BL82" s="292"/>
      <c r="BM82" s="292"/>
      <c r="BN82" s="292"/>
      <c r="BO82" s="292"/>
      <c r="BP82" s="292"/>
      <c r="BQ82" s="292"/>
      <c r="BR82" s="292"/>
      <c r="BS82" s="292"/>
      <c r="BT82" s="292"/>
      <c r="BU82" s="292"/>
      <c r="BV82" s="292"/>
    </row>
    <row r="83" spans="63:74" x14ac:dyDescent="0.2">
      <c r="BK83" s="292"/>
      <c r="BL83" s="292"/>
      <c r="BM83" s="292"/>
      <c r="BN83" s="292"/>
      <c r="BO83" s="292"/>
      <c r="BP83" s="292"/>
      <c r="BQ83" s="292"/>
      <c r="BR83" s="292"/>
      <c r="BS83" s="292"/>
      <c r="BT83" s="292"/>
      <c r="BU83" s="292"/>
      <c r="BV83" s="292"/>
    </row>
    <row r="84" spans="63:74" x14ac:dyDescent="0.2">
      <c r="BK84" s="292"/>
      <c r="BL84" s="292"/>
      <c r="BM84" s="292"/>
      <c r="BN84" s="292"/>
      <c r="BO84" s="292"/>
      <c r="BP84" s="292"/>
      <c r="BQ84" s="292"/>
      <c r="BR84" s="292"/>
      <c r="BS84" s="292"/>
      <c r="BT84" s="292"/>
      <c r="BU84" s="292"/>
      <c r="BV84" s="292"/>
    </row>
    <row r="85" spans="63:74" x14ac:dyDescent="0.2">
      <c r="BK85" s="292"/>
      <c r="BL85" s="292"/>
      <c r="BM85" s="292"/>
      <c r="BN85" s="292"/>
      <c r="BO85" s="292"/>
      <c r="BP85" s="292"/>
      <c r="BQ85" s="292"/>
      <c r="BR85" s="292"/>
      <c r="BS85" s="292"/>
      <c r="BT85" s="292"/>
      <c r="BU85" s="292"/>
      <c r="BV85" s="292"/>
    </row>
    <row r="86" spans="63:74" x14ac:dyDescent="0.2">
      <c r="BK86" s="292"/>
      <c r="BL86" s="292"/>
      <c r="BM86" s="292"/>
      <c r="BN86" s="292"/>
      <c r="BO86" s="292"/>
      <c r="BP86" s="292"/>
      <c r="BQ86" s="292"/>
      <c r="BR86" s="292"/>
      <c r="BS86" s="292"/>
      <c r="BT86" s="292"/>
      <c r="BU86" s="292"/>
      <c r="BV86" s="292"/>
    </row>
    <row r="87" spans="63:74" x14ac:dyDescent="0.2">
      <c r="BK87" s="292"/>
      <c r="BL87" s="292"/>
      <c r="BM87" s="292"/>
      <c r="BN87" s="292"/>
      <c r="BO87" s="292"/>
      <c r="BP87" s="292"/>
      <c r="BQ87" s="292"/>
      <c r="BR87" s="292"/>
      <c r="BS87" s="292"/>
      <c r="BT87" s="292"/>
      <c r="BU87" s="292"/>
      <c r="BV87" s="292"/>
    </row>
    <row r="88" spans="63:74" x14ac:dyDescent="0.2">
      <c r="BK88" s="292"/>
      <c r="BL88" s="292"/>
      <c r="BM88" s="292"/>
      <c r="BN88" s="292"/>
      <c r="BO88" s="292"/>
      <c r="BP88" s="292"/>
      <c r="BQ88" s="292"/>
      <c r="BR88" s="292"/>
      <c r="BS88" s="292"/>
      <c r="BT88" s="292"/>
      <c r="BU88" s="292"/>
      <c r="BV88" s="292"/>
    </row>
    <row r="89" spans="63:74" x14ac:dyDescent="0.2">
      <c r="BK89" s="292"/>
      <c r="BL89" s="292"/>
      <c r="BM89" s="292"/>
      <c r="BN89" s="292"/>
      <c r="BO89" s="292"/>
      <c r="BP89" s="292"/>
      <c r="BQ89" s="292"/>
      <c r="BR89" s="292"/>
      <c r="BS89" s="292"/>
      <c r="BT89" s="292"/>
      <c r="BU89" s="292"/>
      <c r="BV89" s="292"/>
    </row>
    <row r="90" spans="63:74" x14ac:dyDescent="0.2">
      <c r="BK90" s="292"/>
      <c r="BL90" s="292"/>
      <c r="BM90" s="292"/>
      <c r="BN90" s="292"/>
      <c r="BO90" s="292"/>
      <c r="BP90" s="292"/>
      <c r="BQ90" s="292"/>
      <c r="BR90" s="292"/>
      <c r="BS90" s="292"/>
      <c r="BT90" s="292"/>
      <c r="BU90" s="292"/>
      <c r="BV90" s="292"/>
    </row>
    <row r="91" spans="63:74" x14ac:dyDescent="0.2">
      <c r="BK91" s="292"/>
      <c r="BL91" s="292"/>
      <c r="BM91" s="292"/>
      <c r="BN91" s="292"/>
      <c r="BO91" s="292"/>
      <c r="BP91" s="292"/>
      <c r="BQ91" s="292"/>
      <c r="BR91" s="292"/>
      <c r="BS91" s="292"/>
      <c r="BT91" s="292"/>
      <c r="BU91" s="292"/>
      <c r="BV91" s="292"/>
    </row>
    <row r="92" spans="63:74" x14ac:dyDescent="0.2">
      <c r="BK92" s="292"/>
      <c r="BL92" s="292"/>
      <c r="BM92" s="292"/>
      <c r="BN92" s="292"/>
      <c r="BO92" s="292"/>
      <c r="BP92" s="292"/>
      <c r="BQ92" s="292"/>
      <c r="BR92" s="292"/>
      <c r="BS92" s="292"/>
      <c r="BT92" s="292"/>
      <c r="BU92" s="292"/>
      <c r="BV92" s="292"/>
    </row>
    <row r="93" spans="63:74" x14ac:dyDescent="0.2">
      <c r="BK93" s="292"/>
      <c r="BL93" s="292"/>
      <c r="BM93" s="292"/>
      <c r="BN93" s="292"/>
      <c r="BO93" s="292"/>
      <c r="BP93" s="292"/>
      <c r="BQ93" s="292"/>
      <c r="BR93" s="292"/>
      <c r="BS93" s="292"/>
      <c r="BT93" s="292"/>
      <c r="BU93" s="292"/>
      <c r="BV93" s="292"/>
    </row>
    <row r="94" spans="63:74" x14ac:dyDescent="0.2">
      <c r="BK94" s="292"/>
      <c r="BL94" s="292"/>
      <c r="BM94" s="292"/>
      <c r="BN94" s="292"/>
      <c r="BO94" s="292"/>
      <c r="BP94" s="292"/>
      <c r="BQ94" s="292"/>
      <c r="BR94" s="292"/>
      <c r="BS94" s="292"/>
      <c r="BT94" s="292"/>
      <c r="BU94" s="292"/>
      <c r="BV94" s="292"/>
    </row>
    <row r="95" spans="63:74" x14ac:dyDescent="0.2">
      <c r="BK95" s="292"/>
      <c r="BL95" s="292"/>
      <c r="BM95" s="292"/>
      <c r="BN95" s="292"/>
      <c r="BO95" s="292"/>
      <c r="BP95" s="292"/>
      <c r="BQ95" s="292"/>
      <c r="BR95" s="292"/>
      <c r="BS95" s="292"/>
      <c r="BT95" s="292"/>
      <c r="BU95" s="292"/>
      <c r="BV95" s="292"/>
    </row>
    <row r="96" spans="63:74" x14ac:dyDescent="0.2">
      <c r="BK96" s="292"/>
      <c r="BL96" s="292"/>
      <c r="BM96" s="292"/>
      <c r="BN96" s="292"/>
      <c r="BO96" s="292"/>
      <c r="BP96" s="292"/>
      <c r="BQ96" s="292"/>
      <c r="BR96" s="292"/>
      <c r="BS96" s="292"/>
      <c r="BT96" s="292"/>
      <c r="BU96" s="292"/>
      <c r="BV96" s="292"/>
    </row>
    <row r="97" spans="63:74" x14ac:dyDescent="0.2">
      <c r="BK97" s="292"/>
      <c r="BL97" s="292"/>
      <c r="BM97" s="292"/>
      <c r="BN97" s="292"/>
      <c r="BO97" s="292"/>
      <c r="BP97" s="292"/>
      <c r="BQ97" s="292"/>
      <c r="BR97" s="292"/>
      <c r="BS97" s="292"/>
      <c r="BT97" s="292"/>
      <c r="BU97" s="292"/>
      <c r="BV97" s="292"/>
    </row>
    <row r="98" spans="63:74" x14ac:dyDescent="0.2">
      <c r="BK98" s="292"/>
      <c r="BL98" s="292"/>
      <c r="BM98" s="292"/>
      <c r="BN98" s="292"/>
      <c r="BO98" s="292"/>
      <c r="BP98" s="292"/>
      <c r="BQ98" s="292"/>
      <c r="BR98" s="292"/>
      <c r="BS98" s="292"/>
      <c r="BT98" s="292"/>
      <c r="BU98" s="292"/>
      <c r="BV98" s="292"/>
    </row>
    <row r="99" spans="63:74" x14ac:dyDescent="0.2">
      <c r="BK99" s="292"/>
      <c r="BL99" s="292"/>
      <c r="BM99" s="292"/>
      <c r="BN99" s="292"/>
      <c r="BO99" s="292"/>
      <c r="BP99" s="292"/>
      <c r="BQ99" s="292"/>
      <c r="BR99" s="292"/>
      <c r="BS99" s="292"/>
      <c r="BT99" s="292"/>
      <c r="BU99" s="292"/>
      <c r="BV99" s="292"/>
    </row>
    <row r="100" spans="63:74" x14ac:dyDescent="0.2">
      <c r="BK100" s="292"/>
      <c r="BL100" s="292"/>
      <c r="BM100" s="292"/>
      <c r="BN100" s="292"/>
      <c r="BO100" s="292"/>
      <c r="BP100" s="292"/>
      <c r="BQ100" s="292"/>
      <c r="BR100" s="292"/>
      <c r="BS100" s="292"/>
      <c r="BT100" s="292"/>
      <c r="BU100" s="292"/>
      <c r="BV100" s="292"/>
    </row>
    <row r="101" spans="63:74" x14ac:dyDescent="0.2">
      <c r="BK101" s="292"/>
      <c r="BL101" s="292"/>
      <c r="BM101" s="292"/>
      <c r="BN101" s="292"/>
      <c r="BO101" s="292"/>
      <c r="BP101" s="292"/>
      <c r="BQ101" s="292"/>
      <c r="BR101" s="292"/>
      <c r="BS101" s="292"/>
      <c r="BT101" s="292"/>
      <c r="BU101" s="292"/>
      <c r="BV101" s="292"/>
    </row>
    <row r="102" spans="63:74" x14ac:dyDescent="0.2">
      <c r="BK102" s="292"/>
      <c r="BL102" s="292"/>
      <c r="BM102" s="292"/>
      <c r="BN102" s="292"/>
      <c r="BO102" s="292"/>
      <c r="BP102" s="292"/>
      <c r="BQ102" s="292"/>
      <c r="BR102" s="292"/>
      <c r="BS102" s="292"/>
      <c r="BT102" s="292"/>
      <c r="BU102" s="292"/>
      <c r="BV102" s="292"/>
    </row>
    <row r="103" spans="63:74" x14ac:dyDescent="0.2">
      <c r="BK103" s="292"/>
      <c r="BL103" s="292"/>
      <c r="BM103" s="292"/>
      <c r="BN103" s="292"/>
      <c r="BO103" s="292"/>
      <c r="BP103" s="292"/>
      <c r="BQ103" s="292"/>
      <c r="BR103" s="292"/>
      <c r="BS103" s="292"/>
      <c r="BT103" s="292"/>
      <c r="BU103" s="292"/>
      <c r="BV103" s="292"/>
    </row>
    <row r="104" spans="63:74" x14ac:dyDescent="0.2">
      <c r="BK104" s="292"/>
      <c r="BL104" s="292"/>
      <c r="BM104" s="292"/>
      <c r="BN104" s="292"/>
      <c r="BO104" s="292"/>
      <c r="BP104" s="292"/>
      <c r="BQ104" s="292"/>
      <c r="BR104" s="292"/>
      <c r="BS104" s="292"/>
      <c r="BT104" s="292"/>
      <c r="BU104" s="292"/>
      <c r="BV104" s="292"/>
    </row>
    <row r="105" spans="63:74" x14ac:dyDescent="0.2">
      <c r="BK105" s="292"/>
      <c r="BL105" s="292"/>
      <c r="BM105" s="292"/>
      <c r="BN105" s="292"/>
      <c r="BO105" s="292"/>
      <c r="BP105" s="292"/>
      <c r="BQ105" s="292"/>
      <c r="BR105" s="292"/>
      <c r="BS105" s="292"/>
      <c r="BT105" s="292"/>
      <c r="BU105" s="292"/>
      <c r="BV105" s="292"/>
    </row>
    <row r="106" spans="63:74" x14ac:dyDescent="0.2">
      <c r="BK106" s="292"/>
      <c r="BL106" s="292"/>
      <c r="BM106" s="292"/>
      <c r="BN106" s="292"/>
      <c r="BO106" s="292"/>
      <c r="BP106" s="292"/>
      <c r="BQ106" s="292"/>
      <c r="BR106" s="292"/>
      <c r="BS106" s="292"/>
      <c r="BT106" s="292"/>
      <c r="BU106" s="292"/>
      <c r="BV106" s="292"/>
    </row>
    <row r="107" spans="63:74" x14ac:dyDescent="0.2">
      <c r="BK107" s="292"/>
      <c r="BL107" s="292"/>
      <c r="BM107" s="292"/>
      <c r="BN107" s="292"/>
      <c r="BO107" s="292"/>
      <c r="BP107" s="292"/>
      <c r="BQ107" s="292"/>
      <c r="BR107" s="292"/>
      <c r="BS107" s="292"/>
      <c r="BT107" s="292"/>
      <c r="BU107" s="292"/>
      <c r="BV107" s="292"/>
    </row>
    <row r="108" spans="63:74" x14ac:dyDescent="0.2">
      <c r="BK108" s="292"/>
      <c r="BL108" s="292"/>
      <c r="BM108" s="292"/>
      <c r="BN108" s="292"/>
      <c r="BO108" s="292"/>
      <c r="BP108" s="292"/>
      <c r="BQ108" s="292"/>
      <c r="BR108" s="292"/>
      <c r="BS108" s="292"/>
      <c r="BT108" s="292"/>
      <c r="BU108" s="292"/>
      <c r="BV108" s="292"/>
    </row>
    <row r="109" spans="63:74" x14ac:dyDescent="0.2">
      <c r="BK109" s="292"/>
      <c r="BL109" s="292"/>
      <c r="BM109" s="292"/>
      <c r="BN109" s="292"/>
      <c r="BO109" s="292"/>
      <c r="BP109" s="292"/>
      <c r="BQ109" s="292"/>
      <c r="BR109" s="292"/>
      <c r="BS109" s="292"/>
      <c r="BT109" s="292"/>
      <c r="BU109" s="292"/>
      <c r="BV109" s="292"/>
    </row>
    <row r="110" spans="63:74" x14ac:dyDescent="0.2">
      <c r="BK110" s="292"/>
      <c r="BL110" s="292"/>
      <c r="BM110" s="292"/>
      <c r="BN110" s="292"/>
      <c r="BO110" s="292"/>
      <c r="BP110" s="292"/>
      <c r="BQ110" s="292"/>
      <c r="BR110" s="292"/>
      <c r="BS110" s="292"/>
      <c r="BT110" s="292"/>
      <c r="BU110" s="292"/>
      <c r="BV110" s="292"/>
    </row>
    <row r="111" spans="63:74" x14ac:dyDescent="0.2">
      <c r="BK111" s="292"/>
      <c r="BL111" s="292"/>
      <c r="BM111" s="292"/>
      <c r="BN111" s="292"/>
      <c r="BO111" s="292"/>
      <c r="BP111" s="292"/>
      <c r="BQ111" s="292"/>
      <c r="BR111" s="292"/>
      <c r="BS111" s="292"/>
      <c r="BT111" s="292"/>
      <c r="BU111" s="292"/>
      <c r="BV111" s="292"/>
    </row>
    <row r="112" spans="63:74" x14ac:dyDescent="0.2">
      <c r="BK112" s="292"/>
      <c r="BL112" s="292"/>
      <c r="BM112" s="292"/>
      <c r="BN112" s="292"/>
      <c r="BO112" s="292"/>
      <c r="BP112" s="292"/>
      <c r="BQ112" s="292"/>
      <c r="BR112" s="292"/>
      <c r="BS112" s="292"/>
      <c r="BT112" s="292"/>
      <c r="BU112" s="292"/>
      <c r="BV112" s="292"/>
    </row>
    <row r="113" spans="63:74" x14ac:dyDescent="0.2">
      <c r="BK113" s="292"/>
      <c r="BL113" s="292"/>
      <c r="BM113" s="292"/>
      <c r="BN113" s="292"/>
      <c r="BO113" s="292"/>
      <c r="BP113" s="292"/>
      <c r="BQ113" s="292"/>
      <c r="BR113" s="292"/>
      <c r="BS113" s="292"/>
      <c r="BT113" s="292"/>
      <c r="BU113" s="292"/>
      <c r="BV113" s="292"/>
    </row>
    <row r="114" spans="63:74" x14ac:dyDescent="0.2">
      <c r="BK114" s="292"/>
      <c r="BL114" s="292"/>
      <c r="BM114" s="292"/>
      <c r="BN114" s="292"/>
      <c r="BO114" s="292"/>
      <c r="BP114" s="292"/>
      <c r="BQ114" s="292"/>
      <c r="BR114" s="292"/>
      <c r="BS114" s="292"/>
      <c r="BT114" s="292"/>
      <c r="BU114" s="292"/>
      <c r="BV114" s="292"/>
    </row>
    <row r="115" spans="63:74" x14ac:dyDescent="0.2">
      <c r="BK115" s="292"/>
      <c r="BL115" s="292"/>
      <c r="BM115" s="292"/>
      <c r="BN115" s="292"/>
      <c r="BO115" s="292"/>
      <c r="BP115" s="292"/>
      <c r="BQ115" s="292"/>
      <c r="BR115" s="292"/>
      <c r="BS115" s="292"/>
      <c r="BT115" s="292"/>
      <c r="BU115" s="292"/>
      <c r="BV115" s="292"/>
    </row>
    <row r="116" spans="63:74" x14ac:dyDescent="0.2">
      <c r="BK116" s="292"/>
      <c r="BL116" s="292"/>
      <c r="BM116" s="292"/>
      <c r="BN116" s="292"/>
      <c r="BO116" s="292"/>
      <c r="BP116" s="292"/>
      <c r="BQ116" s="292"/>
      <c r="BR116" s="292"/>
      <c r="BS116" s="292"/>
      <c r="BT116" s="292"/>
      <c r="BU116" s="292"/>
      <c r="BV116" s="292"/>
    </row>
    <row r="117" spans="63:74" x14ac:dyDescent="0.2">
      <c r="BK117" s="292"/>
      <c r="BL117" s="292"/>
      <c r="BM117" s="292"/>
      <c r="BN117" s="292"/>
      <c r="BO117" s="292"/>
      <c r="BP117" s="292"/>
      <c r="BQ117" s="292"/>
      <c r="BR117" s="292"/>
      <c r="BS117" s="292"/>
      <c r="BT117" s="292"/>
      <c r="BU117" s="292"/>
      <c r="BV117" s="292"/>
    </row>
    <row r="118" spans="63:74" x14ac:dyDescent="0.2">
      <c r="BK118" s="292"/>
      <c r="BL118" s="292"/>
      <c r="BM118" s="292"/>
      <c r="BN118" s="292"/>
      <c r="BO118" s="292"/>
      <c r="BP118" s="292"/>
      <c r="BQ118" s="292"/>
      <c r="BR118" s="292"/>
      <c r="BS118" s="292"/>
      <c r="BT118" s="292"/>
      <c r="BU118" s="292"/>
      <c r="BV118" s="292"/>
    </row>
    <row r="119" spans="63:74" x14ac:dyDescent="0.2">
      <c r="BK119" s="292"/>
      <c r="BL119" s="292"/>
      <c r="BM119" s="292"/>
      <c r="BN119" s="292"/>
      <c r="BO119" s="292"/>
      <c r="BP119" s="292"/>
      <c r="BQ119" s="292"/>
      <c r="BR119" s="292"/>
      <c r="BS119" s="292"/>
      <c r="BT119" s="292"/>
      <c r="BU119" s="292"/>
      <c r="BV119" s="292"/>
    </row>
    <row r="120" spans="63:74" x14ac:dyDescent="0.2">
      <c r="BK120" s="292"/>
      <c r="BL120" s="292"/>
      <c r="BM120" s="292"/>
      <c r="BN120" s="292"/>
      <c r="BO120" s="292"/>
      <c r="BP120" s="292"/>
      <c r="BQ120" s="292"/>
      <c r="BR120" s="292"/>
      <c r="BS120" s="292"/>
      <c r="BT120" s="292"/>
      <c r="BU120" s="292"/>
      <c r="BV120" s="292"/>
    </row>
    <row r="121" spans="63:74" x14ac:dyDescent="0.2">
      <c r="BK121" s="292"/>
      <c r="BL121" s="292"/>
      <c r="BM121" s="292"/>
      <c r="BN121" s="292"/>
      <c r="BO121" s="292"/>
      <c r="BP121" s="292"/>
      <c r="BQ121" s="292"/>
      <c r="BR121" s="292"/>
      <c r="BS121" s="292"/>
      <c r="BT121" s="292"/>
      <c r="BU121" s="292"/>
      <c r="BV121" s="292"/>
    </row>
    <row r="122" spans="63:74" x14ac:dyDescent="0.2">
      <c r="BK122" s="292"/>
      <c r="BL122" s="292"/>
      <c r="BM122" s="292"/>
      <c r="BN122" s="292"/>
      <c r="BO122" s="292"/>
      <c r="BP122" s="292"/>
      <c r="BQ122" s="292"/>
      <c r="BR122" s="292"/>
      <c r="BS122" s="292"/>
      <c r="BT122" s="292"/>
      <c r="BU122" s="292"/>
      <c r="BV122" s="292"/>
    </row>
    <row r="123" spans="63:74" x14ac:dyDescent="0.2">
      <c r="BK123" s="292"/>
      <c r="BL123" s="292"/>
      <c r="BM123" s="292"/>
      <c r="BN123" s="292"/>
      <c r="BO123" s="292"/>
      <c r="BP123" s="292"/>
      <c r="BQ123" s="292"/>
      <c r="BR123" s="292"/>
      <c r="BS123" s="292"/>
      <c r="BT123" s="292"/>
      <c r="BU123" s="292"/>
      <c r="BV123" s="292"/>
    </row>
    <row r="124" spans="63:74" x14ac:dyDescent="0.2">
      <c r="BK124" s="292"/>
      <c r="BL124" s="292"/>
      <c r="BM124" s="292"/>
      <c r="BN124" s="292"/>
      <c r="BO124" s="292"/>
      <c r="BP124" s="292"/>
      <c r="BQ124" s="292"/>
      <c r="BR124" s="292"/>
      <c r="BS124" s="292"/>
      <c r="BT124" s="292"/>
      <c r="BU124" s="292"/>
      <c r="BV124" s="292"/>
    </row>
    <row r="125" spans="63:74" x14ac:dyDescent="0.2">
      <c r="BK125" s="292"/>
      <c r="BL125" s="292"/>
      <c r="BM125" s="292"/>
      <c r="BN125" s="292"/>
      <c r="BO125" s="292"/>
      <c r="BP125" s="292"/>
      <c r="BQ125" s="292"/>
      <c r="BR125" s="292"/>
      <c r="BS125" s="292"/>
      <c r="BT125" s="292"/>
      <c r="BU125" s="292"/>
      <c r="BV125" s="292"/>
    </row>
    <row r="126" spans="63:74" x14ac:dyDescent="0.2">
      <c r="BK126" s="292"/>
      <c r="BL126" s="292"/>
      <c r="BM126" s="292"/>
      <c r="BN126" s="292"/>
      <c r="BO126" s="292"/>
      <c r="BP126" s="292"/>
      <c r="BQ126" s="292"/>
      <c r="BR126" s="292"/>
      <c r="BS126" s="292"/>
      <c r="BT126" s="292"/>
      <c r="BU126" s="292"/>
      <c r="BV126" s="292"/>
    </row>
    <row r="127" spans="63:74" x14ac:dyDescent="0.2">
      <c r="BK127" s="292"/>
      <c r="BL127" s="292"/>
      <c r="BM127" s="292"/>
      <c r="BN127" s="292"/>
      <c r="BO127" s="292"/>
      <c r="BP127" s="292"/>
      <c r="BQ127" s="292"/>
      <c r="BR127" s="292"/>
      <c r="BS127" s="292"/>
      <c r="BT127" s="292"/>
      <c r="BU127" s="292"/>
      <c r="BV127" s="292"/>
    </row>
  </sheetData>
  <mergeCells count="18">
    <mergeCell ref="B35:Q35"/>
    <mergeCell ref="B36:Q36"/>
    <mergeCell ref="B37:Q37"/>
    <mergeCell ref="A1:A2"/>
    <mergeCell ref="B28:Q28"/>
    <mergeCell ref="B32:Q32"/>
    <mergeCell ref="B33:Q33"/>
    <mergeCell ref="B31:Q31"/>
    <mergeCell ref="B34:Q34"/>
    <mergeCell ref="B29:Q29"/>
    <mergeCell ref="B30:Q30"/>
    <mergeCell ref="BK3:BV3"/>
    <mergeCell ref="B1:AL1"/>
    <mergeCell ref="C3:N3"/>
    <mergeCell ref="O3:Z3"/>
    <mergeCell ref="AA3:AL3"/>
    <mergeCell ref="AM3:AX3"/>
    <mergeCell ref="AY3:BJ3"/>
  </mergeCells>
  <phoneticPr fontId="6" type="noConversion"/>
  <hyperlinks>
    <hyperlink ref="A1:A2" location="Contents!A1" display="Table of Contents" xr:uid="{00000000-0004-0000-0A00-000000000000}"/>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syncVertical="1" syncRef="J5" transitionEvaluation="1" transitionEntry="1" codeName="Sheet11">
    <pageSetUpPr fitToPage="1"/>
  </sheetPr>
  <dimension ref="A1:BV343"/>
  <sheetViews>
    <sheetView showGridLines="0" workbookViewId="0">
      <pane xSplit="2" ySplit="4" topLeftCell="J5" activePane="bottomRight" state="frozen"/>
      <selection activeCell="BF1" sqref="BF1"/>
      <selection pane="topRight" activeCell="BF1" sqref="BF1"/>
      <selection pane="bottomLeft" activeCell="BF1" sqref="BF1"/>
      <selection pane="bottomRight" activeCell="B1" sqref="B1:AL1"/>
    </sheetView>
  </sheetViews>
  <sheetFormatPr defaultColWidth="9.54296875" defaultRowHeight="10.5" x14ac:dyDescent="0.25"/>
  <cols>
    <col min="1" max="1" width="14.453125" style="57" customWidth="1"/>
    <col min="2" max="2" width="38.6328125" style="57" customWidth="1"/>
    <col min="3" max="50" width="6.54296875" style="57" customWidth="1"/>
    <col min="51" max="55" width="6.54296875" style="287" customWidth="1"/>
    <col min="56" max="58" width="6.54296875" style="493" customWidth="1"/>
    <col min="59" max="62" width="6.54296875" style="287" customWidth="1"/>
    <col min="63" max="74" width="6.54296875" style="57" customWidth="1"/>
    <col min="75" max="16384" width="9.54296875" style="57"/>
  </cols>
  <sheetData>
    <row r="1" spans="1:74" ht="13.4" customHeight="1" x14ac:dyDescent="0.3">
      <c r="A1" s="623" t="s">
        <v>767</v>
      </c>
      <c r="B1" s="651" t="s">
        <v>228</v>
      </c>
      <c r="C1" s="652"/>
      <c r="D1" s="652"/>
      <c r="E1" s="652"/>
      <c r="F1" s="652"/>
      <c r="G1" s="652"/>
      <c r="H1" s="652"/>
      <c r="I1" s="652"/>
      <c r="J1" s="652"/>
      <c r="K1" s="652"/>
      <c r="L1" s="652"/>
      <c r="M1" s="652"/>
      <c r="N1" s="652"/>
      <c r="O1" s="652"/>
      <c r="P1" s="652"/>
      <c r="Q1" s="652"/>
      <c r="R1" s="652"/>
      <c r="S1" s="652"/>
      <c r="T1" s="652"/>
      <c r="U1" s="652"/>
      <c r="V1" s="652"/>
      <c r="W1" s="652"/>
      <c r="X1" s="652"/>
      <c r="Y1" s="652"/>
      <c r="Z1" s="652"/>
      <c r="AA1" s="652"/>
      <c r="AB1" s="652"/>
      <c r="AC1" s="652"/>
      <c r="AD1" s="652"/>
      <c r="AE1" s="652"/>
      <c r="AF1" s="652"/>
      <c r="AG1" s="652"/>
      <c r="AH1" s="652"/>
      <c r="AI1" s="652"/>
      <c r="AJ1" s="652"/>
      <c r="AK1" s="652"/>
      <c r="AL1" s="652"/>
    </row>
    <row r="2" spans="1:74" ht="12.5" x14ac:dyDescent="0.25">
      <c r="A2" s="624"/>
      <c r="B2" s="402" t="str">
        <f>"U.S. Energy Information Administration  |  Short-Term Energy Outlook  - "&amp;Dates!D1</f>
        <v>U.S. Energy Information Administration  |  Short-Term Energy Outlook  - February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3" x14ac:dyDescent="0.3">
      <c r="A3" s="590" t="s">
        <v>1274</v>
      </c>
      <c r="B3" s="11"/>
      <c r="C3" s="626">
        <f>Dates!D3</f>
        <v>2020</v>
      </c>
      <c r="D3" s="617"/>
      <c r="E3" s="617"/>
      <c r="F3" s="617"/>
      <c r="G3" s="617"/>
      <c r="H3" s="617"/>
      <c r="I3" s="617"/>
      <c r="J3" s="617"/>
      <c r="K3" s="617"/>
      <c r="L3" s="617"/>
      <c r="M3" s="617"/>
      <c r="N3" s="618"/>
      <c r="O3" s="626">
        <f>C3+1</f>
        <v>2021</v>
      </c>
      <c r="P3" s="627"/>
      <c r="Q3" s="627"/>
      <c r="R3" s="627"/>
      <c r="S3" s="627"/>
      <c r="T3" s="627"/>
      <c r="U3" s="627"/>
      <c r="V3" s="627"/>
      <c r="W3" s="627"/>
      <c r="X3" s="617"/>
      <c r="Y3" s="617"/>
      <c r="Z3" s="618"/>
      <c r="AA3" s="614">
        <f>O3+1</f>
        <v>2022</v>
      </c>
      <c r="AB3" s="617"/>
      <c r="AC3" s="617"/>
      <c r="AD3" s="617"/>
      <c r="AE3" s="617"/>
      <c r="AF3" s="617"/>
      <c r="AG3" s="617"/>
      <c r="AH3" s="617"/>
      <c r="AI3" s="617"/>
      <c r="AJ3" s="617"/>
      <c r="AK3" s="617"/>
      <c r="AL3" s="618"/>
      <c r="AM3" s="614">
        <f>AA3+1</f>
        <v>2023</v>
      </c>
      <c r="AN3" s="617"/>
      <c r="AO3" s="617"/>
      <c r="AP3" s="617"/>
      <c r="AQ3" s="617"/>
      <c r="AR3" s="617"/>
      <c r="AS3" s="617"/>
      <c r="AT3" s="617"/>
      <c r="AU3" s="617"/>
      <c r="AV3" s="617"/>
      <c r="AW3" s="617"/>
      <c r="AX3" s="618"/>
      <c r="AY3" s="614">
        <f>AM3+1</f>
        <v>2024</v>
      </c>
      <c r="AZ3" s="615"/>
      <c r="BA3" s="615"/>
      <c r="BB3" s="615"/>
      <c r="BC3" s="615"/>
      <c r="BD3" s="615"/>
      <c r="BE3" s="615"/>
      <c r="BF3" s="615"/>
      <c r="BG3" s="615"/>
      <c r="BH3" s="615"/>
      <c r="BI3" s="615"/>
      <c r="BJ3" s="616"/>
      <c r="BK3" s="614">
        <f>AY3+1</f>
        <v>2025</v>
      </c>
      <c r="BL3" s="617"/>
      <c r="BM3" s="617"/>
      <c r="BN3" s="617"/>
      <c r="BO3" s="617"/>
      <c r="BP3" s="617"/>
      <c r="BQ3" s="617"/>
      <c r="BR3" s="617"/>
      <c r="BS3" s="617"/>
      <c r="BT3" s="617"/>
      <c r="BU3" s="617"/>
      <c r="BV3" s="618"/>
    </row>
    <row r="4" spans="1:74" s="9" customFormat="1" x14ac:dyDescent="0.25">
      <c r="A4" s="591" t="str">
        <f>Dates!$D$2</f>
        <v>Thursday February 1,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15" customHeight="1" x14ac:dyDescent="0.25">
      <c r="A5" s="58"/>
      <c r="B5" s="59" t="s">
        <v>751</v>
      </c>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313"/>
      <c r="AZ5" s="535"/>
      <c r="BA5" s="535"/>
      <c r="BB5" s="535"/>
      <c r="BC5" s="535"/>
      <c r="BD5" s="548"/>
      <c r="BE5" s="60"/>
      <c r="BF5" s="60"/>
      <c r="BG5" s="60"/>
      <c r="BH5" s="60"/>
      <c r="BI5" s="60"/>
      <c r="BJ5" s="313"/>
      <c r="BK5" s="313"/>
      <c r="BL5" s="313"/>
      <c r="BM5" s="313"/>
      <c r="BN5" s="313"/>
      <c r="BO5" s="313"/>
      <c r="BP5" s="313"/>
      <c r="BQ5" s="313"/>
      <c r="BR5" s="313"/>
      <c r="BS5" s="313"/>
      <c r="BT5" s="313"/>
      <c r="BU5" s="313"/>
      <c r="BV5" s="313"/>
    </row>
    <row r="6" spans="1:74" ht="11.15" customHeight="1" x14ac:dyDescent="0.25">
      <c r="A6" s="61" t="s">
        <v>745</v>
      </c>
      <c r="B6" s="147" t="s">
        <v>400</v>
      </c>
      <c r="C6" s="168">
        <v>105.08169857999999</v>
      </c>
      <c r="D6" s="168">
        <v>103.20154407</v>
      </c>
      <c r="E6" s="168">
        <v>102.96889152</v>
      </c>
      <c r="F6" s="168">
        <v>102.53912387</v>
      </c>
      <c r="G6" s="168">
        <v>94.932638644999997</v>
      </c>
      <c r="H6" s="168">
        <v>97.568948466999998</v>
      </c>
      <c r="I6" s="168">
        <v>97.638054483999994</v>
      </c>
      <c r="J6" s="168">
        <v>97.664123355000001</v>
      </c>
      <c r="K6" s="168">
        <v>98.572280899999996</v>
      </c>
      <c r="L6" s="168">
        <v>96.931270612999995</v>
      </c>
      <c r="M6" s="168">
        <v>99.945693433000002</v>
      </c>
      <c r="N6" s="168">
        <v>100.56396561</v>
      </c>
      <c r="O6" s="168">
        <v>100.18002161</v>
      </c>
      <c r="P6" s="168">
        <v>92.758230820999998</v>
      </c>
      <c r="Q6" s="168">
        <v>101.16347287000001</v>
      </c>
      <c r="R6" s="168">
        <v>101.95542187</v>
      </c>
      <c r="S6" s="168">
        <v>101.87371561</v>
      </c>
      <c r="T6" s="168">
        <v>101.50880097</v>
      </c>
      <c r="U6" s="168">
        <v>102.46797629</v>
      </c>
      <c r="V6" s="168">
        <v>102.771609</v>
      </c>
      <c r="W6" s="168">
        <v>103.46927497</v>
      </c>
      <c r="X6" s="168">
        <v>105.11228484</v>
      </c>
      <c r="Y6" s="168">
        <v>106.29860367000001</v>
      </c>
      <c r="Z6" s="168">
        <v>107.19435525999999</v>
      </c>
      <c r="AA6" s="168">
        <v>104.36343297000001</v>
      </c>
      <c r="AB6" s="168">
        <v>104.08858029</v>
      </c>
      <c r="AC6" s="168">
        <v>105.88560242</v>
      </c>
      <c r="AD6" s="168">
        <v>106.64060189999999</v>
      </c>
      <c r="AE6" s="168">
        <v>107.48518405999999</v>
      </c>
      <c r="AF6" s="168">
        <v>107.7441848</v>
      </c>
      <c r="AG6" s="168">
        <v>108.87345168</v>
      </c>
      <c r="AH6" s="168">
        <v>109.43172561</v>
      </c>
      <c r="AI6" s="168">
        <v>111.01379813</v>
      </c>
      <c r="AJ6" s="168">
        <v>110.89492432</v>
      </c>
      <c r="AK6" s="168">
        <v>110.88574967</v>
      </c>
      <c r="AL6" s="168">
        <v>108.72179158</v>
      </c>
      <c r="AM6" s="168">
        <v>110.60544461000001</v>
      </c>
      <c r="AN6" s="168">
        <v>110.81359239</v>
      </c>
      <c r="AO6" s="168">
        <v>112.09463432</v>
      </c>
      <c r="AP6" s="168">
        <v>112.06689787000001</v>
      </c>
      <c r="AQ6" s="168">
        <v>112.90029839</v>
      </c>
      <c r="AR6" s="168">
        <v>112.51499977</v>
      </c>
      <c r="AS6" s="168">
        <v>112.73555652</v>
      </c>
      <c r="AT6" s="168">
        <v>113.99102803</v>
      </c>
      <c r="AU6" s="168">
        <v>114.20006807</v>
      </c>
      <c r="AV6" s="168">
        <v>114.09449076999999</v>
      </c>
      <c r="AW6" s="168">
        <v>115.67883132999999</v>
      </c>
      <c r="AX6" s="168">
        <v>115.801</v>
      </c>
      <c r="AY6" s="168">
        <v>111.22629999999999</v>
      </c>
      <c r="AZ6" s="258">
        <v>113.2735</v>
      </c>
      <c r="BA6" s="258">
        <v>114.7392</v>
      </c>
      <c r="BB6" s="258">
        <v>114.7744</v>
      </c>
      <c r="BC6" s="258">
        <v>114.7313</v>
      </c>
      <c r="BD6" s="258">
        <v>114.50230000000001</v>
      </c>
      <c r="BE6" s="258">
        <v>114.2372</v>
      </c>
      <c r="BF6" s="258">
        <v>113.994</v>
      </c>
      <c r="BG6" s="258">
        <v>113.8355</v>
      </c>
      <c r="BH6" s="258">
        <v>113.9532</v>
      </c>
      <c r="BI6" s="258">
        <v>114.3006</v>
      </c>
      <c r="BJ6" s="258">
        <v>114.761</v>
      </c>
      <c r="BK6" s="258">
        <v>115.0365</v>
      </c>
      <c r="BL6" s="258">
        <v>114.417</v>
      </c>
      <c r="BM6" s="258">
        <v>116.1698</v>
      </c>
      <c r="BN6" s="258">
        <v>116.6087</v>
      </c>
      <c r="BO6" s="258">
        <v>116.5663</v>
      </c>
      <c r="BP6" s="258">
        <v>116.4616</v>
      </c>
      <c r="BQ6" s="258">
        <v>116.3639</v>
      </c>
      <c r="BR6" s="258">
        <v>116.298</v>
      </c>
      <c r="BS6" s="258">
        <v>116.3335</v>
      </c>
      <c r="BT6" s="258">
        <v>116.60469999999999</v>
      </c>
      <c r="BU6" s="258">
        <v>117.1168</v>
      </c>
      <c r="BV6" s="258">
        <v>117.65479999999999</v>
      </c>
    </row>
    <row r="7" spans="1:74" ht="11.15" customHeight="1" x14ac:dyDescent="0.25">
      <c r="A7" s="61" t="s">
        <v>746</v>
      </c>
      <c r="B7" s="147" t="s">
        <v>401</v>
      </c>
      <c r="C7" s="168">
        <v>0.97088654838999999</v>
      </c>
      <c r="D7" s="168">
        <v>0.98712344827999998</v>
      </c>
      <c r="E7" s="168">
        <v>0.94601983870999995</v>
      </c>
      <c r="F7" s="168">
        <v>0.92027230000000004</v>
      </c>
      <c r="G7" s="168">
        <v>0.87650419354999998</v>
      </c>
      <c r="H7" s="168">
        <v>0.85457753332999997</v>
      </c>
      <c r="I7" s="168">
        <v>0.86664048387000003</v>
      </c>
      <c r="J7" s="168">
        <v>0.86892322581000003</v>
      </c>
      <c r="K7" s="168">
        <v>0.90199459999999998</v>
      </c>
      <c r="L7" s="168">
        <v>0.94119358065000003</v>
      </c>
      <c r="M7" s="168">
        <v>0.98894166667000005</v>
      </c>
      <c r="N7" s="168">
        <v>1.0052184194</v>
      </c>
      <c r="O7" s="168">
        <v>1.0215232258</v>
      </c>
      <c r="P7" s="168">
        <v>1.0130256429</v>
      </c>
      <c r="Q7" s="168">
        <v>1.0155860967999999</v>
      </c>
      <c r="R7" s="168">
        <v>0.98381166666999997</v>
      </c>
      <c r="S7" s="168">
        <v>0.935639</v>
      </c>
      <c r="T7" s="168">
        <v>0.92383280000000001</v>
      </c>
      <c r="U7" s="168">
        <v>0.84774974193999997</v>
      </c>
      <c r="V7" s="168">
        <v>0.89884848387000005</v>
      </c>
      <c r="W7" s="168">
        <v>0.95113566667000005</v>
      </c>
      <c r="X7" s="168">
        <v>0.98252980644999999</v>
      </c>
      <c r="Y7" s="168">
        <v>1.0245060333</v>
      </c>
      <c r="Z7" s="168">
        <v>1.0657584839000001</v>
      </c>
      <c r="AA7" s="168">
        <v>1.0601481612999999</v>
      </c>
      <c r="AB7" s="168">
        <v>1.0719234643</v>
      </c>
      <c r="AC7" s="168">
        <v>1.0475045806000001</v>
      </c>
      <c r="AD7" s="168">
        <v>1.0303260667</v>
      </c>
      <c r="AE7" s="168">
        <v>1.0218357741999999</v>
      </c>
      <c r="AF7" s="168">
        <v>0.95478759999999996</v>
      </c>
      <c r="AG7" s="168">
        <v>0.95658522581000005</v>
      </c>
      <c r="AH7" s="168">
        <v>0.94774116128999997</v>
      </c>
      <c r="AI7" s="168">
        <v>0.9762786</v>
      </c>
      <c r="AJ7" s="168">
        <v>1.0039356451999999</v>
      </c>
      <c r="AK7" s="168">
        <v>1.0311479333</v>
      </c>
      <c r="AL7" s="168">
        <v>1.1671280968</v>
      </c>
      <c r="AM7" s="168">
        <v>1.0771140644999999</v>
      </c>
      <c r="AN7" s="168">
        <v>1.0973731070999999</v>
      </c>
      <c r="AO7" s="168">
        <v>1.0540509032000001</v>
      </c>
      <c r="AP7" s="168">
        <v>1.0437551667</v>
      </c>
      <c r="AQ7" s="168">
        <v>1.0093054194</v>
      </c>
      <c r="AR7" s="168">
        <v>0.96637013332999999</v>
      </c>
      <c r="AS7" s="168">
        <v>0.91863903225999999</v>
      </c>
      <c r="AT7" s="168">
        <v>0.86308835484000002</v>
      </c>
      <c r="AU7" s="168">
        <v>0.95946416667000001</v>
      </c>
      <c r="AV7" s="168">
        <v>1.0172626774</v>
      </c>
      <c r="AW7" s="168">
        <v>1.0244602332999999</v>
      </c>
      <c r="AX7" s="168">
        <v>1.052594</v>
      </c>
      <c r="AY7" s="168">
        <v>1.035857</v>
      </c>
      <c r="AZ7" s="258">
        <v>1.030915</v>
      </c>
      <c r="BA7" s="258">
        <v>1.0128410000000001</v>
      </c>
      <c r="BB7" s="258">
        <v>0.98613070000000003</v>
      </c>
      <c r="BC7" s="258">
        <v>0.95555069999999998</v>
      </c>
      <c r="BD7" s="258">
        <v>0.90959239999999997</v>
      </c>
      <c r="BE7" s="258">
        <v>0.85921820000000004</v>
      </c>
      <c r="BF7" s="258">
        <v>0.85320110000000005</v>
      </c>
      <c r="BG7" s="258">
        <v>0.90779750000000003</v>
      </c>
      <c r="BH7" s="258">
        <v>0.95003219999999999</v>
      </c>
      <c r="BI7" s="258">
        <v>1.002316</v>
      </c>
      <c r="BJ7" s="258">
        <v>1.0343469999999999</v>
      </c>
      <c r="BK7" s="258">
        <v>1.020821</v>
      </c>
      <c r="BL7" s="258">
        <v>1.0185249999999999</v>
      </c>
      <c r="BM7" s="258">
        <v>1.002632</v>
      </c>
      <c r="BN7" s="258">
        <v>0.97771819999999998</v>
      </c>
      <c r="BO7" s="258">
        <v>0.94861870000000004</v>
      </c>
      <c r="BP7" s="258">
        <v>0.90388029999999997</v>
      </c>
      <c r="BQ7" s="258">
        <v>0.85451149999999998</v>
      </c>
      <c r="BR7" s="258">
        <v>0.84932269999999999</v>
      </c>
      <c r="BS7" s="258">
        <v>0.90460169999999995</v>
      </c>
      <c r="BT7" s="258">
        <v>0.94739879999999999</v>
      </c>
      <c r="BU7" s="258">
        <v>1.000146</v>
      </c>
      <c r="BV7" s="258">
        <v>1.032559</v>
      </c>
    </row>
    <row r="8" spans="1:74" ht="11.15" customHeight="1" x14ac:dyDescent="0.25">
      <c r="A8" s="61" t="s">
        <v>749</v>
      </c>
      <c r="B8" s="147" t="s">
        <v>118</v>
      </c>
      <c r="C8" s="168">
        <v>2.7769757096999999</v>
      </c>
      <c r="D8" s="168">
        <v>2.7960630344999999</v>
      </c>
      <c r="E8" s="168">
        <v>2.8373459032000001</v>
      </c>
      <c r="F8" s="168">
        <v>2.6861964333000001</v>
      </c>
      <c r="G8" s="168">
        <v>2.0867804516000001</v>
      </c>
      <c r="H8" s="168">
        <v>2.0847753667000002</v>
      </c>
      <c r="I8" s="168">
        <v>2.1942140323000001</v>
      </c>
      <c r="J8" s="168">
        <v>1.4250750323000001</v>
      </c>
      <c r="K8" s="168">
        <v>1.6354038</v>
      </c>
      <c r="L8" s="168">
        <v>1.2528770968</v>
      </c>
      <c r="M8" s="168">
        <v>2.0264318333000002</v>
      </c>
      <c r="N8" s="168">
        <v>2.1822415484</v>
      </c>
      <c r="O8" s="168">
        <v>2.3162698064999998</v>
      </c>
      <c r="P8" s="168">
        <v>2.2872330356999999</v>
      </c>
      <c r="Q8" s="168">
        <v>2.3935878386999998</v>
      </c>
      <c r="R8" s="168">
        <v>2.3254166333000001</v>
      </c>
      <c r="S8" s="168">
        <v>2.3242332581</v>
      </c>
      <c r="T8" s="168">
        <v>2.2474622000000002</v>
      </c>
      <c r="U8" s="168">
        <v>2.3143942903000001</v>
      </c>
      <c r="V8" s="168">
        <v>1.9809305160999999</v>
      </c>
      <c r="W8" s="168">
        <v>1.1517679332999999</v>
      </c>
      <c r="X8" s="168">
        <v>1.9366682903000001</v>
      </c>
      <c r="Y8" s="168">
        <v>2.1855472332999999</v>
      </c>
      <c r="Z8" s="168">
        <v>2.1946712258000001</v>
      </c>
      <c r="AA8" s="168">
        <v>2.0679030967999998</v>
      </c>
      <c r="AB8" s="168">
        <v>2.0229363570999999</v>
      </c>
      <c r="AC8" s="168">
        <v>2.0733298386999999</v>
      </c>
      <c r="AD8" s="168">
        <v>2.1800681000000002</v>
      </c>
      <c r="AE8" s="168">
        <v>1.9966170323000001</v>
      </c>
      <c r="AF8" s="168">
        <v>2.1363458667000002</v>
      </c>
      <c r="AG8" s="168">
        <v>2.1347006129000001</v>
      </c>
      <c r="AH8" s="168">
        <v>2.1927853870999998</v>
      </c>
      <c r="AI8" s="168">
        <v>2.1625107667000001</v>
      </c>
      <c r="AJ8" s="168">
        <v>2.1370863548000001</v>
      </c>
      <c r="AK8" s="168">
        <v>2.1471424667000001</v>
      </c>
      <c r="AL8" s="168">
        <v>2.0744185484000002</v>
      </c>
      <c r="AM8" s="168">
        <v>2.1827837741999998</v>
      </c>
      <c r="AN8" s="168">
        <v>2.1246415000000001</v>
      </c>
      <c r="AO8" s="168">
        <v>2.0926239999999998</v>
      </c>
      <c r="AP8" s="168">
        <v>1.9484824332999999</v>
      </c>
      <c r="AQ8" s="168">
        <v>1.8158149676999999</v>
      </c>
      <c r="AR8" s="168">
        <v>1.9025467667</v>
      </c>
      <c r="AS8" s="168">
        <v>2.033649</v>
      </c>
      <c r="AT8" s="168">
        <v>1.9350218387</v>
      </c>
      <c r="AU8" s="168">
        <v>2.0933869666999998</v>
      </c>
      <c r="AV8" s="168">
        <v>1.9905678710000001</v>
      </c>
      <c r="AW8" s="168">
        <v>1.9356061</v>
      </c>
      <c r="AX8" s="168">
        <v>2.0104340000000001</v>
      </c>
      <c r="AY8" s="168">
        <v>2.0384690000000001</v>
      </c>
      <c r="AZ8" s="258">
        <v>2.0746099999999998</v>
      </c>
      <c r="BA8" s="258">
        <v>2.0803229999999999</v>
      </c>
      <c r="BB8" s="258">
        <v>2.0652879999999998</v>
      </c>
      <c r="BC8" s="258">
        <v>2.0887310000000001</v>
      </c>
      <c r="BD8" s="258">
        <v>2.0467010000000001</v>
      </c>
      <c r="BE8" s="258">
        <v>2.0289419999999998</v>
      </c>
      <c r="BF8" s="258">
        <v>2.0418229999999999</v>
      </c>
      <c r="BG8" s="258">
        <v>1.9656849999999999</v>
      </c>
      <c r="BH8" s="258">
        <v>1.9961789999999999</v>
      </c>
      <c r="BI8" s="258">
        <v>2.0902720000000001</v>
      </c>
      <c r="BJ8" s="258">
        <v>2.0976819999999998</v>
      </c>
      <c r="BK8" s="258">
        <v>2.0846909999999998</v>
      </c>
      <c r="BL8" s="258">
        <v>2.1364909999999999</v>
      </c>
      <c r="BM8" s="258">
        <v>2.1251389999999999</v>
      </c>
      <c r="BN8" s="258">
        <v>2.120968</v>
      </c>
      <c r="BO8" s="258">
        <v>2.1536599999999999</v>
      </c>
      <c r="BP8" s="258">
        <v>2.1176940000000002</v>
      </c>
      <c r="BQ8" s="258">
        <v>2.1133850000000001</v>
      </c>
      <c r="BR8" s="258">
        <v>2.04366</v>
      </c>
      <c r="BS8" s="258">
        <v>1.947943</v>
      </c>
      <c r="BT8" s="258">
        <v>1.9772940000000001</v>
      </c>
      <c r="BU8" s="258">
        <v>2.0696059999999998</v>
      </c>
      <c r="BV8" s="258">
        <v>2.07829</v>
      </c>
    </row>
    <row r="9" spans="1:74" ht="11.15" customHeight="1" x14ac:dyDescent="0.25">
      <c r="A9" s="61" t="s">
        <v>750</v>
      </c>
      <c r="B9" s="147" t="s">
        <v>110</v>
      </c>
      <c r="C9" s="168">
        <v>101.33383632</v>
      </c>
      <c r="D9" s="168">
        <v>99.418357585999999</v>
      </c>
      <c r="E9" s="168">
        <v>99.185525773999998</v>
      </c>
      <c r="F9" s="168">
        <v>98.932655132999997</v>
      </c>
      <c r="G9" s="168">
        <v>91.969353999999996</v>
      </c>
      <c r="H9" s="168">
        <v>94.629595566999996</v>
      </c>
      <c r="I9" s="168">
        <v>94.577199968000002</v>
      </c>
      <c r="J9" s="168">
        <v>95.370125096999999</v>
      </c>
      <c r="K9" s="168">
        <v>96.034882499999995</v>
      </c>
      <c r="L9" s="168">
        <v>94.737199935000007</v>
      </c>
      <c r="M9" s="168">
        <v>96.930319933000007</v>
      </c>
      <c r="N9" s="168">
        <v>97.376505644999995</v>
      </c>
      <c r="O9" s="168">
        <v>96.842228581000001</v>
      </c>
      <c r="P9" s="168">
        <v>89.457972143000006</v>
      </c>
      <c r="Q9" s="168">
        <v>97.754298934999994</v>
      </c>
      <c r="R9" s="168">
        <v>98.646193566999997</v>
      </c>
      <c r="S9" s="168">
        <v>98.613843355</v>
      </c>
      <c r="T9" s="168">
        <v>98.337505966999998</v>
      </c>
      <c r="U9" s="168">
        <v>99.305832257999995</v>
      </c>
      <c r="V9" s="168">
        <v>99.891829999999999</v>
      </c>
      <c r="W9" s="168">
        <v>101.36637137</v>
      </c>
      <c r="X9" s="168">
        <v>102.19308674</v>
      </c>
      <c r="Y9" s="168">
        <v>103.0885504</v>
      </c>
      <c r="Z9" s="168">
        <v>103.93392555</v>
      </c>
      <c r="AA9" s="168">
        <v>101.23538171</v>
      </c>
      <c r="AB9" s="168">
        <v>100.99372046000001</v>
      </c>
      <c r="AC9" s="168">
        <v>102.764768</v>
      </c>
      <c r="AD9" s="168">
        <v>103.43020773000001</v>
      </c>
      <c r="AE9" s="168">
        <v>104.46673126</v>
      </c>
      <c r="AF9" s="168">
        <v>104.65305133</v>
      </c>
      <c r="AG9" s="168">
        <v>105.78216584</v>
      </c>
      <c r="AH9" s="168">
        <v>106.29119906</v>
      </c>
      <c r="AI9" s="168">
        <v>107.87500876999999</v>
      </c>
      <c r="AJ9" s="168">
        <v>107.75390231999999</v>
      </c>
      <c r="AK9" s="168">
        <v>107.70745927</v>
      </c>
      <c r="AL9" s="168">
        <v>105.48024494000001</v>
      </c>
      <c r="AM9" s="168">
        <v>107.34554677</v>
      </c>
      <c r="AN9" s="168">
        <v>107.59157779</v>
      </c>
      <c r="AO9" s="168">
        <v>108.94795942</v>
      </c>
      <c r="AP9" s="168">
        <v>109.07466027</v>
      </c>
      <c r="AQ9" s="168">
        <v>110.07517799999999</v>
      </c>
      <c r="AR9" s="168">
        <v>109.64608287</v>
      </c>
      <c r="AS9" s="168">
        <v>109.78326848</v>
      </c>
      <c r="AT9" s="168">
        <v>111.19291784000001</v>
      </c>
      <c r="AU9" s="168">
        <v>111.14721693</v>
      </c>
      <c r="AV9" s="168">
        <v>111.08666023000001</v>
      </c>
      <c r="AW9" s="168">
        <v>112.718765</v>
      </c>
      <c r="AX9" s="168">
        <v>112.738</v>
      </c>
      <c r="AY9" s="168">
        <v>108.152</v>
      </c>
      <c r="AZ9" s="258">
        <v>110.16800000000001</v>
      </c>
      <c r="BA9" s="258">
        <v>111.646</v>
      </c>
      <c r="BB9" s="258">
        <v>111.723</v>
      </c>
      <c r="BC9" s="258">
        <v>111.687</v>
      </c>
      <c r="BD9" s="258">
        <v>111.54600000000001</v>
      </c>
      <c r="BE9" s="258">
        <v>111.349</v>
      </c>
      <c r="BF9" s="258">
        <v>111.099</v>
      </c>
      <c r="BG9" s="258">
        <v>110.962</v>
      </c>
      <c r="BH9" s="258">
        <v>111.00700000000001</v>
      </c>
      <c r="BI9" s="258">
        <v>111.208</v>
      </c>
      <c r="BJ9" s="258">
        <v>111.629</v>
      </c>
      <c r="BK9" s="258">
        <v>111.931</v>
      </c>
      <c r="BL9" s="258">
        <v>111.262</v>
      </c>
      <c r="BM9" s="258">
        <v>113.042</v>
      </c>
      <c r="BN9" s="258">
        <v>113.51</v>
      </c>
      <c r="BO9" s="258">
        <v>113.464</v>
      </c>
      <c r="BP9" s="258">
        <v>113.44</v>
      </c>
      <c r="BQ9" s="258">
        <v>113.396</v>
      </c>
      <c r="BR9" s="258">
        <v>113.405</v>
      </c>
      <c r="BS9" s="258">
        <v>113.48099999999999</v>
      </c>
      <c r="BT9" s="258">
        <v>113.68</v>
      </c>
      <c r="BU9" s="258">
        <v>114.047</v>
      </c>
      <c r="BV9" s="258">
        <v>114.544</v>
      </c>
    </row>
    <row r="10" spans="1:74" ht="11.15" customHeight="1" x14ac:dyDescent="0.25">
      <c r="A10" s="61" t="s">
        <v>506</v>
      </c>
      <c r="B10" s="147" t="s">
        <v>402</v>
      </c>
      <c r="C10" s="168">
        <v>97.369451612999995</v>
      </c>
      <c r="D10" s="168">
        <v>95.498275862</v>
      </c>
      <c r="E10" s="168">
        <v>95.251677419000004</v>
      </c>
      <c r="F10" s="168">
        <v>95.024733333</v>
      </c>
      <c r="G10" s="168">
        <v>87.865387096999996</v>
      </c>
      <c r="H10" s="168">
        <v>90.400933332999998</v>
      </c>
      <c r="I10" s="168">
        <v>90.343129031999993</v>
      </c>
      <c r="J10" s="168">
        <v>90.392741935000004</v>
      </c>
      <c r="K10" s="168">
        <v>91.293066667000005</v>
      </c>
      <c r="L10" s="168">
        <v>89.707580644999993</v>
      </c>
      <c r="M10" s="168">
        <v>92.499433332999999</v>
      </c>
      <c r="N10" s="168">
        <v>93.106387096999995</v>
      </c>
      <c r="O10" s="168">
        <v>92.644387097000006</v>
      </c>
      <c r="P10" s="168">
        <v>85.780857143000006</v>
      </c>
      <c r="Q10" s="168">
        <v>93.553870967999998</v>
      </c>
      <c r="R10" s="168">
        <v>94.286233332999998</v>
      </c>
      <c r="S10" s="168">
        <v>94.210677419000007</v>
      </c>
      <c r="T10" s="168">
        <v>93.873199999999997</v>
      </c>
      <c r="U10" s="168">
        <v>94.760225805999994</v>
      </c>
      <c r="V10" s="168">
        <v>95.041032258000001</v>
      </c>
      <c r="W10" s="168">
        <v>95.686233333000004</v>
      </c>
      <c r="X10" s="168">
        <v>97.205645161000007</v>
      </c>
      <c r="Y10" s="168">
        <v>98.302733333000006</v>
      </c>
      <c r="Z10" s="168">
        <v>99.131096774</v>
      </c>
      <c r="AA10" s="168">
        <v>96.223290323000001</v>
      </c>
      <c r="AB10" s="168">
        <v>95.969892857000005</v>
      </c>
      <c r="AC10" s="168">
        <v>97.626741934999998</v>
      </c>
      <c r="AD10" s="168">
        <v>98.322833333000005</v>
      </c>
      <c r="AE10" s="168">
        <v>99.101548386999994</v>
      </c>
      <c r="AF10" s="168">
        <v>99.340366666999998</v>
      </c>
      <c r="AG10" s="168">
        <v>100.38154839000001</v>
      </c>
      <c r="AH10" s="168">
        <v>100.89625805999999</v>
      </c>
      <c r="AI10" s="168">
        <v>102.35493332999999</v>
      </c>
      <c r="AJ10" s="168">
        <v>102.24535484</v>
      </c>
      <c r="AK10" s="168">
        <v>102.23686667</v>
      </c>
      <c r="AL10" s="168">
        <v>100.24170968</v>
      </c>
      <c r="AM10" s="168">
        <v>101.90183871000001</v>
      </c>
      <c r="AN10" s="168">
        <v>101.98492856999999</v>
      </c>
      <c r="AO10" s="168">
        <v>102.87716129</v>
      </c>
      <c r="AP10" s="168">
        <v>102.64553333000001</v>
      </c>
      <c r="AQ10" s="168">
        <v>103.56416129</v>
      </c>
      <c r="AR10" s="168">
        <v>103.25016667</v>
      </c>
      <c r="AS10" s="168">
        <v>103.38409677</v>
      </c>
      <c r="AT10" s="168">
        <v>104.51551612999999</v>
      </c>
      <c r="AU10" s="168">
        <v>104.48699999999999</v>
      </c>
      <c r="AV10" s="168">
        <v>104.35658065</v>
      </c>
      <c r="AW10" s="168">
        <v>105.94853333</v>
      </c>
      <c r="AX10" s="168">
        <v>105.9766</v>
      </c>
      <c r="AY10" s="168">
        <v>101.7979</v>
      </c>
      <c r="AZ10" s="258">
        <v>103.6936</v>
      </c>
      <c r="BA10" s="258">
        <v>105.0177</v>
      </c>
      <c r="BB10" s="258">
        <v>105.05419999999999</v>
      </c>
      <c r="BC10" s="258">
        <v>105.01779999999999</v>
      </c>
      <c r="BD10" s="258">
        <v>104.8047</v>
      </c>
      <c r="BE10" s="258">
        <v>104.5633</v>
      </c>
      <c r="BF10" s="258">
        <v>104.3411</v>
      </c>
      <c r="BG10" s="258">
        <v>104.1953</v>
      </c>
      <c r="BH10" s="258">
        <v>104.3034</v>
      </c>
      <c r="BI10" s="258">
        <v>104.62139999999999</v>
      </c>
      <c r="BJ10" s="258">
        <v>105.0427</v>
      </c>
      <c r="BK10" s="258">
        <v>105.2949</v>
      </c>
      <c r="BL10" s="258">
        <v>104.72790000000001</v>
      </c>
      <c r="BM10" s="258">
        <v>106.3322</v>
      </c>
      <c r="BN10" s="258">
        <v>106.73399999999999</v>
      </c>
      <c r="BO10" s="258">
        <v>106.6952</v>
      </c>
      <c r="BP10" s="258">
        <v>106.5993</v>
      </c>
      <c r="BQ10" s="258">
        <v>106.5099</v>
      </c>
      <c r="BR10" s="258">
        <v>106.4496</v>
      </c>
      <c r="BS10" s="258">
        <v>106.4821</v>
      </c>
      <c r="BT10" s="258">
        <v>106.7303</v>
      </c>
      <c r="BU10" s="258">
        <v>107.199</v>
      </c>
      <c r="BV10" s="258">
        <v>107.6915</v>
      </c>
    </row>
    <row r="11" spans="1:74" ht="11.15" customHeight="1" x14ac:dyDescent="0.25">
      <c r="A11" s="468" t="s">
        <v>512</v>
      </c>
      <c r="B11" s="469" t="s">
        <v>915</v>
      </c>
      <c r="C11" s="168">
        <v>0.42639487097000001</v>
      </c>
      <c r="D11" s="168">
        <v>0.19618727586000001</v>
      </c>
      <c r="E11" s="168">
        <v>9.2252419355000004E-2</v>
      </c>
      <c r="F11" s="168">
        <v>0.10714873333</v>
      </c>
      <c r="G11" s="168">
        <v>9.0681387096999994E-2</v>
      </c>
      <c r="H11" s="168">
        <v>0.1623695</v>
      </c>
      <c r="I11" s="168">
        <v>0.13169354839</v>
      </c>
      <c r="J11" s="168">
        <v>9.2999870967999998E-2</v>
      </c>
      <c r="K11" s="168">
        <v>4.1354166667000002E-2</v>
      </c>
      <c r="L11" s="168">
        <v>2.6222580644999998E-4</v>
      </c>
      <c r="M11" s="168">
        <v>9.4856700000000002E-2</v>
      </c>
      <c r="N11" s="168">
        <v>0.17707838710000001</v>
      </c>
      <c r="O11" s="168">
        <v>0.20575835483999999</v>
      </c>
      <c r="P11" s="168">
        <v>0.20337485714</v>
      </c>
      <c r="Q11" s="168">
        <v>4.5444322581E-2</v>
      </c>
      <c r="R11" s="168">
        <v>2.7103333333E-4</v>
      </c>
      <c r="S11" s="168">
        <v>5.4031225805999998E-2</v>
      </c>
      <c r="T11" s="168">
        <v>3.7186666667000001E-4</v>
      </c>
      <c r="U11" s="168">
        <v>5.5981774194000002E-2</v>
      </c>
      <c r="V11" s="168">
        <v>6.9454838709999997E-4</v>
      </c>
      <c r="W11" s="168">
        <v>4.1527399999999999E-2</v>
      </c>
      <c r="X11" s="168">
        <v>7.7432258065000001E-4</v>
      </c>
      <c r="Y11" s="168">
        <v>5.8121266667000002E-2</v>
      </c>
      <c r="Z11" s="168">
        <v>5.2932741934999999E-2</v>
      </c>
      <c r="AA11" s="168">
        <v>0.20826609676999999</v>
      </c>
      <c r="AB11" s="168">
        <v>0.16081885713999999</v>
      </c>
      <c r="AC11" s="168">
        <v>8.5459612902999998E-2</v>
      </c>
      <c r="AD11" s="168">
        <v>5.0344999999999999E-3</v>
      </c>
      <c r="AE11" s="168">
        <v>2.0806870968000001E-2</v>
      </c>
      <c r="AF11" s="168">
        <v>5.9327333333000004E-3</v>
      </c>
      <c r="AG11" s="168">
        <v>9.3112E-2</v>
      </c>
      <c r="AH11" s="168">
        <v>9.8441838709999993E-2</v>
      </c>
      <c r="AI11" s="168">
        <v>5.3478333333000002E-3</v>
      </c>
      <c r="AJ11" s="168">
        <v>6.7019032257999997E-3</v>
      </c>
      <c r="AK11" s="168">
        <v>4.6510900000000001E-2</v>
      </c>
      <c r="AL11" s="168">
        <v>9.6239838709999997E-2</v>
      </c>
      <c r="AM11" s="168">
        <v>8.5911354839000004E-2</v>
      </c>
      <c r="AN11" s="168">
        <v>0.14487800000000001</v>
      </c>
      <c r="AO11" s="168">
        <v>4.3813935483999998E-2</v>
      </c>
      <c r="AP11" s="168">
        <v>6.6590333333000004E-3</v>
      </c>
      <c r="AQ11" s="168">
        <v>5.2297580645000001E-2</v>
      </c>
      <c r="AR11" s="168">
        <v>8.9040666666999994E-3</v>
      </c>
      <c r="AS11" s="168">
        <v>4.8428612902999997E-2</v>
      </c>
      <c r="AT11" s="168">
        <v>8.4130645160999992E-3</v>
      </c>
      <c r="AU11" s="168">
        <v>5.9294666667000003E-3</v>
      </c>
      <c r="AV11" s="168">
        <v>7.1173225806000001E-3</v>
      </c>
      <c r="AW11" s="168">
        <v>5.0585666667000003E-3</v>
      </c>
      <c r="AX11" s="168">
        <v>0.10344488939</v>
      </c>
      <c r="AY11" s="168">
        <v>0.14804888301999999</v>
      </c>
      <c r="AZ11" s="258">
        <v>8.7282685254E-2</v>
      </c>
      <c r="BA11" s="258">
        <v>5.1339731030000002E-2</v>
      </c>
      <c r="BB11" s="258">
        <v>4.0350593626999998E-2</v>
      </c>
      <c r="BC11" s="258">
        <v>3.0833917890999998E-2</v>
      </c>
      <c r="BD11" s="258">
        <v>4.2588160505E-2</v>
      </c>
      <c r="BE11" s="258">
        <v>4.7606052490000002E-2</v>
      </c>
      <c r="BF11" s="258">
        <v>5.2531340426000002E-2</v>
      </c>
      <c r="BG11" s="258">
        <v>1.9159926415999999E-2</v>
      </c>
      <c r="BH11" s="258">
        <v>3.9129490353E-2</v>
      </c>
      <c r="BI11" s="258">
        <v>4.7738698460999998E-2</v>
      </c>
      <c r="BJ11" s="258">
        <v>0.10344488939</v>
      </c>
      <c r="BK11" s="258">
        <v>0.14804888301999999</v>
      </c>
      <c r="BL11" s="258">
        <v>8.7282685254E-2</v>
      </c>
      <c r="BM11" s="258">
        <v>5.1339731030000002E-2</v>
      </c>
      <c r="BN11" s="258">
        <v>4.0350593626999998E-2</v>
      </c>
      <c r="BO11" s="258">
        <v>3.0833917890999998E-2</v>
      </c>
      <c r="BP11" s="258">
        <v>4.2588160505E-2</v>
      </c>
      <c r="BQ11" s="258">
        <v>4.7606052490000002E-2</v>
      </c>
      <c r="BR11" s="258">
        <v>5.2531340426000002E-2</v>
      </c>
      <c r="BS11" s="258">
        <v>1.9159926415999999E-2</v>
      </c>
      <c r="BT11" s="258">
        <v>3.9129490353E-2</v>
      </c>
      <c r="BU11" s="258">
        <v>4.7738698460999998E-2</v>
      </c>
      <c r="BV11" s="258">
        <v>0.10344488939</v>
      </c>
    </row>
    <row r="12" spans="1:74" ht="11.15" customHeight="1" x14ac:dyDescent="0.25">
      <c r="A12" s="468" t="s">
        <v>916</v>
      </c>
      <c r="B12" s="469" t="s">
        <v>917</v>
      </c>
      <c r="C12" s="168">
        <v>8.0743546774000006</v>
      </c>
      <c r="D12" s="168">
        <v>7.7857302413999996</v>
      </c>
      <c r="E12" s="168">
        <v>7.8796419676999996</v>
      </c>
      <c r="F12" s="168">
        <v>7.0155182332999999</v>
      </c>
      <c r="G12" s="168">
        <v>5.8851030323</v>
      </c>
      <c r="H12" s="168">
        <v>3.6333886667000002</v>
      </c>
      <c r="I12" s="168">
        <v>3.1032271613</v>
      </c>
      <c r="J12" s="168">
        <v>3.6277946773999998</v>
      </c>
      <c r="K12" s="168">
        <v>5.0376011667</v>
      </c>
      <c r="L12" s="168">
        <v>7.1923437419000003</v>
      </c>
      <c r="M12" s="168">
        <v>9.3560802333000002</v>
      </c>
      <c r="N12" s="168">
        <v>9.8149261289999998</v>
      </c>
      <c r="O12" s="168">
        <v>9.8450243547999996</v>
      </c>
      <c r="P12" s="168">
        <v>7.4426269999999999</v>
      </c>
      <c r="Q12" s="168">
        <v>10.355585194</v>
      </c>
      <c r="R12" s="168">
        <v>10.227275799999999</v>
      </c>
      <c r="S12" s="168">
        <v>10.158760097</v>
      </c>
      <c r="T12" s="168">
        <v>9.0456053999999995</v>
      </c>
      <c r="U12" s="168">
        <v>9.6820432581000002</v>
      </c>
      <c r="V12" s="168">
        <v>9.6213580967999999</v>
      </c>
      <c r="W12" s="168">
        <v>9.4937819000000001</v>
      </c>
      <c r="X12" s="168">
        <v>9.6167383870999998</v>
      </c>
      <c r="Y12" s="168">
        <v>10.2132348</v>
      </c>
      <c r="Z12" s="168">
        <v>11.140731871</v>
      </c>
      <c r="AA12" s="168">
        <v>11.412610935</v>
      </c>
      <c r="AB12" s="168">
        <v>11.313065785999999</v>
      </c>
      <c r="AC12" s="168">
        <v>11.745664935000001</v>
      </c>
      <c r="AD12" s="168">
        <v>11.015428967</v>
      </c>
      <c r="AE12" s="168">
        <v>11.33703029</v>
      </c>
      <c r="AF12" s="168">
        <v>10.021977232999999</v>
      </c>
      <c r="AG12" s="168">
        <v>9.6908051613000001</v>
      </c>
      <c r="AH12" s="168">
        <v>9.6843560644999993</v>
      </c>
      <c r="AI12" s="168">
        <v>9.8459686666999993</v>
      </c>
      <c r="AJ12" s="168">
        <v>9.9942913871000005</v>
      </c>
      <c r="AK12" s="168">
        <v>10.086944799999999</v>
      </c>
      <c r="AL12" s="168">
        <v>10.966464452</v>
      </c>
      <c r="AM12" s="168">
        <v>10.875970161</v>
      </c>
      <c r="AN12" s="168">
        <v>11.652665036</v>
      </c>
      <c r="AO12" s="168">
        <v>11.836801194</v>
      </c>
      <c r="AP12" s="168">
        <v>12.528115133</v>
      </c>
      <c r="AQ12" s="168">
        <v>11.831429452</v>
      </c>
      <c r="AR12" s="168">
        <v>10.929080633</v>
      </c>
      <c r="AS12" s="168">
        <v>11.267489774</v>
      </c>
      <c r="AT12" s="168">
        <v>11.388993580999999</v>
      </c>
      <c r="AU12" s="168">
        <v>11.5534509</v>
      </c>
      <c r="AV12" s="168">
        <v>12.400103516</v>
      </c>
      <c r="AW12" s="168">
        <v>12.875170333</v>
      </c>
      <c r="AX12" s="168">
        <v>12.88</v>
      </c>
      <c r="AY12" s="168">
        <v>11</v>
      </c>
      <c r="AZ12" s="258">
        <v>12</v>
      </c>
      <c r="BA12" s="258">
        <v>12.1</v>
      </c>
      <c r="BB12" s="258">
        <v>12.45</v>
      </c>
      <c r="BC12" s="258">
        <v>11.69</v>
      </c>
      <c r="BD12" s="258">
        <v>11.62</v>
      </c>
      <c r="BE12" s="258">
        <v>11.47</v>
      </c>
      <c r="BF12" s="258">
        <v>12.02</v>
      </c>
      <c r="BG12" s="258">
        <v>11.7</v>
      </c>
      <c r="BH12" s="258">
        <v>12.76</v>
      </c>
      <c r="BI12" s="258">
        <v>12.86</v>
      </c>
      <c r="BJ12" s="258">
        <v>13.46</v>
      </c>
      <c r="BK12" s="258">
        <v>13.03</v>
      </c>
      <c r="BL12" s="258">
        <v>13.17</v>
      </c>
      <c r="BM12" s="258">
        <v>13.02</v>
      </c>
      <c r="BN12" s="258">
        <v>13.7</v>
      </c>
      <c r="BO12" s="258">
        <v>13.2</v>
      </c>
      <c r="BP12" s="258">
        <v>13.91</v>
      </c>
      <c r="BQ12" s="258">
        <v>14.35</v>
      </c>
      <c r="BR12" s="258">
        <v>15.41</v>
      </c>
      <c r="BS12" s="258">
        <v>14.7</v>
      </c>
      <c r="BT12" s="258">
        <v>15.93</v>
      </c>
      <c r="BU12" s="258">
        <v>16.12</v>
      </c>
      <c r="BV12" s="258">
        <v>16.55</v>
      </c>
    </row>
    <row r="13" spans="1:74" ht="11.15" customHeight="1" x14ac:dyDescent="0.25">
      <c r="A13" s="468" t="s">
        <v>511</v>
      </c>
      <c r="B13" s="469" t="s">
        <v>879</v>
      </c>
      <c r="C13" s="168">
        <v>8.0265798709999991</v>
      </c>
      <c r="D13" s="168">
        <v>8.0215104137999997</v>
      </c>
      <c r="E13" s="168">
        <v>6.7850676128999998</v>
      </c>
      <c r="F13" s="168">
        <v>6.2270590666999999</v>
      </c>
      <c r="G13" s="168">
        <v>5.9251954838999996</v>
      </c>
      <c r="H13" s="168">
        <v>6.0856844667000001</v>
      </c>
      <c r="I13" s="168">
        <v>6.6553102903000001</v>
      </c>
      <c r="J13" s="168">
        <v>6.7240330000000004</v>
      </c>
      <c r="K13" s="168">
        <v>5.7655893000000003</v>
      </c>
      <c r="L13" s="168">
        <v>6.4281642580999998</v>
      </c>
      <c r="M13" s="168">
        <v>6.9568074332999998</v>
      </c>
      <c r="N13" s="168">
        <v>8.4228526773999999</v>
      </c>
      <c r="O13" s="168">
        <v>8.9569485806000007</v>
      </c>
      <c r="P13" s="168">
        <v>9.5057082143000002</v>
      </c>
      <c r="Q13" s="168">
        <v>7.6545735806000001</v>
      </c>
      <c r="R13" s="168">
        <v>6.9447321666999997</v>
      </c>
      <c r="S13" s="168">
        <v>6.5546419677000003</v>
      </c>
      <c r="T13" s="168">
        <v>6.9278436333000002</v>
      </c>
      <c r="U13" s="168">
        <v>7.2913991935000002</v>
      </c>
      <c r="V13" s="168">
        <v>7.1267339031999999</v>
      </c>
      <c r="W13" s="168">
        <v>7.2982389999999997</v>
      </c>
      <c r="X13" s="168">
        <v>7.3598816451999998</v>
      </c>
      <c r="Y13" s="168">
        <v>8.0212966666999996</v>
      </c>
      <c r="Z13" s="168">
        <v>8.0955897418999996</v>
      </c>
      <c r="AA13" s="168">
        <v>9.3470130000000005</v>
      </c>
      <c r="AB13" s="168">
        <v>9.0512807500000001</v>
      </c>
      <c r="AC13" s="168">
        <v>8.2843733871000005</v>
      </c>
      <c r="AD13" s="168">
        <v>8.1605300333000006</v>
      </c>
      <c r="AE13" s="168">
        <v>7.4263955484000004</v>
      </c>
      <c r="AF13" s="168">
        <v>7.6225831667000001</v>
      </c>
      <c r="AG13" s="168">
        <v>8.2026819677000002</v>
      </c>
      <c r="AH13" s="168">
        <v>7.5099342903000004</v>
      </c>
      <c r="AI13" s="168">
        <v>7.7912675</v>
      </c>
      <c r="AJ13" s="168">
        <v>7.7181611290000003</v>
      </c>
      <c r="AK13" s="168">
        <v>8.1592198667000009</v>
      </c>
      <c r="AL13" s="168">
        <v>9.3524510967999994</v>
      </c>
      <c r="AM13" s="168">
        <v>8.7912028709999994</v>
      </c>
      <c r="AN13" s="168">
        <v>8.5656576428999998</v>
      </c>
      <c r="AO13" s="168">
        <v>8.0038359032000006</v>
      </c>
      <c r="AP13" s="168">
        <v>7.3382883666999996</v>
      </c>
      <c r="AQ13" s="168">
        <v>6.9190337096999999</v>
      </c>
      <c r="AR13" s="168">
        <v>7.7088121999999997</v>
      </c>
      <c r="AS13" s="168">
        <v>8.2120310323000005</v>
      </c>
      <c r="AT13" s="168">
        <v>7.9406514516</v>
      </c>
      <c r="AU13" s="168">
        <v>7.6602561332999999</v>
      </c>
      <c r="AV13" s="168">
        <v>7.4426820644999996</v>
      </c>
      <c r="AW13" s="168">
        <v>8.3571623000000006</v>
      </c>
      <c r="AX13" s="168">
        <v>8.4231320000000007</v>
      </c>
      <c r="AY13" s="168">
        <v>8.9111720000000005</v>
      </c>
      <c r="AZ13" s="258">
        <v>8.5061040000000006</v>
      </c>
      <c r="BA13" s="258">
        <v>7.8819129999999999</v>
      </c>
      <c r="BB13" s="258">
        <v>7.1741650000000003</v>
      </c>
      <c r="BC13" s="258">
        <v>6.8271649999999999</v>
      </c>
      <c r="BD13" s="258">
        <v>7.0810839999999997</v>
      </c>
      <c r="BE13" s="258">
        <v>7.4996479999999996</v>
      </c>
      <c r="BF13" s="258">
        <v>7.2276769999999999</v>
      </c>
      <c r="BG13" s="258">
        <v>7.0390350000000002</v>
      </c>
      <c r="BH13" s="258">
        <v>6.9875179999999997</v>
      </c>
      <c r="BI13" s="258">
        <v>7.2951689999999996</v>
      </c>
      <c r="BJ13" s="258">
        <v>8.1651279999999993</v>
      </c>
      <c r="BK13" s="258">
        <v>8.7110780000000005</v>
      </c>
      <c r="BL13" s="258">
        <v>8.3732819999999997</v>
      </c>
      <c r="BM13" s="258">
        <v>7.7887440000000003</v>
      </c>
      <c r="BN13" s="258">
        <v>7.1092259999999996</v>
      </c>
      <c r="BO13" s="258">
        <v>6.7824280000000003</v>
      </c>
      <c r="BP13" s="258">
        <v>7.050694</v>
      </c>
      <c r="BQ13" s="258">
        <v>7.4790640000000002</v>
      </c>
      <c r="BR13" s="258">
        <v>7.2136810000000002</v>
      </c>
      <c r="BS13" s="258">
        <v>7.0291709999999998</v>
      </c>
      <c r="BT13" s="258">
        <v>6.9792769999999997</v>
      </c>
      <c r="BU13" s="258">
        <v>7.2865289999999998</v>
      </c>
      <c r="BV13" s="258">
        <v>8.1549440000000004</v>
      </c>
    </row>
    <row r="14" spans="1:74" ht="11.15" customHeight="1" x14ac:dyDescent="0.25">
      <c r="A14" s="468" t="s">
        <v>918</v>
      </c>
      <c r="B14" s="469" t="s">
        <v>880</v>
      </c>
      <c r="C14" s="168">
        <v>8.3915735484000002</v>
      </c>
      <c r="D14" s="168">
        <v>7.8778925172000003</v>
      </c>
      <c r="E14" s="168">
        <v>8.1667052902999995</v>
      </c>
      <c r="F14" s="168">
        <v>7.0100360000000004</v>
      </c>
      <c r="G14" s="168">
        <v>6.8720506128999999</v>
      </c>
      <c r="H14" s="168">
        <v>7.6494903000000001</v>
      </c>
      <c r="I14" s="168">
        <v>8.1602113226000004</v>
      </c>
      <c r="J14" s="168">
        <v>7.9925194193999998</v>
      </c>
      <c r="K14" s="168">
        <v>8.1432062333000008</v>
      </c>
      <c r="L14" s="168">
        <v>8.3438034515999995</v>
      </c>
      <c r="M14" s="168">
        <v>8.2509293333000002</v>
      </c>
      <c r="N14" s="168">
        <v>8.0294680323000005</v>
      </c>
      <c r="O14" s="168">
        <v>8.3328895160999998</v>
      </c>
      <c r="P14" s="168">
        <v>7.7003808213999996</v>
      </c>
      <c r="Q14" s="168">
        <v>8.8512142902999997</v>
      </c>
      <c r="R14" s="168">
        <v>8.5838079332999992</v>
      </c>
      <c r="S14" s="168">
        <v>8.4882218065000004</v>
      </c>
      <c r="T14" s="168">
        <v>8.9265471999999999</v>
      </c>
      <c r="U14" s="168">
        <v>8.5775157418999992</v>
      </c>
      <c r="V14" s="168">
        <v>8.5583995484000006</v>
      </c>
      <c r="W14" s="168">
        <v>8.3589710667000006</v>
      </c>
      <c r="X14" s="168">
        <v>7.9656754194000001</v>
      </c>
      <c r="Y14" s="168">
        <v>8.3528429667000008</v>
      </c>
      <c r="Z14" s="168">
        <v>8.8878600968000008</v>
      </c>
      <c r="AA14" s="168">
        <v>8.2917610968000002</v>
      </c>
      <c r="AB14" s="168">
        <v>8.2022080000000006</v>
      </c>
      <c r="AC14" s="168">
        <v>8.8696254194000002</v>
      </c>
      <c r="AD14" s="168">
        <v>8.5640821667000004</v>
      </c>
      <c r="AE14" s="168">
        <v>8.5553847742000002</v>
      </c>
      <c r="AF14" s="168">
        <v>8.4366778667000002</v>
      </c>
      <c r="AG14" s="168">
        <v>8.3686093548000002</v>
      </c>
      <c r="AH14" s="168">
        <v>8.3166361612999999</v>
      </c>
      <c r="AI14" s="168">
        <v>7.7028572332999996</v>
      </c>
      <c r="AJ14" s="168">
        <v>7.8872658065000003</v>
      </c>
      <c r="AK14" s="168">
        <v>8.3721795666999999</v>
      </c>
      <c r="AL14" s="168">
        <v>8.3017834516000004</v>
      </c>
      <c r="AM14" s="168">
        <v>8.7564508065000002</v>
      </c>
      <c r="AN14" s="168">
        <v>8.8749392142999994</v>
      </c>
      <c r="AO14" s="168">
        <v>9.1558717096999995</v>
      </c>
      <c r="AP14" s="168">
        <v>8.1617736667000003</v>
      </c>
      <c r="AQ14" s="168">
        <v>8.7615337097000001</v>
      </c>
      <c r="AR14" s="168">
        <v>9.3144950333000001</v>
      </c>
      <c r="AS14" s="168">
        <v>9.1997672580999996</v>
      </c>
      <c r="AT14" s="168">
        <v>9.0787232902999992</v>
      </c>
      <c r="AU14" s="168">
        <v>9.3007085332999999</v>
      </c>
      <c r="AV14" s="168">
        <v>8.6085830323000003</v>
      </c>
      <c r="AW14" s="168">
        <v>8.9325611666999993</v>
      </c>
      <c r="AX14" s="168">
        <v>8.9699659999999994</v>
      </c>
      <c r="AY14" s="168">
        <v>9.1074520000000003</v>
      </c>
      <c r="AZ14" s="258">
        <v>8.9948530000000009</v>
      </c>
      <c r="BA14" s="258">
        <v>9.4364919999999994</v>
      </c>
      <c r="BB14" s="258">
        <v>8.794276</v>
      </c>
      <c r="BC14" s="258">
        <v>9.0494830000000004</v>
      </c>
      <c r="BD14" s="258">
        <v>9.6029660000000003</v>
      </c>
      <c r="BE14" s="258">
        <v>9.5052950000000003</v>
      </c>
      <c r="BF14" s="258">
        <v>9.3468529999999994</v>
      </c>
      <c r="BG14" s="258">
        <v>9.4478950000000008</v>
      </c>
      <c r="BH14" s="258">
        <v>9.1585920000000005</v>
      </c>
      <c r="BI14" s="258">
        <v>9.489058</v>
      </c>
      <c r="BJ14" s="258">
        <v>9.3793699999999998</v>
      </c>
      <c r="BK14" s="258">
        <v>9.4595789999999997</v>
      </c>
      <c r="BL14" s="258">
        <v>9.3297179999999997</v>
      </c>
      <c r="BM14" s="258">
        <v>9.7698119999999999</v>
      </c>
      <c r="BN14" s="258">
        <v>9.1098739999999996</v>
      </c>
      <c r="BO14" s="258">
        <v>9.4799159999999993</v>
      </c>
      <c r="BP14" s="258">
        <v>10.00994</v>
      </c>
      <c r="BQ14" s="258">
        <v>9.9499619999999993</v>
      </c>
      <c r="BR14" s="258">
        <v>9.7499749999999992</v>
      </c>
      <c r="BS14" s="258">
        <v>9.8999830000000006</v>
      </c>
      <c r="BT14" s="258">
        <v>9.469989</v>
      </c>
      <c r="BU14" s="258">
        <v>9.7899919999999998</v>
      </c>
      <c r="BV14" s="258">
        <v>9.6799949999999999</v>
      </c>
    </row>
    <row r="15" spans="1:74" ht="11.15" customHeight="1" x14ac:dyDescent="0.25">
      <c r="A15" s="61" t="s">
        <v>513</v>
      </c>
      <c r="B15" s="147" t="s">
        <v>403</v>
      </c>
      <c r="C15" s="168">
        <v>0.17970967741999999</v>
      </c>
      <c r="D15" s="168">
        <v>0.17948275861999999</v>
      </c>
      <c r="E15" s="168">
        <v>0.17983870967999999</v>
      </c>
      <c r="F15" s="168">
        <v>0.17510000000000001</v>
      </c>
      <c r="G15" s="168">
        <v>0.16467741934999999</v>
      </c>
      <c r="H15" s="168">
        <v>0.16703333333000001</v>
      </c>
      <c r="I15" s="168">
        <v>0.16996774194</v>
      </c>
      <c r="J15" s="168">
        <v>0.16941935484000001</v>
      </c>
      <c r="K15" s="168">
        <v>0.1696</v>
      </c>
      <c r="L15" s="168">
        <v>0.16832258065</v>
      </c>
      <c r="M15" s="168">
        <v>0.17349999999999999</v>
      </c>
      <c r="N15" s="168">
        <v>0.17377419355000001</v>
      </c>
      <c r="O15" s="168">
        <v>0.17719354839000001</v>
      </c>
      <c r="P15" s="168">
        <v>0.16407142857000001</v>
      </c>
      <c r="Q15" s="168">
        <v>0.17893548386999999</v>
      </c>
      <c r="R15" s="168">
        <v>0.18033333333000001</v>
      </c>
      <c r="S15" s="168">
        <v>0.18019354839000001</v>
      </c>
      <c r="T15" s="168">
        <v>0.17953333332999999</v>
      </c>
      <c r="U15" s="168">
        <v>0.18122580645</v>
      </c>
      <c r="V15" s="168">
        <v>0.18177419354999999</v>
      </c>
      <c r="W15" s="168">
        <v>0.183</v>
      </c>
      <c r="X15" s="168">
        <v>0.18590322580999999</v>
      </c>
      <c r="Y15" s="168">
        <v>0.188</v>
      </c>
      <c r="Z15" s="168">
        <v>0.18958064516000001</v>
      </c>
      <c r="AA15" s="168">
        <v>0.19348387097</v>
      </c>
      <c r="AB15" s="168">
        <v>0.193</v>
      </c>
      <c r="AC15" s="168">
        <v>0.19632258064999999</v>
      </c>
      <c r="AD15" s="168">
        <v>0.19773333333000001</v>
      </c>
      <c r="AE15" s="168">
        <v>0.19929032258000001</v>
      </c>
      <c r="AF15" s="168">
        <v>0.19976666667000001</v>
      </c>
      <c r="AG15" s="168">
        <v>0.20187096773999999</v>
      </c>
      <c r="AH15" s="168">
        <v>0.20290322581</v>
      </c>
      <c r="AI15" s="168">
        <v>0.20583333333000001</v>
      </c>
      <c r="AJ15" s="168">
        <v>0.20561290323</v>
      </c>
      <c r="AK15" s="168">
        <v>0.2056</v>
      </c>
      <c r="AL15" s="168">
        <v>0.20158064515999999</v>
      </c>
      <c r="AM15" s="168">
        <v>0.22825806452</v>
      </c>
      <c r="AN15" s="168">
        <v>0.21235714285999999</v>
      </c>
      <c r="AO15" s="168">
        <v>0.20835483870999999</v>
      </c>
      <c r="AP15" s="168">
        <v>0.18016666667</v>
      </c>
      <c r="AQ15" s="168">
        <v>0.17767741935</v>
      </c>
      <c r="AR15" s="168">
        <v>0.14683333333000001</v>
      </c>
      <c r="AS15" s="168">
        <v>0.20874193548</v>
      </c>
      <c r="AT15" s="168">
        <v>0.15790322580999999</v>
      </c>
      <c r="AU15" s="168">
        <v>0.10673333333</v>
      </c>
      <c r="AV15" s="168">
        <v>0.10545161290000001</v>
      </c>
      <c r="AW15" s="168">
        <v>0.16393333332999999</v>
      </c>
      <c r="AX15" s="168">
        <v>0.17981220000000001</v>
      </c>
      <c r="AY15" s="168">
        <v>0.1727226</v>
      </c>
      <c r="AZ15" s="258">
        <v>0.17593890000000001</v>
      </c>
      <c r="BA15" s="258">
        <v>0.1781856</v>
      </c>
      <c r="BB15" s="258">
        <v>0.17824760000000001</v>
      </c>
      <c r="BC15" s="258">
        <v>0.1781857</v>
      </c>
      <c r="BD15" s="258">
        <v>0.17782429999999999</v>
      </c>
      <c r="BE15" s="258">
        <v>0.17741470000000001</v>
      </c>
      <c r="BF15" s="258">
        <v>0.17703759999999999</v>
      </c>
      <c r="BG15" s="258">
        <v>0.17679030000000001</v>
      </c>
      <c r="BH15" s="258">
        <v>0.17697370000000001</v>
      </c>
      <c r="BI15" s="258">
        <v>0.17751320000000001</v>
      </c>
      <c r="BJ15" s="258">
        <v>0.1782281</v>
      </c>
      <c r="BK15" s="258">
        <v>0.17865600000000001</v>
      </c>
      <c r="BL15" s="258">
        <v>0.17769389999999999</v>
      </c>
      <c r="BM15" s="258">
        <v>0.18041599999999999</v>
      </c>
      <c r="BN15" s="258">
        <v>0.1810977</v>
      </c>
      <c r="BO15" s="258">
        <v>0.18103179999999999</v>
      </c>
      <c r="BP15" s="258">
        <v>0.18086920000000001</v>
      </c>
      <c r="BQ15" s="258">
        <v>0.1807175</v>
      </c>
      <c r="BR15" s="258">
        <v>0.1806151</v>
      </c>
      <c r="BS15" s="258">
        <v>0.18067030000000001</v>
      </c>
      <c r="BT15" s="258">
        <v>0.18109149999999999</v>
      </c>
      <c r="BU15" s="258">
        <v>0.18188670000000001</v>
      </c>
      <c r="BV15" s="258">
        <v>0.18272240000000001</v>
      </c>
    </row>
    <row r="16" spans="1:74" ht="11.15" customHeight="1" x14ac:dyDescent="0.25">
      <c r="A16" s="61" t="s">
        <v>13</v>
      </c>
      <c r="B16" s="147" t="s">
        <v>404</v>
      </c>
      <c r="C16" s="168">
        <v>18.729580644999999</v>
      </c>
      <c r="D16" s="168">
        <v>18.794551724000002</v>
      </c>
      <c r="E16" s="168">
        <v>1.7239032258</v>
      </c>
      <c r="F16" s="168">
        <v>-10.376533332999999</v>
      </c>
      <c r="G16" s="168">
        <v>-14.649064515999999</v>
      </c>
      <c r="H16" s="168">
        <v>-12.104533332999999</v>
      </c>
      <c r="I16" s="168">
        <v>-5.3168387096999998</v>
      </c>
      <c r="J16" s="168">
        <v>-7.4902580644999999</v>
      </c>
      <c r="K16" s="168">
        <v>-10.956233333</v>
      </c>
      <c r="L16" s="168">
        <v>-3.0878387097000002</v>
      </c>
      <c r="M16" s="168">
        <v>-0.21206666666999999</v>
      </c>
      <c r="N16" s="168">
        <v>19.273580644999999</v>
      </c>
      <c r="O16" s="168">
        <v>23.185580645000002</v>
      </c>
      <c r="P16" s="168">
        <v>28.392607142999999</v>
      </c>
      <c r="Q16" s="168">
        <v>2.0584193547999998</v>
      </c>
      <c r="R16" s="168">
        <v>-5.9842333332999997</v>
      </c>
      <c r="S16" s="168">
        <v>-13.661225805999999</v>
      </c>
      <c r="T16" s="168">
        <v>-8.4638000000000009</v>
      </c>
      <c r="U16" s="168">
        <v>-5.6422903226000001</v>
      </c>
      <c r="V16" s="168">
        <v>-5.3048064516000002</v>
      </c>
      <c r="W16" s="168">
        <v>-13.256266667</v>
      </c>
      <c r="X16" s="168">
        <v>-11.857354838999999</v>
      </c>
      <c r="Y16" s="168">
        <v>4.5579333333000003</v>
      </c>
      <c r="Z16" s="168">
        <v>10.654903226</v>
      </c>
      <c r="AA16" s="168">
        <v>32.693032258000002</v>
      </c>
      <c r="AB16" s="168">
        <v>24.018285714000001</v>
      </c>
      <c r="AC16" s="168">
        <v>5.5051935484000003</v>
      </c>
      <c r="AD16" s="168">
        <v>-7.3445999999999998</v>
      </c>
      <c r="AE16" s="168">
        <v>-13.294903226000001</v>
      </c>
      <c r="AF16" s="168">
        <v>-11.058366667</v>
      </c>
      <c r="AG16" s="168">
        <v>-6.0245161290000002</v>
      </c>
      <c r="AH16" s="168">
        <v>-6.8817096773999999</v>
      </c>
      <c r="AI16" s="168">
        <v>-14.864466667</v>
      </c>
      <c r="AJ16" s="168">
        <v>-13.926451612999999</v>
      </c>
      <c r="AK16" s="168">
        <v>2.5964666667</v>
      </c>
      <c r="AL16" s="168">
        <v>18.966451613</v>
      </c>
      <c r="AM16" s="168">
        <v>14.700774193999999</v>
      </c>
      <c r="AN16" s="168">
        <v>14.232357143</v>
      </c>
      <c r="AO16" s="168">
        <v>7.1978064516</v>
      </c>
      <c r="AP16" s="168">
        <v>-8.9502000000000006</v>
      </c>
      <c r="AQ16" s="168">
        <v>-14.623838709999999</v>
      </c>
      <c r="AR16" s="168">
        <v>-11.410866667000001</v>
      </c>
      <c r="AS16" s="168">
        <v>-4.3736451612999998</v>
      </c>
      <c r="AT16" s="168">
        <v>-4.3609354838999996</v>
      </c>
      <c r="AU16" s="168">
        <v>-10.725466666999999</v>
      </c>
      <c r="AV16" s="168">
        <v>-10.252483871000001</v>
      </c>
      <c r="AW16" s="168">
        <v>2.2450333332999999</v>
      </c>
      <c r="AX16" s="168">
        <v>8.8119677419000002</v>
      </c>
      <c r="AY16" s="168">
        <v>29.539198157000001</v>
      </c>
      <c r="AZ16" s="258">
        <v>18.575780000000002</v>
      </c>
      <c r="BA16" s="258">
        <v>3.4576959999999999</v>
      </c>
      <c r="BB16" s="258">
        <v>-11.049939999999999</v>
      </c>
      <c r="BC16" s="258">
        <v>-15.00142</v>
      </c>
      <c r="BD16" s="258">
        <v>-11.134270000000001</v>
      </c>
      <c r="BE16" s="258">
        <v>-4.9745759999999999</v>
      </c>
      <c r="BF16" s="258">
        <v>-4.3700549999999998</v>
      </c>
      <c r="BG16" s="258">
        <v>-11.06011</v>
      </c>
      <c r="BH16" s="258">
        <v>-9.7999200000000002</v>
      </c>
      <c r="BI16" s="258">
        <v>1.6127</v>
      </c>
      <c r="BJ16" s="258">
        <v>15.95195</v>
      </c>
      <c r="BK16" s="258">
        <v>22.363029999999998</v>
      </c>
      <c r="BL16" s="258">
        <v>16.271170000000001</v>
      </c>
      <c r="BM16" s="258">
        <v>3.4552649999999998</v>
      </c>
      <c r="BN16" s="258">
        <v>-11.495900000000001</v>
      </c>
      <c r="BO16" s="258">
        <v>-14.990640000000001</v>
      </c>
      <c r="BP16" s="258">
        <v>-10.744960000000001</v>
      </c>
      <c r="BQ16" s="258">
        <v>-4.2240799999999998</v>
      </c>
      <c r="BR16" s="258">
        <v>-3.6482860000000001</v>
      </c>
      <c r="BS16" s="258">
        <v>-10.208640000000001</v>
      </c>
      <c r="BT16" s="258">
        <v>-8.6474299999999999</v>
      </c>
      <c r="BU16" s="258">
        <v>4.073734</v>
      </c>
      <c r="BV16" s="258">
        <v>17.6066</v>
      </c>
    </row>
    <row r="17" spans="1:74" ht="11.15" customHeight="1" x14ac:dyDescent="0.25">
      <c r="A17" s="56" t="s">
        <v>743</v>
      </c>
      <c r="B17" s="147" t="s">
        <v>406</v>
      </c>
      <c r="C17" s="168">
        <v>108.26701719</v>
      </c>
      <c r="D17" s="168">
        <v>107.0269071</v>
      </c>
      <c r="E17" s="168">
        <v>87.987495194000005</v>
      </c>
      <c r="F17" s="168">
        <v>77.132724667000005</v>
      </c>
      <c r="G17" s="168">
        <v>66.640549160999996</v>
      </c>
      <c r="H17" s="168">
        <v>73.429806767000002</v>
      </c>
      <c r="I17" s="168">
        <v>80.720521452</v>
      </c>
      <c r="J17" s="168">
        <v>78.269391902999999</v>
      </c>
      <c r="K17" s="168">
        <v>73.133137667</v>
      </c>
      <c r="L17" s="168">
        <v>77.681157193999994</v>
      </c>
      <c r="M17" s="168">
        <v>81.906186766999994</v>
      </c>
      <c r="N17" s="168">
        <v>103.30993861</v>
      </c>
      <c r="O17" s="168">
        <v>106.99264281000001</v>
      </c>
      <c r="P17" s="168">
        <v>108.90443225</v>
      </c>
      <c r="Q17" s="168">
        <v>84.285197128999997</v>
      </c>
      <c r="R17" s="168">
        <v>76.616870266999996</v>
      </c>
      <c r="S17" s="168">
        <v>68.692003870999997</v>
      </c>
      <c r="T17" s="168">
        <v>74.545418166999994</v>
      </c>
      <c r="U17" s="168">
        <v>78.387304580999995</v>
      </c>
      <c r="V17" s="168">
        <v>78.865947839</v>
      </c>
      <c r="W17" s="168">
        <v>72.100414567000001</v>
      </c>
      <c r="X17" s="168">
        <v>75.313166676999998</v>
      </c>
      <c r="Y17" s="168">
        <v>92.562740099999999</v>
      </c>
      <c r="Z17" s="168">
        <v>98.096210773999999</v>
      </c>
      <c r="AA17" s="168">
        <v>118.96183003</v>
      </c>
      <c r="AB17" s="168">
        <v>109.87937779000001</v>
      </c>
      <c r="AC17" s="168">
        <v>91.083911774000001</v>
      </c>
      <c r="AD17" s="168">
        <v>79.763058599999994</v>
      </c>
      <c r="AE17" s="168">
        <v>73.561881451999994</v>
      </c>
      <c r="AF17" s="168">
        <v>77.652517232999998</v>
      </c>
      <c r="AG17" s="168">
        <v>84.796154000000001</v>
      </c>
      <c r="AH17" s="168">
        <v>83.825622547999998</v>
      </c>
      <c r="AI17" s="168">
        <v>77.945043267000003</v>
      </c>
      <c r="AJ17" s="168">
        <v>78.368978612999996</v>
      </c>
      <c r="AK17" s="168">
        <v>94.786518633</v>
      </c>
      <c r="AL17" s="168">
        <v>109.59117935</v>
      </c>
      <c r="AM17" s="168">
        <v>106.07685997</v>
      </c>
      <c r="AN17" s="168">
        <v>104.61385657</v>
      </c>
      <c r="AO17" s="168">
        <v>97.339641193999995</v>
      </c>
      <c r="AP17" s="168">
        <v>80.531860667000004</v>
      </c>
      <c r="AQ17" s="168">
        <v>75.497451290000001</v>
      </c>
      <c r="AR17" s="168">
        <v>79.461049333000005</v>
      </c>
      <c r="AS17" s="168">
        <v>87.013034387000005</v>
      </c>
      <c r="AT17" s="168">
        <v>87.794293354999994</v>
      </c>
      <c r="AU17" s="168">
        <v>80.681051167000007</v>
      </c>
      <c r="AV17" s="168">
        <v>80.651489644999998</v>
      </c>
      <c r="AW17" s="168">
        <v>94.912691300000006</v>
      </c>
      <c r="AX17" s="168">
        <v>101.64498994</v>
      </c>
      <c r="AY17" s="168">
        <v>120.46159076000001</v>
      </c>
      <c r="AZ17" s="258">
        <v>110.0438</v>
      </c>
      <c r="BA17" s="258">
        <v>95.050340000000006</v>
      </c>
      <c r="BB17" s="258">
        <v>80.152789999999996</v>
      </c>
      <c r="BC17" s="258">
        <v>76.313040000000001</v>
      </c>
      <c r="BD17" s="258">
        <v>79.748990000000006</v>
      </c>
      <c r="BE17" s="258">
        <v>86.338139999999996</v>
      </c>
      <c r="BF17" s="258">
        <v>86.061409999999995</v>
      </c>
      <c r="BG17" s="258">
        <v>79.222329999999999</v>
      </c>
      <c r="BH17" s="258">
        <v>79.788529999999994</v>
      </c>
      <c r="BI17" s="258">
        <v>91.405439999999999</v>
      </c>
      <c r="BJ17" s="258">
        <v>106.60209999999999</v>
      </c>
      <c r="BK17" s="258">
        <v>114.2062</v>
      </c>
      <c r="BL17" s="258">
        <v>107.13760000000001</v>
      </c>
      <c r="BM17" s="258">
        <v>95.018159999999995</v>
      </c>
      <c r="BN17" s="258">
        <v>79.758880000000005</v>
      </c>
      <c r="BO17" s="258">
        <v>76.018889999999999</v>
      </c>
      <c r="BP17" s="258">
        <v>79.208560000000006</v>
      </c>
      <c r="BQ17" s="258">
        <v>85.693250000000006</v>
      </c>
      <c r="BR17" s="258">
        <v>85.088139999999996</v>
      </c>
      <c r="BS17" s="258">
        <v>78.902500000000003</v>
      </c>
      <c r="BT17" s="258">
        <v>79.882390000000001</v>
      </c>
      <c r="BU17" s="258">
        <v>92.878900000000002</v>
      </c>
      <c r="BV17" s="258">
        <v>107.50920000000001</v>
      </c>
    </row>
    <row r="18" spans="1:74" ht="11.15" customHeight="1" x14ac:dyDescent="0.25">
      <c r="A18" s="61" t="s">
        <v>515</v>
      </c>
      <c r="B18" s="147" t="s">
        <v>127</v>
      </c>
      <c r="C18" s="168">
        <v>-0.93653332257999999</v>
      </c>
      <c r="D18" s="168">
        <v>-1.4303898621</v>
      </c>
      <c r="E18" s="168">
        <v>-6.8075838710000003E-2</v>
      </c>
      <c r="F18" s="168">
        <v>-1.6804246667</v>
      </c>
      <c r="G18" s="168">
        <v>0.34883793548000003</v>
      </c>
      <c r="H18" s="168">
        <v>-2.2890400999999998</v>
      </c>
      <c r="I18" s="168">
        <v>-1.0979730645000001</v>
      </c>
      <c r="J18" s="168">
        <v>-0.71190803225999999</v>
      </c>
      <c r="K18" s="168">
        <v>-1.2348710000000001</v>
      </c>
      <c r="L18" s="168">
        <v>-2.8261571934999998</v>
      </c>
      <c r="M18" s="168">
        <v>-0.35465343332999999</v>
      </c>
      <c r="N18" s="168">
        <v>-0.46632570967999998</v>
      </c>
      <c r="O18" s="168">
        <v>0.59506687096999999</v>
      </c>
      <c r="P18" s="168">
        <v>1.6568891786</v>
      </c>
      <c r="Q18" s="168">
        <v>0.87938351612999999</v>
      </c>
      <c r="R18" s="168">
        <v>-0.89617026666999999</v>
      </c>
      <c r="S18" s="168">
        <v>-0.42039096774000001</v>
      </c>
      <c r="T18" s="168">
        <v>0.18894849999999999</v>
      </c>
      <c r="U18" s="168">
        <v>-0.4005303871</v>
      </c>
      <c r="V18" s="168">
        <v>-0.27672203225999997</v>
      </c>
      <c r="W18" s="168">
        <v>-0.82671456666999998</v>
      </c>
      <c r="X18" s="168">
        <v>-2.4316505483999999</v>
      </c>
      <c r="Y18" s="168">
        <v>-3.0635067667000002</v>
      </c>
      <c r="Z18" s="168">
        <v>-1.0568236773999999</v>
      </c>
      <c r="AA18" s="168">
        <v>-3.0490235806000001</v>
      </c>
      <c r="AB18" s="168">
        <v>-0.62437778571000002</v>
      </c>
      <c r="AC18" s="168">
        <v>-1.388331129</v>
      </c>
      <c r="AD18" s="168">
        <v>-1.0835919332999999</v>
      </c>
      <c r="AE18" s="168">
        <v>-1.2586879032</v>
      </c>
      <c r="AF18" s="168">
        <v>-0.42645056666999998</v>
      </c>
      <c r="AG18" s="168">
        <v>-1.4792507742000001</v>
      </c>
      <c r="AH18" s="168">
        <v>-1.2665257742</v>
      </c>
      <c r="AI18" s="168">
        <v>-1.6790099332999999</v>
      </c>
      <c r="AJ18" s="168">
        <v>-2.1204302257999998</v>
      </c>
      <c r="AK18" s="168">
        <v>-2.5547852999999998</v>
      </c>
      <c r="AL18" s="168">
        <v>-0.69224387096999995</v>
      </c>
      <c r="AM18" s="168">
        <v>0.46769632677</v>
      </c>
      <c r="AN18" s="168">
        <v>0.68957992429000003</v>
      </c>
      <c r="AO18" s="168">
        <v>-0.20642190645</v>
      </c>
      <c r="AP18" s="168">
        <v>0.21987143333</v>
      </c>
      <c r="AQ18" s="168">
        <v>-0.75825825645</v>
      </c>
      <c r="AR18" s="168">
        <v>-0.87321866999999997</v>
      </c>
      <c r="AS18" s="168">
        <v>-0.99099425871000002</v>
      </c>
      <c r="AT18" s="168">
        <v>-1.4998195783999999</v>
      </c>
      <c r="AU18" s="168">
        <v>-1.7064794999999999</v>
      </c>
      <c r="AV18" s="168">
        <v>-1.8781253871000001</v>
      </c>
      <c r="AW18" s="168">
        <v>-0.68622486667000004</v>
      </c>
      <c r="AX18" s="168">
        <v>-0.65013994194000002</v>
      </c>
      <c r="AY18" s="168">
        <v>-2.2776757566999999</v>
      </c>
      <c r="AZ18" s="258">
        <v>1.364155</v>
      </c>
      <c r="BA18" s="258">
        <v>0.1098462</v>
      </c>
      <c r="BB18" s="258">
        <v>0.47661530000000002</v>
      </c>
      <c r="BC18" s="258">
        <v>-0.69849649999999996</v>
      </c>
      <c r="BD18" s="258">
        <v>-0.8386363</v>
      </c>
      <c r="BE18" s="258">
        <v>-0.29110140000000001</v>
      </c>
      <c r="BF18" s="258">
        <v>-1.0586720000000001</v>
      </c>
      <c r="BG18" s="258">
        <v>-1.042224</v>
      </c>
      <c r="BH18" s="258">
        <v>-1.033542</v>
      </c>
      <c r="BI18" s="258">
        <v>0.83563849999999995</v>
      </c>
      <c r="BJ18" s="258">
        <v>1.266607</v>
      </c>
      <c r="BK18" s="258">
        <v>1.0926929999999999</v>
      </c>
      <c r="BL18" s="258">
        <v>-1.066195</v>
      </c>
      <c r="BM18" s="258">
        <v>-0.97176779999999996</v>
      </c>
      <c r="BN18" s="258">
        <v>-0.78309640000000003</v>
      </c>
      <c r="BO18" s="258">
        <v>-1.461511</v>
      </c>
      <c r="BP18" s="258">
        <v>-1.4875579999999999</v>
      </c>
      <c r="BQ18" s="258">
        <v>-0.95540539999999996</v>
      </c>
      <c r="BR18" s="258">
        <v>-0.26611869999999999</v>
      </c>
      <c r="BS18" s="258">
        <v>-0.75442679999999995</v>
      </c>
      <c r="BT18" s="258">
        <v>-0.33019270000000001</v>
      </c>
      <c r="BU18" s="258">
        <v>-4.4754099999999998E-2</v>
      </c>
      <c r="BV18" s="258">
        <v>0.92766389999999999</v>
      </c>
    </row>
    <row r="19" spans="1:74" ht="11.15" customHeight="1" x14ac:dyDescent="0.25">
      <c r="A19" s="61" t="s">
        <v>744</v>
      </c>
      <c r="B19" s="147" t="s">
        <v>405</v>
      </c>
      <c r="C19" s="168">
        <v>107.33048386999999</v>
      </c>
      <c r="D19" s="168">
        <v>105.59651724</v>
      </c>
      <c r="E19" s="168">
        <v>87.919419355000002</v>
      </c>
      <c r="F19" s="168">
        <v>75.452299999999994</v>
      </c>
      <c r="G19" s="168">
        <v>66.989387097000005</v>
      </c>
      <c r="H19" s="168">
        <v>71.140766666999994</v>
      </c>
      <c r="I19" s="168">
        <v>79.622548386999995</v>
      </c>
      <c r="J19" s="168">
        <v>77.557483871000002</v>
      </c>
      <c r="K19" s="168">
        <v>71.898266667000001</v>
      </c>
      <c r="L19" s="168">
        <v>74.855000000000004</v>
      </c>
      <c r="M19" s="168">
        <v>81.551533332999995</v>
      </c>
      <c r="N19" s="168">
        <v>102.8436129</v>
      </c>
      <c r="O19" s="168">
        <v>107.58770968</v>
      </c>
      <c r="P19" s="168">
        <v>110.56132143000001</v>
      </c>
      <c r="Q19" s="168">
        <v>85.164580645000001</v>
      </c>
      <c r="R19" s="168">
        <v>75.720699999999994</v>
      </c>
      <c r="S19" s="168">
        <v>68.271612903000005</v>
      </c>
      <c r="T19" s="168">
        <v>74.734366667000003</v>
      </c>
      <c r="U19" s="168">
        <v>77.986774194000006</v>
      </c>
      <c r="V19" s="168">
        <v>78.589225806000002</v>
      </c>
      <c r="W19" s="168">
        <v>71.273700000000005</v>
      </c>
      <c r="X19" s="168">
        <v>72.881516129000005</v>
      </c>
      <c r="Y19" s="168">
        <v>89.499233333000006</v>
      </c>
      <c r="Z19" s="168">
        <v>97.039387097000002</v>
      </c>
      <c r="AA19" s="168">
        <v>115.91280645000001</v>
      </c>
      <c r="AB19" s="168">
        <v>109.255</v>
      </c>
      <c r="AC19" s="168">
        <v>89.695580645000007</v>
      </c>
      <c r="AD19" s="168">
        <v>78.679466667</v>
      </c>
      <c r="AE19" s="168">
        <v>72.303193547999996</v>
      </c>
      <c r="AF19" s="168">
        <v>77.226066666999998</v>
      </c>
      <c r="AG19" s="168">
        <v>83.316903225999994</v>
      </c>
      <c r="AH19" s="168">
        <v>82.559096773999997</v>
      </c>
      <c r="AI19" s="168">
        <v>76.266033332999996</v>
      </c>
      <c r="AJ19" s="168">
        <v>76.248548387</v>
      </c>
      <c r="AK19" s="168">
        <v>92.231733332999994</v>
      </c>
      <c r="AL19" s="168">
        <v>108.89893548000001</v>
      </c>
      <c r="AM19" s="168">
        <v>106.54455629</v>
      </c>
      <c r="AN19" s="168">
        <v>105.3034365</v>
      </c>
      <c r="AO19" s="168">
        <v>97.133219287000003</v>
      </c>
      <c r="AP19" s="168">
        <v>80.751732099999998</v>
      </c>
      <c r="AQ19" s="168">
        <v>74.739193033999996</v>
      </c>
      <c r="AR19" s="168">
        <v>78.587830663000005</v>
      </c>
      <c r="AS19" s="168">
        <v>86.022040128</v>
      </c>
      <c r="AT19" s="168">
        <v>86.294473776000004</v>
      </c>
      <c r="AU19" s="168">
        <v>78.974571667000006</v>
      </c>
      <c r="AV19" s="168">
        <v>78.773364258000001</v>
      </c>
      <c r="AW19" s="168">
        <v>94.226466432999999</v>
      </c>
      <c r="AX19" s="168">
        <v>100.99485</v>
      </c>
      <c r="AY19" s="168">
        <v>118.183915</v>
      </c>
      <c r="AZ19" s="258">
        <v>111.408</v>
      </c>
      <c r="BA19" s="258">
        <v>95.160179999999997</v>
      </c>
      <c r="BB19" s="258">
        <v>80.629409999999993</v>
      </c>
      <c r="BC19" s="258">
        <v>75.614549999999994</v>
      </c>
      <c r="BD19" s="258">
        <v>78.910359999999997</v>
      </c>
      <c r="BE19" s="258">
        <v>86.047039999999996</v>
      </c>
      <c r="BF19" s="258">
        <v>85.002740000000003</v>
      </c>
      <c r="BG19" s="258">
        <v>78.180099999999996</v>
      </c>
      <c r="BH19" s="258">
        <v>78.754990000000006</v>
      </c>
      <c r="BI19" s="258">
        <v>92.241069999999993</v>
      </c>
      <c r="BJ19" s="258">
        <v>107.8687</v>
      </c>
      <c r="BK19" s="258">
        <v>115.2989</v>
      </c>
      <c r="BL19" s="258">
        <v>106.0714</v>
      </c>
      <c r="BM19" s="258">
        <v>94.046400000000006</v>
      </c>
      <c r="BN19" s="258">
        <v>78.97578</v>
      </c>
      <c r="BO19" s="258">
        <v>74.557379999999995</v>
      </c>
      <c r="BP19" s="258">
        <v>77.721000000000004</v>
      </c>
      <c r="BQ19" s="258">
        <v>84.737849999999995</v>
      </c>
      <c r="BR19" s="258">
        <v>84.822019999999995</v>
      </c>
      <c r="BS19" s="258">
        <v>78.148079999999993</v>
      </c>
      <c r="BT19" s="258">
        <v>79.552199999999999</v>
      </c>
      <c r="BU19" s="258">
        <v>92.834149999999994</v>
      </c>
      <c r="BV19" s="258">
        <v>108.43689999999999</v>
      </c>
    </row>
    <row r="20" spans="1:74" ht="11.15" customHeight="1" x14ac:dyDescent="0.25">
      <c r="A20" s="61"/>
      <c r="B20" s="147"/>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258"/>
      <c r="BA20" s="258"/>
      <c r="BB20" s="258"/>
      <c r="BC20" s="258"/>
      <c r="BD20" s="258"/>
      <c r="BE20" s="258"/>
      <c r="BF20" s="258"/>
      <c r="BG20" s="258"/>
      <c r="BH20" s="258"/>
      <c r="BI20" s="258"/>
      <c r="BJ20" s="168"/>
      <c r="BK20" s="168"/>
      <c r="BL20" s="168"/>
      <c r="BM20" s="168"/>
      <c r="BN20" s="168"/>
      <c r="BO20" s="168"/>
      <c r="BP20" s="168"/>
      <c r="BQ20" s="168"/>
      <c r="BR20" s="168"/>
      <c r="BS20" s="168"/>
      <c r="BT20" s="168"/>
      <c r="BU20" s="168"/>
      <c r="BV20" s="168"/>
    </row>
    <row r="21" spans="1:74" ht="11.15" customHeight="1" x14ac:dyDescent="0.25">
      <c r="A21" s="56"/>
      <c r="B21" s="59" t="s">
        <v>752</v>
      </c>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285"/>
      <c r="BA21" s="285"/>
      <c r="BB21" s="285"/>
      <c r="BC21" s="285"/>
      <c r="BD21" s="285"/>
      <c r="BE21" s="285"/>
      <c r="BF21" s="285"/>
      <c r="BG21" s="285"/>
      <c r="BH21" s="285"/>
      <c r="BI21" s="285"/>
      <c r="BJ21" s="285"/>
      <c r="BK21" s="285"/>
      <c r="BL21" s="285"/>
      <c r="BM21" s="285"/>
      <c r="BN21" s="285"/>
      <c r="BO21" s="285"/>
      <c r="BP21" s="285"/>
      <c r="BQ21" s="285"/>
      <c r="BR21" s="285"/>
      <c r="BS21" s="285"/>
      <c r="BT21" s="285"/>
      <c r="BU21" s="285"/>
      <c r="BV21" s="285"/>
    </row>
    <row r="22" spans="1:74" ht="11.15" customHeight="1" x14ac:dyDescent="0.25">
      <c r="A22" s="61" t="s">
        <v>516</v>
      </c>
      <c r="B22" s="147" t="s">
        <v>407</v>
      </c>
      <c r="C22" s="168">
        <v>26.609161289999999</v>
      </c>
      <c r="D22" s="168">
        <v>25.418931034</v>
      </c>
      <c r="E22" s="168">
        <v>16.994903226000002</v>
      </c>
      <c r="F22" s="168">
        <v>12.602233332999999</v>
      </c>
      <c r="G22" s="168">
        <v>7.6319677418999996</v>
      </c>
      <c r="H22" s="168">
        <v>4.5375333332999999</v>
      </c>
      <c r="I22" s="168">
        <v>3.8109999999999999</v>
      </c>
      <c r="J22" s="168">
        <v>3.5105483871000001</v>
      </c>
      <c r="K22" s="168">
        <v>4.2177333333</v>
      </c>
      <c r="L22" s="168">
        <v>7.7998709677000004</v>
      </c>
      <c r="M22" s="168">
        <v>14.661899999999999</v>
      </c>
      <c r="N22" s="168">
        <v>25.794806452</v>
      </c>
      <c r="O22" s="168">
        <v>28.879483871000001</v>
      </c>
      <c r="P22" s="168">
        <v>31.28</v>
      </c>
      <c r="Q22" s="168">
        <v>18.521387097000002</v>
      </c>
      <c r="R22" s="168">
        <v>11.403533333</v>
      </c>
      <c r="S22" s="168">
        <v>7.0301612902999997</v>
      </c>
      <c r="T22" s="168">
        <v>4.3185666666999998</v>
      </c>
      <c r="U22" s="168">
        <v>3.6412258065000001</v>
      </c>
      <c r="V22" s="168">
        <v>3.4335806452000002</v>
      </c>
      <c r="W22" s="168">
        <v>3.9506000000000001</v>
      </c>
      <c r="X22" s="168">
        <v>6.2142580645000001</v>
      </c>
      <c r="Y22" s="168">
        <v>16.068766666999998</v>
      </c>
      <c r="Z22" s="168">
        <v>21.588548386999999</v>
      </c>
      <c r="AA22" s="168">
        <v>30.906677419000001</v>
      </c>
      <c r="AB22" s="168">
        <v>28.250214285999999</v>
      </c>
      <c r="AC22" s="168">
        <v>18.977387097000001</v>
      </c>
      <c r="AD22" s="168">
        <v>12.814500000000001</v>
      </c>
      <c r="AE22" s="168">
        <v>6.4935806451999998</v>
      </c>
      <c r="AF22" s="168">
        <v>4.1302333332999996</v>
      </c>
      <c r="AG22" s="168">
        <v>3.5536451613</v>
      </c>
      <c r="AH22" s="168">
        <v>3.3188709677000001</v>
      </c>
      <c r="AI22" s="168">
        <v>3.8017666666999999</v>
      </c>
      <c r="AJ22" s="168">
        <v>7.8025806451999999</v>
      </c>
      <c r="AK22" s="168">
        <v>17.110700000000001</v>
      </c>
      <c r="AL22" s="168">
        <v>26.929129031999999</v>
      </c>
      <c r="AM22" s="168">
        <v>25.781774194</v>
      </c>
      <c r="AN22" s="168">
        <v>24.393535713999999</v>
      </c>
      <c r="AO22" s="168">
        <v>20.411096774000001</v>
      </c>
      <c r="AP22" s="168">
        <v>11.255233333</v>
      </c>
      <c r="AQ22" s="168">
        <v>6.3456451613000002</v>
      </c>
      <c r="AR22" s="168">
        <v>4.2877000000000001</v>
      </c>
      <c r="AS22" s="168">
        <v>3.5897419355000002</v>
      </c>
      <c r="AT22" s="168">
        <v>3.3600322580999999</v>
      </c>
      <c r="AU22" s="168">
        <v>3.7763</v>
      </c>
      <c r="AV22" s="168">
        <v>7.3511290323000003</v>
      </c>
      <c r="AW22" s="168">
        <v>16.450500000000002</v>
      </c>
      <c r="AX22" s="168">
        <v>20.762830000000001</v>
      </c>
      <c r="AY22" s="168">
        <v>28.772570000000002</v>
      </c>
      <c r="AZ22" s="258">
        <v>26.182539999999999</v>
      </c>
      <c r="BA22" s="258">
        <v>18.8476</v>
      </c>
      <c r="BB22" s="258">
        <v>11.175879999999999</v>
      </c>
      <c r="BC22" s="258">
        <v>6.3664300000000003</v>
      </c>
      <c r="BD22" s="258">
        <v>4.3665060000000002</v>
      </c>
      <c r="BE22" s="258">
        <v>3.6909390000000002</v>
      </c>
      <c r="BF22" s="258">
        <v>3.4775839999999998</v>
      </c>
      <c r="BG22" s="258">
        <v>4.3559460000000003</v>
      </c>
      <c r="BH22" s="258">
        <v>7.7681329999999997</v>
      </c>
      <c r="BI22" s="258">
        <v>16.077999999999999</v>
      </c>
      <c r="BJ22" s="258">
        <v>24.578669999999999</v>
      </c>
      <c r="BK22" s="258">
        <v>28.435659999999999</v>
      </c>
      <c r="BL22" s="258">
        <v>25.53115</v>
      </c>
      <c r="BM22" s="258">
        <v>18.678470000000001</v>
      </c>
      <c r="BN22" s="258">
        <v>11.11472</v>
      </c>
      <c r="BO22" s="258">
        <v>6.3423629999999998</v>
      </c>
      <c r="BP22" s="258">
        <v>4.3597229999999998</v>
      </c>
      <c r="BQ22" s="258">
        <v>3.689295</v>
      </c>
      <c r="BR22" s="258">
        <v>3.4764849999999998</v>
      </c>
      <c r="BS22" s="258">
        <v>4.350746</v>
      </c>
      <c r="BT22" s="258">
        <v>7.744281</v>
      </c>
      <c r="BU22" s="258">
        <v>16.025010000000002</v>
      </c>
      <c r="BV22" s="258">
        <v>24.49794</v>
      </c>
    </row>
    <row r="23" spans="1:74" ht="11.15" customHeight="1" x14ac:dyDescent="0.25">
      <c r="A23" s="61" t="s">
        <v>517</v>
      </c>
      <c r="B23" s="147" t="s">
        <v>408</v>
      </c>
      <c r="C23" s="168">
        <v>15.793064515999999</v>
      </c>
      <c r="D23" s="168">
        <v>15.40037931</v>
      </c>
      <c r="E23" s="168">
        <v>10.914387097000001</v>
      </c>
      <c r="F23" s="168">
        <v>7.9175000000000004</v>
      </c>
      <c r="G23" s="168">
        <v>5.2339032257999998</v>
      </c>
      <c r="H23" s="168">
        <v>4.3815666667000004</v>
      </c>
      <c r="I23" s="168">
        <v>4.1529999999999996</v>
      </c>
      <c r="J23" s="168">
        <v>4.2202903226000004</v>
      </c>
      <c r="K23" s="168">
        <v>4.7767666667000004</v>
      </c>
      <c r="L23" s="168">
        <v>6.7177741935000004</v>
      </c>
      <c r="M23" s="168">
        <v>9.7629999999999999</v>
      </c>
      <c r="N23" s="168">
        <v>14.608967742000001</v>
      </c>
      <c r="O23" s="168">
        <v>16.014709676999999</v>
      </c>
      <c r="P23" s="168">
        <v>17.720071429000001</v>
      </c>
      <c r="Q23" s="168">
        <v>11.523</v>
      </c>
      <c r="R23" s="168">
        <v>8.2424333332999993</v>
      </c>
      <c r="S23" s="168">
        <v>5.8760645160999996</v>
      </c>
      <c r="T23" s="168">
        <v>4.7786666667000004</v>
      </c>
      <c r="U23" s="168">
        <v>4.6074193548000002</v>
      </c>
      <c r="V23" s="168">
        <v>4.5474516128999998</v>
      </c>
      <c r="W23" s="168">
        <v>4.9851666666999996</v>
      </c>
      <c r="X23" s="168">
        <v>6.3043225806000001</v>
      </c>
      <c r="Y23" s="168">
        <v>11.220433333000001</v>
      </c>
      <c r="Z23" s="168">
        <v>12.936903226</v>
      </c>
      <c r="AA23" s="168">
        <v>17.765096774</v>
      </c>
      <c r="AB23" s="168">
        <v>16.563785714000002</v>
      </c>
      <c r="AC23" s="168">
        <v>12.429032257999999</v>
      </c>
      <c r="AD23" s="168">
        <v>9.1918000000000006</v>
      </c>
      <c r="AE23" s="168">
        <v>5.9079032258000002</v>
      </c>
      <c r="AF23" s="168">
        <v>4.8784666666999996</v>
      </c>
      <c r="AG23" s="168">
        <v>4.6576129032000004</v>
      </c>
      <c r="AH23" s="168">
        <v>4.5638064515999996</v>
      </c>
      <c r="AI23" s="168">
        <v>4.9964333332999997</v>
      </c>
      <c r="AJ23" s="168">
        <v>7.2009677419000004</v>
      </c>
      <c r="AK23" s="168">
        <v>11.763266667</v>
      </c>
      <c r="AL23" s="168">
        <v>15.875032257999999</v>
      </c>
      <c r="AM23" s="168">
        <v>15.318322581</v>
      </c>
      <c r="AN23" s="168">
        <v>15.108892857000001</v>
      </c>
      <c r="AO23" s="168">
        <v>13.162580645</v>
      </c>
      <c r="AP23" s="168">
        <v>8.4391999999999996</v>
      </c>
      <c r="AQ23" s="168">
        <v>5.8960322581</v>
      </c>
      <c r="AR23" s="168">
        <v>4.9700333333</v>
      </c>
      <c r="AS23" s="168">
        <v>4.6093225805999998</v>
      </c>
      <c r="AT23" s="168">
        <v>4.681</v>
      </c>
      <c r="AU23" s="168">
        <v>4.8764333332999996</v>
      </c>
      <c r="AV23" s="168">
        <v>7.2293225805999999</v>
      </c>
      <c r="AW23" s="168">
        <v>11.5578</v>
      </c>
      <c r="AX23" s="168">
        <v>13.292210000000001</v>
      </c>
      <c r="AY23" s="168">
        <v>16.753799999999998</v>
      </c>
      <c r="AZ23" s="258">
        <v>16.09695</v>
      </c>
      <c r="BA23" s="258">
        <v>12.326029999999999</v>
      </c>
      <c r="BB23" s="258">
        <v>8.5838979999999996</v>
      </c>
      <c r="BC23" s="258">
        <v>6.0434809999999999</v>
      </c>
      <c r="BD23" s="258">
        <v>5.1595449999999996</v>
      </c>
      <c r="BE23" s="258">
        <v>4.8455199999999996</v>
      </c>
      <c r="BF23" s="258">
        <v>4.8180290000000001</v>
      </c>
      <c r="BG23" s="258">
        <v>5.2916270000000001</v>
      </c>
      <c r="BH23" s="258">
        <v>7.2669290000000002</v>
      </c>
      <c r="BI23" s="258">
        <v>11.1945</v>
      </c>
      <c r="BJ23" s="258">
        <v>15.051259999999999</v>
      </c>
      <c r="BK23" s="258">
        <v>16.593599999999999</v>
      </c>
      <c r="BL23" s="258">
        <v>15.779120000000001</v>
      </c>
      <c r="BM23" s="258">
        <v>12.252890000000001</v>
      </c>
      <c r="BN23" s="258">
        <v>8.5656359999999996</v>
      </c>
      <c r="BO23" s="258">
        <v>6.0411950000000001</v>
      </c>
      <c r="BP23" s="258">
        <v>5.1639470000000003</v>
      </c>
      <c r="BQ23" s="258">
        <v>4.8500930000000002</v>
      </c>
      <c r="BR23" s="258">
        <v>4.8223909999999997</v>
      </c>
      <c r="BS23" s="258">
        <v>5.2942289999999996</v>
      </c>
      <c r="BT23" s="258">
        <v>7.257549</v>
      </c>
      <c r="BU23" s="258">
        <v>11.171189999999999</v>
      </c>
      <c r="BV23" s="258">
        <v>15.01516</v>
      </c>
    </row>
    <row r="24" spans="1:74" ht="11.15" customHeight="1" x14ac:dyDescent="0.25">
      <c r="A24" s="61" t="s">
        <v>519</v>
      </c>
      <c r="B24" s="147" t="s">
        <v>409</v>
      </c>
      <c r="C24" s="168">
        <v>25.315193548</v>
      </c>
      <c r="D24" s="168">
        <v>25.132448276000002</v>
      </c>
      <c r="E24" s="168">
        <v>23.063258064999999</v>
      </c>
      <c r="F24" s="168">
        <v>21.256566667000001</v>
      </c>
      <c r="G24" s="168">
        <v>20.037774194000001</v>
      </c>
      <c r="H24" s="168">
        <v>20.161733333000001</v>
      </c>
      <c r="I24" s="168">
        <v>20.585322581</v>
      </c>
      <c r="J24" s="168">
        <v>21.075354838999999</v>
      </c>
      <c r="K24" s="168">
        <v>21.608566667000002</v>
      </c>
      <c r="L24" s="168">
        <v>22.289967742000002</v>
      </c>
      <c r="M24" s="168">
        <v>23.551333332999999</v>
      </c>
      <c r="N24" s="168">
        <v>25.271354839000001</v>
      </c>
      <c r="O24" s="168">
        <v>25.674258065</v>
      </c>
      <c r="P24" s="168">
        <v>24.630892856999999</v>
      </c>
      <c r="Q24" s="168">
        <v>22.872129032</v>
      </c>
      <c r="R24" s="168">
        <v>22.718900000000001</v>
      </c>
      <c r="S24" s="168">
        <v>21.429967741999999</v>
      </c>
      <c r="T24" s="168">
        <v>21.481133332999999</v>
      </c>
      <c r="U24" s="168">
        <v>21.695032258000001</v>
      </c>
      <c r="V24" s="168">
        <v>21.756483871</v>
      </c>
      <c r="W24" s="168">
        <v>21.503066666999999</v>
      </c>
      <c r="X24" s="168">
        <v>22.052129032</v>
      </c>
      <c r="Y24" s="168">
        <v>24.537299999999998</v>
      </c>
      <c r="Z24" s="168">
        <v>25.093870968000001</v>
      </c>
      <c r="AA24" s="168">
        <v>26.647612902999999</v>
      </c>
      <c r="AB24" s="168">
        <v>26.039071429</v>
      </c>
      <c r="AC24" s="168">
        <v>24.543064516000001</v>
      </c>
      <c r="AD24" s="168">
        <v>23.524133333000002</v>
      </c>
      <c r="AE24" s="168">
        <v>22.058741935</v>
      </c>
      <c r="AF24" s="168">
        <v>21.823433333000001</v>
      </c>
      <c r="AG24" s="168">
        <v>21.452129031999998</v>
      </c>
      <c r="AH24" s="168">
        <v>21.826193547999999</v>
      </c>
      <c r="AI24" s="168">
        <v>21.769233332999999</v>
      </c>
      <c r="AJ24" s="168">
        <v>22.307838709999999</v>
      </c>
      <c r="AK24" s="168">
        <v>24.314499999999999</v>
      </c>
      <c r="AL24" s="168">
        <v>24.546483871</v>
      </c>
      <c r="AM24" s="168">
        <v>24.885193548</v>
      </c>
      <c r="AN24" s="168">
        <v>25.289750000000002</v>
      </c>
      <c r="AO24" s="168">
        <v>24.378161290000001</v>
      </c>
      <c r="AP24" s="168">
        <v>23.527766667000002</v>
      </c>
      <c r="AQ24" s="168">
        <v>21.965903225999998</v>
      </c>
      <c r="AR24" s="168">
        <v>21.735466667000001</v>
      </c>
      <c r="AS24" s="168">
        <v>21.565999999999999</v>
      </c>
      <c r="AT24" s="168">
        <v>22.210870967999998</v>
      </c>
      <c r="AU24" s="168">
        <v>22.168299999999999</v>
      </c>
      <c r="AV24" s="168">
        <v>22.818129032000002</v>
      </c>
      <c r="AW24" s="168">
        <v>24.787400000000002</v>
      </c>
      <c r="AX24" s="168">
        <v>25.059760000000001</v>
      </c>
      <c r="AY24" s="168">
        <v>26.142700000000001</v>
      </c>
      <c r="AZ24" s="258">
        <v>25.688099999999999</v>
      </c>
      <c r="BA24" s="258">
        <v>24.049189999999999</v>
      </c>
      <c r="BB24" s="258">
        <v>22.873280000000001</v>
      </c>
      <c r="BC24" s="258">
        <v>21.558240000000001</v>
      </c>
      <c r="BD24" s="258">
        <v>21.400400000000001</v>
      </c>
      <c r="BE24" s="258">
        <v>21.288209999999999</v>
      </c>
      <c r="BF24" s="258">
        <v>21.66422</v>
      </c>
      <c r="BG24" s="258">
        <v>21.732959999999999</v>
      </c>
      <c r="BH24" s="258">
        <v>22.200489999999999</v>
      </c>
      <c r="BI24" s="258">
        <v>24.139710000000001</v>
      </c>
      <c r="BJ24" s="258">
        <v>24.946909999999999</v>
      </c>
      <c r="BK24" s="258">
        <v>25.428090000000001</v>
      </c>
      <c r="BL24" s="258">
        <v>25.07189</v>
      </c>
      <c r="BM24" s="258">
        <v>23.59713</v>
      </c>
      <c r="BN24" s="258">
        <v>22.558900000000001</v>
      </c>
      <c r="BO24" s="258">
        <v>21.34787</v>
      </c>
      <c r="BP24" s="258">
        <v>21.26895</v>
      </c>
      <c r="BQ24" s="258">
        <v>21.21283</v>
      </c>
      <c r="BR24" s="258">
        <v>21.632169999999999</v>
      </c>
      <c r="BS24" s="258">
        <v>21.73217</v>
      </c>
      <c r="BT24" s="258">
        <v>22.222529999999999</v>
      </c>
      <c r="BU24" s="258">
        <v>24.17849</v>
      </c>
      <c r="BV24" s="258">
        <v>24.995850000000001</v>
      </c>
    </row>
    <row r="25" spans="1:74" ht="11.15" customHeight="1" x14ac:dyDescent="0.25">
      <c r="A25" s="61" t="s">
        <v>520</v>
      </c>
      <c r="B25" s="147" t="s">
        <v>128</v>
      </c>
      <c r="C25" s="168">
        <v>30.610675870000001</v>
      </c>
      <c r="D25" s="168">
        <v>30.79463621</v>
      </c>
      <c r="E25" s="168">
        <v>28.734965769999999</v>
      </c>
      <c r="F25" s="168">
        <v>25.926789400000001</v>
      </c>
      <c r="G25" s="168">
        <v>27.003484740000001</v>
      </c>
      <c r="H25" s="168">
        <v>34.703374529999998</v>
      </c>
      <c r="I25" s="168">
        <v>43.412800740000002</v>
      </c>
      <c r="J25" s="168">
        <v>41.162834740000001</v>
      </c>
      <c r="K25" s="168">
        <v>33.863578269999998</v>
      </c>
      <c r="L25" s="168">
        <v>30.59008665</v>
      </c>
      <c r="M25" s="168">
        <v>25.73531307</v>
      </c>
      <c r="N25" s="168">
        <v>28.543452970000001</v>
      </c>
      <c r="O25" s="168">
        <v>27.87178274</v>
      </c>
      <c r="P25" s="168">
        <v>28.019485209999999</v>
      </c>
      <c r="Q25" s="168">
        <v>23.93483681</v>
      </c>
      <c r="R25" s="168">
        <v>25.376018299999998</v>
      </c>
      <c r="S25" s="168">
        <v>26.252197389999999</v>
      </c>
      <c r="T25" s="168">
        <v>36.236205830000003</v>
      </c>
      <c r="U25" s="168">
        <v>39.949802579999997</v>
      </c>
      <c r="V25" s="168">
        <v>40.720301130000003</v>
      </c>
      <c r="W25" s="168">
        <v>32.95772247</v>
      </c>
      <c r="X25" s="168">
        <v>30.292222580000001</v>
      </c>
      <c r="Y25" s="168">
        <v>28.944711399999999</v>
      </c>
      <c r="Z25" s="168">
        <v>28.353089579999999</v>
      </c>
      <c r="AA25" s="168">
        <v>30.619830189999998</v>
      </c>
      <c r="AB25" s="168">
        <v>28.714266890000001</v>
      </c>
      <c r="AC25" s="168">
        <v>25.059586939999999</v>
      </c>
      <c r="AD25" s="168">
        <v>24.769173869999999</v>
      </c>
      <c r="AE25" s="168">
        <v>29.764089259999999</v>
      </c>
      <c r="AF25" s="168">
        <v>38.150888569999999</v>
      </c>
      <c r="AG25" s="168">
        <v>45.321610550000003</v>
      </c>
      <c r="AH25" s="168">
        <v>44.52079174</v>
      </c>
      <c r="AI25" s="168">
        <v>37.504625529999998</v>
      </c>
      <c r="AJ25" s="168">
        <v>30.530118259999998</v>
      </c>
      <c r="AK25" s="168">
        <v>30.070234769999999</v>
      </c>
      <c r="AL25" s="168">
        <v>32.012982030000003</v>
      </c>
      <c r="AM25" s="168">
        <v>31.095298230000001</v>
      </c>
      <c r="AN25" s="168">
        <v>31.083972209999999</v>
      </c>
      <c r="AO25" s="168">
        <v>29.999670900000002</v>
      </c>
      <c r="AP25" s="168">
        <v>28.9642321</v>
      </c>
      <c r="AQ25" s="168">
        <v>32.152257550000002</v>
      </c>
      <c r="AR25" s="168">
        <v>39.089197329999998</v>
      </c>
      <c r="AS25" s="168">
        <v>47.46184658</v>
      </c>
      <c r="AT25" s="168">
        <v>47.177247970000003</v>
      </c>
      <c r="AU25" s="168">
        <v>39.553105000000002</v>
      </c>
      <c r="AV25" s="168">
        <v>32.786912645000001</v>
      </c>
      <c r="AW25" s="168">
        <v>32.165913099999997</v>
      </c>
      <c r="AX25" s="168">
        <v>32.345399999999998</v>
      </c>
      <c r="AY25" s="168">
        <v>36.515830000000001</v>
      </c>
      <c r="AZ25" s="258">
        <v>33.605530000000002</v>
      </c>
      <c r="BA25" s="258">
        <v>30.66874</v>
      </c>
      <c r="BB25" s="258">
        <v>29.290990000000001</v>
      </c>
      <c r="BC25" s="258">
        <v>33.143569999999997</v>
      </c>
      <c r="BD25" s="258">
        <v>39.363410000000002</v>
      </c>
      <c r="BE25" s="258">
        <v>47.336449999999999</v>
      </c>
      <c r="BF25" s="258">
        <v>46.205410000000001</v>
      </c>
      <c r="BG25" s="258">
        <v>38.237650000000002</v>
      </c>
      <c r="BH25" s="258">
        <v>32.92295</v>
      </c>
      <c r="BI25" s="258">
        <v>31.68946</v>
      </c>
      <c r="BJ25" s="258">
        <v>33.517600000000002</v>
      </c>
      <c r="BK25" s="258">
        <v>34.770240000000001</v>
      </c>
      <c r="BL25" s="258">
        <v>30.005649999999999</v>
      </c>
      <c r="BM25" s="258">
        <v>30.224139999999998</v>
      </c>
      <c r="BN25" s="258">
        <v>28.00647</v>
      </c>
      <c r="BO25" s="258">
        <v>32.273470000000003</v>
      </c>
      <c r="BP25" s="258">
        <v>38.252719999999997</v>
      </c>
      <c r="BQ25" s="258">
        <v>46.037799999999997</v>
      </c>
      <c r="BR25" s="258">
        <v>45.936149999999998</v>
      </c>
      <c r="BS25" s="258">
        <v>38.079459999999997</v>
      </c>
      <c r="BT25" s="258">
        <v>33.561309999999999</v>
      </c>
      <c r="BU25" s="258">
        <v>32.149850000000001</v>
      </c>
      <c r="BV25" s="258">
        <v>33.98198</v>
      </c>
    </row>
    <row r="26" spans="1:74" ht="11.15" customHeight="1" x14ac:dyDescent="0.25">
      <c r="A26" s="61" t="s">
        <v>518</v>
      </c>
      <c r="B26" s="147" t="s">
        <v>410</v>
      </c>
      <c r="C26" s="168">
        <v>5.2521612903000001</v>
      </c>
      <c r="D26" s="168">
        <v>5.1582068966000003</v>
      </c>
      <c r="E26" s="168">
        <v>5.1465806452000002</v>
      </c>
      <c r="F26" s="168">
        <v>5.1250999999999998</v>
      </c>
      <c r="G26" s="168">
        <v>4.7449032257999999</v>
      </c>
      <c r="H26" s="168">
        <v>4.8766666667000003</v>
      </c>
      <c r="I26" s="168">
        <v>4.8801290323000002</v>
      </c>
      <c r="J26" s="168">
        <v>4.8814193548000002</v>
      </c>
      <c r="K26" s="168">
        <v>4.9268000000000001</v>
      </c>
      <c r="L26" s="168">
        <v>4.8448064516000002</v>
      </c>
      <c r="M26" s="168">
        <v>4.9954666666999996</v>
      </c>
      <c r="N26" s="168">
        <v>5.0263548386999997</v>
      </c>
      <c r="O26" s="168">
        <v>4.9656451613000003</v>
      </c>
      <c r="P26" s="168">
        <v>4.5977857142999996</v>
      </c>
      <c r="Q26" s="168">
        <v>5.0143870968000002</v>
      </c>
      <c r="R26" s="168">
        <v>5.0536666666999999</v>
      </c>
      <c r="S26" s="168">
        <v>5.0496129031999999</v>
      </c>
      <c r="T26" s="168">
        <v>5.0315000000000003</v>
      </c>
      <c r="U26" s="168">
        <v>5.0790645160999999</v>
      </c>
      <c r="V26" s="168">
        <v>5.0940967741999996</v>
      </c>
      <c r="W26" s="168">
        <v>5.1287000000000003</v>
      </c>
      <c r="X26" s="168">
        <v>5.2101290323000002</v>
      </c>
      <c r="Y26" s="168">
        <v>5.2689333332999997</v>
      </c>
      <c r="Z26" s="168">
        <v>5.3133225806000004</v>
      </c>
      <c r="AA26" s="168">
        <v>4.9836129032000001</v>
      </c>
      <c r="AB26" s="168">
        <v>4.9704642857000003</v>
      </c>
      <c r="AC26" s="168">
        <v>5.0562903225999998</v>
      </c>
      <c r="AD26" s="168">
        <v>5.0923333333</v>
      </c>
      <c r="AE26" s="168">
        <v>5.1326774194000002</v>
      </c>
      <c r="AF26" s="168">
        <v>5.1450333332999998</v>
      </c>
      <c r="AG26" s="168">
        <v>5.1989677418999998</v>
      </c>
      <c r="AH26" s="168">
        <v>5.2256129032</v>
      </c>
      <c r="AI26" s="168">
        <v>5.3011666667000004</v>
      </c>
      <c r="AJ26" s="168">
        <v>5.2954838710000001</v>
      </c>
      <c r="AK26" s="168">
        <v>5.2950666667000004</v>
      </c>
      <c r="AL26" s="168">
        <v>5.1917096773999996</v>
      </c>
      <c r="AM26" s="168">
        <v>5.2816774194000002</v>
      </c>
      <c r="AN26" s="168">
        <v>5.2916071429000002</v>
      </c>
      <c r="AO26" s="168">
        <v>5.3527741935000002</v>
      </c>
      <c r="AP26" s="168">
        <v>5.3514666667000004</v>
      </c>
      <c r="AQ26" s="168">
        <v>5.3912580644999997</v>
      </c>
      <c r="AR26" s="168">
        <v>5.3728666667000002</v>
      </c>
      <c r="AS26" s="168">
        <v>5.3833870967999999</v>
      </c>
      <c r="AT26" s="168">
        <v>5.4433548387000004</v>
      </c>
      <c r="AU26" s="168">
        <v>5.4533333332999998</v>
      </c>
      <c r="AV26" s="168">
        <v>5.4482903226000001</v>
      </c>
      <c r="AW26" s="168">
        <v>5.5239333332999996</v>
      </c>
      <c r="AX26" s="168">
        <v>5.5297689999999999</v>
      </c>
      <c r="AY26" s="168">
        <v>5.311318</v>
      </c>
      <c r="AZ26" s="258">
        <v>5.4090780000000001</v>
      </c>
      <c r="BA26" s="258">
        <v>5.4790660000000004</v>
      </c>
      <c r="BB26" s="258">
        <v>5.4807490000000003</v>
      </c>
      <c r="BC26" s="258">
        <v>5.4786890000000001</v>
      </c>
      <c r="BD26" s="258">
        <v>5.4677540000000002</v>
      </c>
      <c r="BE26" s="258">
        <v>5.4550939999999999</v>
      </c>
      <c r="BF26" s="258">
        <v>5.4434829999999996</v>
      </c>
      <c r="BG26" s="258">
        <v>5.4359130000000002</v>
      </c>
      <c r="BH26" s="258">
        <v>5.4415339999999999</v>
      </c>
      <c r="BI26" s="258">
        <v>5.4581220000000004</v>
      </c>
      <c r="BJ26" s="258">
        <v>5.4801099999999998</v>
      </c>
      <c r="BK26" s="258">
        <v>5.4932650000000001</v>
      </c>
      <c r="BL26" s="258">
        <v>5.4636820000000004</v>
      </c>
      <c r="BM26" s="258">
        <v>5.5473800000000004</v>
      </c>
      <c r="BN26" s="258">
        <v>5.5683400000000001</v>
      </c>
      <c r="BO26" s="258">
        <v>5.5663150000000003</v>
      </c>
      <c r="BP26" s="258">
        <v>5.5613149999999996</v>
      </c>
      <c r="BQ26" s="258">
        <v>5.5566500000000003</v>
      </c>
      <c r="BR26" s="258">
        <v>5.5535030000000001</v>
      </c>
      <c r="BS26" s="258">
        <v>5.5552010000000003</v>
      </c>
      <c r="BT26" s="258">
        <v>5.568149</v>
      </c>
      <c r="BU26" s="258">
        <v>5.5926010000000002</v>
      </c>
      <c r="BV26" s="258">
        <v>5.618296</v>
      </c>
    </row>
    <row r="27" spans="1:74" ht="11.15" customHeight="1" x14ac:dyDescent="0.25">
      <c r="A27" s="61" t="s">
        <v>522</v>
      </c>
      <c r="B27" s="147" t="s">
        <v>782</v>
      </c>
      <c r="C27" s="168">
        <v>3.6158709676999998</v>
      </c>
      <c r="D27" s="168">
        <v>3.5576206896999998</v>
      </c>
      <c r="E27" s="168">
        <v>2.9310322581000001</v>
      </c>
      <c r="F27" s="168">
        <v>2.4897999999999998</v>
      </c>
      <c r="G27" s="168">
        <v>2.2030645161</v>
      </c>
      <c r="H27" s="168">
        <v>2.3456000000000001</v>
      </c>
      <c r="I27" s="168">
        <v>2.6459999999999999</v>
      </c>
      <c r="J27" s="168">
        <v>2.5727096773999998</v>
      </c>
      <c r="K27" s="168">
        <v>2.3704666667000001</v>
      </c>
      <c r="L27" s="168">
        <v>2.4781612903000001</v>
      </c>
      <c r="M27" s="168">
        <v>2.7101999999999999</v>
      </c>
      <c r="N27" s="168">
        <v>3.4643548386999998</v>
      </c>
      <c r="O27" s="168">
        <v>4.0324193548</v>
      </c>
      <c r="P27" s="168">
        <v>4.1637142857000002</v>
      </c>
      <c r="Q27" s="168">
        <v>3.1494193548</v>
      </c>
      <c r="R27" s="168">
        <v>2.7768000000000002</v>
      </c>
      <c r="S27" s="168">
        <v>2.4842258065</v>
      </c>
      <c r="T27" s="168">
        <v>2.7389000000000001</v>
      </c>
      <c r="U27" s="168">
        <v>2.8648387096999999</v>
      </c>
      <c r="V27" s="168">
        <v>2.8879032258000001</v>
      </c>
      <c r="W27" s="168">
        <v>2.5991</v>
      </c>
      <c r="X27" s="168">
        <v>2.6590645160999999</v>
      </c>
      <c r="Y27" s="168">
        <v>3.3097333333000001</v>
      </c>
      <c r="Z27" s="168">
        <v>3.6042903225999998</v>
      </c>
      <c r="AA27" s="168">
        <v>4.423</v>
      </c>
      <c r="AB27" s="168">
        <v>4.1580714285999996</v>
      </c>
      <c r="AC27" s="168">
        <v>3.3747741935</v>
      </c>
      <c r="AD27" s="168">
        <v>2.9340666667000002</v>
      </c>
      <c r="AE27" s="168">
        <v>2.6782258065</v>
      </c>
      <c r="AF27" s="168">
        <v>2.8740333332999999</v>
      </c>
      <c r="AG27" s="168">
        <v>3.1147419355000001</v>
      </c>
      <c r="AH27" s="168">
        <v>3.0834516128999998</v>
      </c>
      <c r="AI27" s="168">
        <v>2.8295333333000001</v>
      </c>
      <c r="AJ27" s="168">
        <v>2.8290645160999999</v>
      </c>
      <c r="AK27" s="168">
        <v>3.4663666666999999</v>
      </c>
      <c r="AL27" s="168">
        <v>4.1350322580999999</v>
      </c>
      <c r="AM27" s="168">
        <v>3.9990322581000002</v>
      </c>
      <c r="AN27" s="168">
        <v>3.9524285714</v>
      </c>
      <c r="AO27" s="168">
        <v>3.6456774194000001</v>
      </c>
      <c r="AP27" s="168">
        <v>3.0306000000000002</v>
      </c>
      <c r="AQ27" s="168">
        <v>2.8048387096999998</v>
      </c>
      <c r="AR27" s="168">
        <v>2.9493333332999998</v>
      </c>
      <c r="AS27" s="168">
        <v>3.2284838709999999</v>
      </c>
      <c r="AT27" s="168">
        <v>3.2387096774000002</v>
      </c>
      <c r="AU27" s="168">
        <v>2.9638666667</v>
      </c>
      <c r="AV27" s="168">
        <v>2.9563225806000002</v>
      </c>
      <c r="AW27" s="168">
        <v>3.5356999999999998</v>
      </c>
      <c r="AX27" s="168">
        <v>3.799661</v>
      </c>
      <c r="AY27" s="168">
        <v>4.4664770000000003</v>
      </c>
      <c r="AZ27" s="258">
        <v>4.2045620000000001</v>
      </c>
      <c r="BA27" s="258">
        <v>3.5683419999999999</v>
      </c>
      <c r="BB27" s="258">
        <v>3.0033889999999999</v>
      </c>
      <c r="BC27" s="258">
        <v>2.8029199999999999</v>
      </c>
      <c r="BD27" s="258">
        <v>2.9315310000000001</v>
      </c>
      <c r="BE27" s="258">
        <v>3.2096049999999998</v>
      </c>
      <c r="BF27" s="258">
        <v>3.1727949999999998</v>
      </c>
      <c r="BG27" s="258">
        <v>2.904782</v>
      </c>
      <c r="BH27" s="258">
        <v>2.9337339999999998</v>
      </c>
      <c r="BI27" s="258">
        <v>3.4600610000000001</v>
      </c>
      <c r="BJ27" s="258">
        <v>4.0729340000000001</v>
      </c>
      <c r="BK27" s="258">
        <v>4.3597919999999997</v>
      </c>
      <c r="BL27" s="258">
        <v>4.0017040000000001</v>
      </c>
      <c r="BM27" s="258">
        <v>3.5281690000000001</v>
      </c>
      <c r="BN27" s="258">
        <v>2.9434909999999999</v>
      </c>
      <c r="BO27" s="258">
        <v>2.7679510000000001</v>
      </c>
      <c r="BP27" s="258">
        <v>2.896128</v>
      </c>
      <c r="BQ27" s="258">
        <v>3.1729609999999999</v>
      </c>
      <c r="BR27" s="258">
        <v>3.1831040000000002</v>
      </c>
      <c r="BS27" s="258">
        <v>2.9180540000000001</v>
      </c>
      <c r="BT27" s="258">
        <v>2.9801639999999998</v>
      </c>
      <c r="BU27" s="258">
        <v>3.4987879999999998</v>
      </c>
      <c r="BV27" s="258">
        <v>4.1094660000000003</v>
      </c>
    </row>
    <row r="28" spans="1:74" ht="11.15" customHeight="1" x14ac:dyDescent="0.25">
      <c r="A28" s="61" t="s">
        <v>529</v>
      </c>
      <c r="B28" s="147" t="s">
        <v>411</v>
      </c>
      <c r="C28" s="168">
        <v>0.13425806452</v>
      </c>
      <c r="D28" s="168">
        <v>0.13424137930999999</v>
      </c>
      <c r="E28" s="168">
        <v>0.13425806452</v>
      </c>
      <c r="F28" s="168">
        <v>0.13423333333000001</v>
      </c>
      <c r="G28" s="168">
        <v>0.13425806452</v>
      </c>
      <c r="H28" s="168">
        <v>0.13423333333000001</v>
      </c>
      <c r="I28" s="168">
        <v>0.13425806452</v>
      </c>
      <c r="J28" s="168">
        <v>0.13425806452</v>
      </c>
      <c r="K28" s="168">
        <v>0.13423333333000001</v>
      </c>
      <c r="L28" s="168">
        <v>0.13425806452</v>
      </c>
      <c r="M28" s="168">
        <v>0.13423333333000001</v>
      </c>
      <c r="N28" s="168">
        <v>0.13425806452</v>
      </c>
      <c r="O28" s="168">
        <v>0.14929032258</v>
      </c>
      <c r="P28" s="168">
        <v>0.14928571429000001</v>
      </c>
      <c r="Q28" s="168">
        <v>0.14929032258</v>
      </c>
      <c r="R28" s="168">
        <v>0.14929999999999999</v>
      </c>
      <c r="S28" s="168">
        <v>0.14929032258</v>
      </c>
      <c r="T28" s="168">
        <v>0.14929999999999999</v>
      </c>
      <c r="U28" s="168">
        <v>0.14929032258</v>
      </c>
      <c r="V28" s="168">
        <v>0.14929032258</v>
      </c>
      <c r="W28" s="168">
        <v>0.14929999999999999</v>
      </c>
      <c r="X28" s="168">
        <v>0.14929032258</v>
      </c>
      <c r="Y28" s="168">
        <v>0.14929999999999999</v>
      </c>
      <c r="Z28" s="168">
        <v>0.14929032258</v>
      </c>
      <c r="AA28" s="168">
        <v>0.17225806452</v>
      </c>
      <c r="AB28" s="168">
        <v>0.17224999999999999</v>
      </c>
      <c r="AC28" s="168">
        <v>0.17225806452</v>
      </c>
      <c r="AD28" s="168">
        <v>0.17223333332999999</v>
      </c>
      <c r="AE28" s="168">
        <v>0.17225806452</v>
      </c>
      <c r="AF28" s="168">
        <v>0.17223333332999999</v>
      </c>
      <c r="AG28" s="168">
        <v>0.17225806452</v>
      </c>
      <c r="AH28" s="168">
        <v>0.17225806452</v>
      </c>
      <c r="AI28" s="168">
        <v>0.17223333332999999</v>
      </c>
      <c r="AJ28" s="168">
        <v>0.17225806452</v>
      </c>
      <c r="AK28" s="168">
        <v>0.17223333332999999</v>
      </c>
      <c r="AL28" s="168">
        <v>0.17225806452</v>
      </c>
      <c r="AM28" s="168">
        <v>0.18325806452000001</v>
      </c>
      <c r="AN28" s="168">
        <v>0.18325</v>
      </c>
      <c r="AO28" s="168">
        <v>0.18325806452000001</v>
      </c>
      <c r="AP28" s="168">
        <v>0.18323333333</v>
      </c>
      <c r="AQ28" s="168">
        <v>0.18325806452000001</v>
      </c>
      <c r="AR28" s="168">
        <v>0.18323333333</v>
      </c>
      <c r="AS28" s="168">
        <v>0.18325806452000001</v>
      </c>
      <c r="AT28" s="168">
        <v>0.18325806452000001</v>
      </c>
      <c r="AU28" s="168">
        <v>0.18323333333</v>
      </c>
      <c r="AV28" s="168">
        <v>0.18325806452000001</v>
      </c>
      <c r="AW28" s="168">
        <v>0.20522000000000001</v>
      </c>
      <c r="AX28" s="168">
        <v>0.20522000000000001</v>
      </c>
      <c r="AY28" s="168">
        <v>0.22122</v>
      </c>
      <c r="AZ28" s="258">
        <v>0.22122</v>
      </c>
      <c r="BA28" s="258">
        <v>0.22122</v>
      </c>
      <c r="BB28" s="258">
        <v>0.22122</v>
      </c>
      <c r="BC28" s="258">
        <v>0.22122</v>
      </c>
      <c r="BD28" s="258">
        <v>0.22122</v>
      </c>
      <c r="BE28" s="258">
        <v>0.22122</v>
      </c>
      <c r="BF28" s="258">
        <v>0.22122</v>
      </c>
      <c r="BG28" s="258">
        <v>0.22122</v>
      </c>
      <c r="BH28" s="258">
        <v>0.22122</v>
      </c>
      <c r="BI28" s="258">
        <v>0.22122</v>
      </c>
      <c r="BJ28" s="258">
        <v>0.22122</v>
      </c>
      <c r="BK28" s="258">
        <v>0.21822</v>
      </c>
      <c r="BL28" s="258">
        <v>0.21822</v>
      </c>
      <c r="BM28" s="258">
        <v>0.21822</v>
      </c>
      <c r="BN28" s="258">
        <v>0.21822</v>
      </c>
      <c r="BO28" s="258">
        <v>0.21822</v>
      </c>
      <c r="BP28" s="258">
        <v>0.21822</v>
      </c>
      <c r="BQ28" s="258">
        <v>0.21822</v>
      </c>
      <c r="BR28" s="258">
        <v>0.21822</v>
      </c>
      <c r="BS28" s="258">
        <v>0.21822</v>
      </c>
      <c r="BT28" s="258">
        <v>0.21822</v>
      </c>
      <c r="BU28" s="258">
        <v>0.21822</v>
      </c>
      <c r="BV28" s="258">
        <v>0.21822</v>
      </c>
    </row>
    <row r="29" spans="1:74" ht="11.15" customHeight="1" x14ac:dyDescent="0.25">
      <c r="A29" s="61" t="s">
        <v>521</v>
      </c>
      <c r="B29" s="147" t="s">
        <v>754</v>
      </c>
      <c r="C29" s="168">
        <v>107.33048386999999</v>
      </c>
      <c r="D29" s="168">
        <v>105.59651724</v>
      </c>
      <c r="E29" s="168">
        <v>87.919419355000002</v>
      </c>
      <c r="F29" s="168">
        <v>75.452299999999994</v>
      </c>
      <c r="G29" s="168">
        <v>66.989387097000005</v>
      </c>
      <c r="H29" s="168">
        <v>71.140766666999994</v>
      </c>
      <c r="I29" s="168">
        <v>79.622548386999995</v>
      </c>
      <c r="J29" s="168">
        <v>77.557483871000002</v>
      </c>
      <c r="K29" s="168">
        <v>71.898266667000001</v>
      </c>
      <c r="L29" s="168">
        <v>74.855000000000004</v>
      </c>
      <c r="M29" s="168">
        <v>81.551533332999995</v>
      </c>
      <c r="N29" s="168">
        <v>102.8436129</v>
      </c>
      <c r="O29" s="168">
        <v>107.58770968</v>
      </c>
      <c r="P29" s="168">
        <v>110.56132143000001</v>
      </c>
      <c r="Q29" s="168">
        <v>85.164580645000001</v>
      </c>
      <c r="R29" s="168">
        <v>75.720699999999994</v>
      </c>
      <c r="S29" s="168">
        <v>68.271612903000005</v>
      </c>
      <c r="T29" s="168">
        <v>74.734366667000003</v>
      </c>
      <c r="U29" s="168">
        <v>77.986774194000006</v>
      </c>
      <c r="V29" s="168">
        <v>78.589225806000002</v>
      </c>
      <c r="W29" s="168">
        <v>71.273700000000005</v>
      </c>
      <c r="X29" s="168">
        <v>72.881516129000005</v>
      </c>
      <c r="Y29" s="168">
        <v>89.499233333000006</v>
      </c>
      <c r="Z29" s="168">
        <v>97.039387097000002</v>
      </c>
      <c r="AA29" s="168">
        <v>115.91280645000001</v>
      </c>
      <c r="AB29" s="168">
        <v>109.255</v>
      </c>
      <c r="AC29" s="168">
        <v>89.695580645000007</v>
      </c>
      <c r="AD29" s="168">
        <v>78.679466667</v>
      </c>
      <c r="AE29" s="168">
        <v>72.303193547999996</v>
      </c>
      <c r="AF29" s="168">
        <v>77.226066666999998</v>
      </c>
      <c r="AG29" s="168">
        <v>83.316903225999994</v>
      </c>
      <c r="AH29" s="168">
        <v>82.559096773999997</v>
      </c>
      <c r="AI29" s="168">
        <v>76.266033332999996</v>
      </c>
      <c r="AJ29" s="168">
        <v>76.248548387</v>
      </c>
      <c r="AK29" s="168">
        <v>92.231733332999994</v>
      </c>
      <c r="AL29" s="168">
        <v>108.89893548000001</v>
      </c>
      <c r="AM29" s="168">
        <v>106.54455629</v>
      </c>
      <c r="AN29" s="168">
        <v>105.3034365</v>
      </c>
      <c r="AO29" s="168">
        <v>97.133219287000003</v>
      </c>
      <c r="AP29" s="168">
        <v>80.751732099999998</v>
      </c>
      <c r="AQ29" s="168">
        <v>74.739193033999996</v>
      </c>
      <c r="AR29" s="168">
        <v>78.587830663000005</v>
      </c>
      <c r="AS29" s="168">
        <v>86.022040128</v>
      </c>
      <c r="AT29" s="168">
        <v>86.294473776000004</v>
      </c>
      <c r="AU29" s="168">
        <v>78.974571667000006</v>
      </c>
      <c r="AV29" s="168">
        <v>78.773364258000001</v>
      </c>
      <c r="AW29" s="168">
        <v>94.226466432999999</v>
      </c>
      <c r="AX29" s="168">
        <v>100.99485</v>
      </c>
      <c r="AY29" s="168">
        <v>118.183915</v>
      </c>
      <c r="AZ29" s="258">
        <v>111.408</v>
      </c>
      <c r="BA29" s="258">
        <v>95.160179999999997</v>
      </c>
      <c r="BB29" s="258">
        <v>80.629409999999993</v>
      </c>
      <c r="BC29" s="258">
        <v>75.614549999999994</v>
      </c>
      <c r="BD29" s="258">
        <v>78.910359999999997</v>
      </c>
      <c r="BE29" s="258">
        <v>86.047039999999996</v>
      </c>
      <c r="BF29" s="258">
        <v>85.002740000000003</v>
      </c>
      <c r="BG29" s="258">
        <v>78.180099999999996</v>
      </c>
      <c r="BH29" s="258">
        <v>78.754990000000006</v>
      </c>
      <c r="BI29" s="258">
        <v>92.241069999999993</v>
      </c>
      <c r="BJ29" s="258">
        <v>107.8687</v>
      </c>
      <c r="BK29" s="258">
        <v>115.2989</v>
      </c>
      <c r="BL29" s="258">
        <v>106.0714</v>
      </c>
      <c r="BM29" s="258">
        <v>94.046400000000006</v>
      </c>
      <c r="BN29" s="258">
        <v>78.97578</v>
      </c>
      <c r="BO29" s="258">
        <v>74.557379999999995</v>
      </c>
      <c r="BP29" s="258">
        <v>77.721000000000004</v>
      </c>
      <c r="BQ29" s="258">
        <v>84.737849999999995</v>
      </c>
      <c r="BR29" s="258">
        <v>84.822019999999995</v>
      </c>
      <c r="BS29" s="258">
        <v>78.148079999999993</v>
      </c>
      <c r="BT29" s="258">
        <v>79.552199999999999</v>
      </c>
      <c r="BU29" s="258">
        <v>92.834149999999994</v>
      </c>
      <c r="BV29" s="258">
        <v>108.43689999999999</v>
      </c>
    </row>
    <row r="30" spans="1:74" ht="11.15" customHeight="1" x14ac:dyDescent="0.25">
      <c r="A30" s="61"/>
      <c r="B30" s="147"/>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c r="AZ30" s="258"/>
      <c r="BA30" s="258"/>
      <c r="BB30" s="258"/>
      <c r="BC30" s="258"/>
      <c r="BD30" s="258"/>
      <c r="BE30" s="258"/>
      <c r="BF30" s="258"/>
      <c r="BG30" s="258"/>
      <c r="BH30" s="258"/>
      <c r="BI30" s="258"/>
      <c r="BJ30" s="168"/>
      <c r="BK30" s="168"/>
      <c r="BL30" s="168"/>
      <c r="BM30" s="168"/>
      <c r="BN30" s="168"/>
      <c r="BO30" s="168"/>
      <c r="BP30" s="168"/>
      <c r="BQ30" s="168"/>
      <c r="BR30" s="168"/>
      <c r="BS30" s="168"/>
      <c r="BT30" s="168"/>
      <c r="BU30" s="168"/>
      <c r="BV30" s="168"/>
    </row>
    <row r="31" spans="1:74" ht="11.15" customHeight="1" x14ac:dyDescent="0.25">
      <c r="A31" s="56"/>
      <c r="B31" s="62" t="s">
        <v>753</v>
      </c>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286"/>
      <c r="BA31" s="286"/>
      <c r="BB31" s="286"/>
      <c r="BC31" s="286"/>
      <c r="BD31" s="286"/>
      <c r="BE31" s="286"/>
      <c r="BF31" s="286"/>
      <c r="BG31" s="286"/>
      <c r="BH31" s="286"/>
      <c r="BI31" s="286"/>
      <c r="BJ31" s="286"/>
      <c r="BK31" s="286"/>
      <c r="BL31" s="286"/>
      <c r="BM31" s="286"/>
      <c r="BN31" s="286"/>
      <c r="BO31" s="286"/>
      <c r="BP31" s="286"/>
      <c r="BQ31" s="286"/>
      <c r="BR31" s="286"/>
      <c r="BS31" s="286"/>
      <c r="BT31" s="286"/>
      <c r="BU31" s="286"/>
      <c r="BV31" s="286"/>
    </row>
    <row r="32" spans="1:74" ht="11.15" customHeight="1" x14ac:dyDescent="0.25">
      <c r="A32" s="61" t="s">
        <v>514</v>
      </c>
      <c r="B32" s="147" t="s">
        <v>412</v>
      </c>
      <c r="C32" s="190">
        <v>2616.1750000000002</v>
      </c>
      <c r="D32" s="190">
        <v>2080.8829999999998</v>
      </c>
      <c r="E32" s="190">
        <v>2029.3589999999999</v>
      </c>
      <c r="F32" s="190">
        <v>2332.4929999999999</v>
      </c>
      <c r="G32" s="190">
        <v>2777.5839999999998</v>
      </c>
      <c r="H32" s="190">
        <v>3133.0949999999998</v>
      </c>
      <c r="I32" s="190">
        <v>3293.549</v>
      </c>
      <c r="J32" s="190">
        <v>3522.2159999999999</v>
      </c>
      <c r="K32" s="190">
        <v>3839.8359999999998</v>
      </c>
      <c r="L32" s="190">
        <v>3928.5030000000002</v>
      </c>
      <c r="M32" s="190">
        <v>3931.616</v>
      </c>
      <c r="N32" s="190">
        <v>3340.9810000000002</v>
      </c>
      <c r="O32" s="190">
        <v>2634.9670000000001</v>
      </c>
      <c r="P32" s="190">
        <v>1859.2180000000001</v>
      </c>
      <c r="Q32" s="190">
        <v>1801.2249999999999</v>
      </c>
      <c r="R32" s="190">
        <v>1975.0329999999999</v>
      </c>
      <c r="S32" s="190">
        <v>2389.8910000000001</v>
      </c>
      <c r="T32" s="190">
        <v>2585.1260000000002</v>
      </c>
      <c r="U32" s="190">
        <v>2754.7139999999999</v>
      </c>
      <c r="V32" s="190">
        <v>2917.268</v>
      </c>
      <c r="W32" s="190">
        <v>3305.982</v>
      </c>
      <c r="X32" s="190">
        <v>3665.3850000000002</v>
      </c>
      <c r="Y32" s="190">
        <v>3532.7750000000001</v>
      </c>
      <c r="Z32" s="190">
        <v>3209.982</v>
      </c>
      <c r="AA32" s="190">
        <v>2215.9409999999998</v>
      </c>
      <c r="AB32" s="190">
        <v>1562.018</v>
      </c>
      <c r="AC32" s="190">
        <v>1401.4649999999999</v>
      </c>
      <c r="AD32" s="190">
        <v>1611.7650000000001</v>
      </c>
      <c r="AE32" s="190">
        <v>2001.915</v>
      </c>
      <c r="AF32" s="190">
        <v>2325.3209999999999</v>
      </c>
      <c r="AG32" s="190">
        <v>2505.1219999999998</v>
      </c>
      <c r="AH32" s="190">
        <v>2709.422</v>
      </c>
      <c r="AI32" s="190">
        <v>3145.643</v>
      </c>
      <c r="AJ32" s="190">
        <v>3569.384</v>
      </c>
      <c r="AK32" s="190">
        <v>3501.05</v>
      </c>
      <c r="AL32" s="190">
        <v>2925.38</v>
      </c>
      <c r="AM32" s="190">
        <v>2469.5819999999999</v>
      </c>
      <c r="AN32" s="190">
        <v>2071.9119999999998</v>
      </c>
      <c r="AO32" s="190">
        <v>1849.635</v>
      </c>
      <c r="AP32" s="190">
        <v>2115.8000000000002</v>
      </c>
      <c r="AQ32" s="190">
        <v>2555.6759999999999</v>
      </c>
      <c r="AR32" s="190">
        <v>2899.9059999999999</v>
      </c>
      <c r="AS32" s="190">
        <v>3034.308</v>
      </c>
      <c r="AT32" s="190">
        <v>3167.9639999999999</v>
      </c>
      <c r="AU32" s="190">
        <v>3489.8339999999998</v>
      </c>
      <c r="AV32" s="190">
        <v>3808.1109999999999</v>
      </c>
      <c r="AW32" s="190">
        <v>3739.8960000000002</v>
      </c>
      <c r="AX32" s="190">
        <v>3466.7249999999999</v>
      </c>
      <c r="AY32" s="190">
        <v>2551.0098570999999</v>
      </c>
      <c r="AZ32" s="242">
        <v>2012.3119999999999</v>
      </c>
      <c r="BA32" s="242">
        <v>1905.124</v>
      </c>
      <c r="BB32" s="242">
        <v>2236.6219999999998</v>
      </c>
      <c r="BC32" s="242">
        <v>2701.6660000000002</v>
      </c>
      <c r="BD32" s="242">
        <v>3035.694</v>
      </c>
      <c r="BE32" s="242">
        <v>3189.9059999999999</v>
      </c>
      <c r="BF32" s="242">
        <v>3325.377</v>
      </c>
      <c r="BG32" s="242">
        <v>3657.181</v>
      </c>
      <c r="BH32" s="242">
        <v>3960.9780000000001</v>
      </c>
      <c r="BI32" s="242">
        <v>3912.5970000000002</v>
      </c>
      <c r="BJ32" s="242">
        <v>3418.087</v>
      </c>
      <c r="BK32" s="242">
        <v>2724.8330000000001</v>
      </c>
      <c r="BL32" s="242">
        <v>2269.2399999999998</v>
      </c>
      <c r="BM32" s="242">
        <v>2162.127</v>
      </c>
      <c r="BN32" s="242">
        <v>2507.0039999999999</v>
      </c>
      <c r="BO32" s="242">
        <v>2971.7139999999999</v>
      </c>
      <c r="BP32" s="242">
        <v>3294.0619999999999</v>
      </c>
      <c r="BQ32" s="242">
        <v>3425.009</v>
      </c>
      <c r="BR32" s="242">
        <v>3538.1060000000002</v>
      </c>
      <c r="BS32" s="242">
        <v>3844.3649999999998</v>
      </c>
      <c r="BT32" s="242">
        <v>4112.4350000000004</v>
      </c>
      <c r="BU32" s="242">
        <v>3990.223</v>
      </c>
      <c r="BV32" s="242">
        <v>3444.4189999999999</v>
      </c>
    </row>
    <row r="33" spans="1:74" ht="11.15" customHeight="1" x14ac:dyDescent="0.25">
      <c r="A33" s="468" t="s">
        <v>949</v>
      </c>
      <c r="B33" s="469" t="s">
        <v>954</v>
      </c>
      <c r="C33" s="190">
        <v>591.51300000000003</v>
      </c>
      <c r="D33" s="190">
        <v>437.649</v>
      </c>
      <c r="E33" s="190">
        <v>385.30200000000002</v>
      </c>
      <c r="F33" s="190">
        <v>427.642</v>
      </c>
      <c r="G33" s="190">
        <v>553.024</v>
      </c>
      <c r="H33" s="190">
        <v>654.83199999999999</v>
      </c>
      <c r="I33" s="190">
        <v>721.28499999999997</v>
      </c>
      <c r="J33" s="190">
        <v>803.30200000000002</v>
      </c>
      <c r="K33" s="190">
        <v>889.8</v>
      </c>
      <c r="L33" s="190">
        <v>943.726</v>
      </c>
      <c r="M33" s="190">
        <v>929.1</v>
      </c>
      <c r="N33" s="190">
        <v>762.65899999999999</v>
      </c>
      <c r="O33" s="190">
        <v>557.01900000000001</v>
      </c>
      <c r="P33" s="190">
        <v>377.28300000000002</v>
      </c>
      <c r="Q33" s="190">
        <v>312.65199999999999</v>
      </c>
      <c r="R33" s="190">
        <v>333.59699999999998</v>
      </c>
      <c r="S33" s="190">
        <v>425.51</v>
      </c>
      <c r="T33" s="190">
        <v>514.76300000000003</v>
      </c>
      <c r="U33" s="190">
        <v>604.83100000000002</v>
      </c>
      <c r="V33" s="190">
        <v>688.31500000000005</v>
      </c>
      <c r="W33" s="190">
        <v>804.37800000000004</v>
      </c>
      <c r="X33" s="190">
        <v>904.35299999999995</v>
      </c>
      <c r="Y33" s="190">
        <v>841.98699999999997</v>
      </c>
      <c r="Z33" s="190">
        <v>765.726</v>
      </c>
      <c r="AA33" s="190">
        <v>503.01</v>
      </c>
      <c r="AB33" s="190">
        <v>331.68299999999999</v>
      </c>
      <c r="AC33" s="190">
        <v>242.15100000000001</v>
      </c>
      <c r="AD33" s="190">
        <v>259.29899999999998</v>
      </c>
      <c r="AE33" s="190">
        <v>370.637</v>
      </c>
      <c r="AF33" s="190">
        <v>481.84500000000003</v>
      </c>
      <c r="AG33" s="190">
        <v>557.35299999999995</v>
      </c>
      <c r="AH33" s="190">
        <v>629.06200000000001</v>
      </c>
      <c r="AI33" s="190">
        <v>759.00300000000004</v>
      </c>
      <c r="AJ33" s="190">
        <v>857.32299999999998</v>
      </c>
      <c r="AK33" s="190">
        <v>841.90499999999997</v>
      </c>
      <c r="AL33" s="190">
        <v>698.23500000000001</v>
      </c>
      <c r="AM33" s="190">
        <v>547.44799999999998</v>
      </c>
      <c r="AN33" s="190">
        <v>422.834</v>
      </c>
      <c r="AO33" s="190">
        <v>334.17899999999997</v>
      </c>
      <c r="AP33" s="190">
        <v>418.238</v>
      </c>
      <c r="AQ33" s="190">
        <v>551.75</v>
      </c>
      <c r="AR33" s="190">
        <v>646.41</v>
      </c>
      <c r="AS33" s="190">
        <v>692.00599999999997</v>
      </c>
      <c r="AT33" s="190">
        <v>764.74699999999996</v>
      </c>
      <c r="AU33" s="190">
        <v>852.88599999999997</v>
      </c>
      <c r="AV33" s="190">
        <v>932.17499999999995</v>
      </c>
      <c r="AW33" s="190">
        <v>875.81299999999999</v>
      </c>
      <c r="AX33" s="190">
        <v>787</v>
      </c>
      <c r="AY33" s="190">
        <v>569.28571428999999</v>
      </c>
      <c r="AZ33" s="242">
        <v>410.29640000000001</v>
      </c>
      <c r="BA33" s="242">
        <v>349.06029999999998</v>
      </c>
      <c r="BB33" s="242">
        <v>422.80029999999999</v>
      </c>
      <c r="BC33" s="242">
        <v>559.7337</v>
      </c>
      <c r="BD33" s="242">
        <v>663.94960000000003</v>
      </c>
      <c r="BE33" s="242">
        <v>729.77610000000004</v>
      </c>
      <c r="BF33" s="242">
        <v>773.19759999999997</v>
      </c>
      <c r="BG33" s="242">
        <v>859.83450000000005</v>
      </c>
      <c r="BH33" s="242">
        <v>940.06219999999996</v>
      </c>
      <c r="BI33" s="242">
        <v>918.04330000000004</v>
      </c>
      <c r="BJ33" s="242">
        <v>794.20039999999995</v>
      </c>
      <c r="BK33" s="242">
        <v>602.86990000000003</v>
      </c>
      <c r="BL33" s="242">
        <v>464.0806</v>
      </c>
      <c r="BM33" s="242">
        <v>410.89890000000003</v>
      </c>
      <c r="BN33" s="242">
        <v>486.9452</v>
      </c>
      <c r="BO33" s="242">
        <v>614.7346</v>
      </c>
      <c r="BP33" s="242">
        <v>718.13570000000004</v>
      </c>
      <c r="BQ33" s="242">
        <v>748.78440000000001</v>
      </c>
      <c r="BR33" s="242">
        <v>787.63149999999996</v>
      </c>
      <c r="BS33" s="242">
        <v>862.01710000000003</v>
      </c>
      <c r="BT33" s="242">
        <v>942.1114</v>
      </c>
      <c r="BU33" s="242">
        <v>905.74080000000004</v>
      </c>
      <c r="BV33" s="242">
        <v>765.70839999999998</v>
      </c>
    </row>
    <row r="34" spans="1:74" ht="11.15" customHeight="1" x14ac:dyDescent="0.25">
      <c r="A34" s="468" t="s">
        <v>950</v>
      </c>
      <c r="B34" s="469" t="s">
        <v>955</v>
      </c>
      <c r="C34" s="190">
        <v>717.08199999999999</v>
      </c>
      <c r="D34" s="190">
        <v>541.07500000000005</v>
      </c>
      <c r="E34" s="190">
        <v>471.33600000000001</v>
      </c>
      <c r="F34" s="190">
        <v>523.28800000000001</v>
      </c>
      <c r="G34" s="190">
        <v>640.524</v>
      </c>
      <c r="H34" s="190">
        <v>746.98599999999999</v>
      </c>
      <c r="I34" s="190">
        <v>827.11599999999999</v>
      </c>
      <c r="J34" s="190">
        <v>934.70100000000002</v>
      </c>
      <c r="K34" s="190">
        <v>1052.6420000000001</v>
      </c>
      <c r="L34" s="190">
        <v>1113.2</v>
      </c>
      <c r="M34" s="190">
        <v>1107.643</v>
      </c>
      <c r="N34" s="190">
        <v>917.51599999999996</v>
      </c>
      <c r="O34" s="190">
        <v>692.38099999999997</v>
      </c>
      <c r="P34" s="190">
        <v>453.46300000000002</v>
      </c>
      <c r="Q34" s="190">
        <v>395.23099999999999</v>
      </c>
      <c r="R34" s="190">
        <v>437.99299999999999</v>
      </c>
      <c r="S34" s="190">
        <v>531.67999999999995</v>
      </c>
      <c r="T34" s="190">
        <v>629.53800000000001</v>
      </c>
      <c r="U34" s="190">
        <v>720.101</v>
      </c>
      <c r="V34" s="190">
        <v>827.45600000000002</v>
      </c>
      <c r="W34" s="190">
        <v>965.71500000000003</v>
      </c>
      <c r="X34" s="190">
        <v>1075.3610000000001</v>
      </c>
      <c r="Y34" s="190">
        <v>1022.811</v>
      </c>
      <c r="Z34" s="190">
        <v>886.6</v>
      </c>
      <c r="AA34" s="190">
        <v>574.95299999999997</v>
      </c>
      <c r="AB34" s="190">
        <v>372.28699999999998</v>
      </c>
      <c r="AC34" s="190">
        <v>296.10599999999999</v>
      </c>
      <c r="AD34" s="190">
        <v>330.20800000000003</v>
      </c>
      <c r="AE34" s="190">
        <v>444.25799999999998</v>
      </c>
      <c r="AF34" s="190">
        <v>557.01099999999997</v>
      </c>
      <c r="AG34" s="190">
        <v>648.32299999999998</v>
      </c>
      <c r="AH34" s="190">
        <v>767.01400000000001</v>
      </c>
      <c r="AI34" s="190">
        <v>916.58699999999999</v>
      </c>
      <c r="AJ34" s="190">
        <v>1053.441</v>
      </c>
      <c r="AK34" s="190">
        <v>1030.375</v>
      </c>
      <c r="AL34" s="190">
        <v>831.31100000000004</v>
      </c>
      <c r="AM34" s="190">
        <v>660.15</v>
      </c>
      <c r="AN34" s="190">
        <v>518.22699999999998</v>
      </c>
      <c r="AO34" s="190">
        <v>416.673</v>
      </c>
      <c r="AP34" s="190">
        <v>485.03300000000002</v>
      </c>
      <c r="AQ34" s="190">
        <v>595.16899999999998</v>
      </c>
      <c r="AR34" s="190">
        <v>700.62599999999998</v>
      </c>
      <c r="AS34" s="190">
        <v>779.96100000000001</v>
      </c>
      <c r="AT34" s="190">
        <v>870.601</v>
      </c>
      <c r="AU34" s="190">
        <v>992.84299999999996</v>
      </c>
      <c r="AV34" s="190">
        <v>1099.3240000000001</v>
      </c>
      <c r="AW34" s="190">
        <v>1078.2449999999999</v>
      </c>
      <c r="AX34" s="190">
        <v>955.42857143000003</v>
      </c>
      <c r="AY34" s="190">
        <v>684.14285714000005</v>
      </c>
      <c r="AZ34" s="242">
        <v>511.61509999999998</v>
      </c>
      <c r="BA34" s="242">
        <v>431.65100000000001</v>
      </c>
      <c r="BB34" s="242">
        <v>495.2627</v>
      </c>
      <c r="BC34" s="242">
        <v>621.82439999999997</v>
      </c>
      <c r="BD34" s="242">
        <v>731.56060000000002</v>
      </c>
      <c r="BE34" s="242">
        <v>807.89760000000001</v>
      </c>
      <c r="BF34" s="242">
        <v>896.56939999999997</v>
      </c>
      <c r="BG34" s="242">
        <v>1016.9</v>
      </c>
      <c r="BH34" s="242">
        <v>1127.5329999999999</v>
      </c>
      <c r="BI34" s="242">
        <v>1107.68</v>
      </c>
      <c r="BJ34" s="242">
        <v>923.75189999999998</v>
      </c>
      <c r="BK34" s="242">
        <v>699.38720000000001</v>
      </c>
      <c r="BL34" s="242">
        <v>559.36810000000003</v>
      </c>
      <c r="BM34" s="242">
        <v>485.08800000000002</v>
      </c>
      <c r="BN34" s="242">
        <v>569.61170000000004</v>
      </c>
      <c r="BO34" s="242">
        <v>698.48779999999999</v>
      </c>
      <c r="BP34" s="242">
        <v>790.87609999999995</v>
      </c>
      <c r="BQ34" s="242">
        <v>871.00789999999995</v>
      </c>
      <c r="BR34" s="242">
        <v>970.20540000000005</v>
      </c>
      <c r="BS34" s="242">
        <v>1079.117</v>
      </c>
      <c r="BT34" s="242">
        <v>1165.3</v>
      </c>
      <c r="BU34" s="242">
        <v>1110.251</v>
      </c>
      <c r="BV34" s="242">
        <v>932.67529999999999</v>
      </c>
    </row>
    <row r="35" spans="1:74" ht="11.15" customHeight="1" x14ac:dyDescent="0.25">
      <c r="A35" s="468" t="s">
        <v>951</v>
      </c>
      <c r="B35" s="469" t="s">
        <v>956</v>
      </c>
      <c r="C35" s="190">
        <v>934.55100000000004</v>
      </c>
      <c r="D35" s="190">
        <v>777.98900000000003</v>
      </c>
      <c r="E35" s="190">
        <v>856.99599999999998</v>
      </c>
      <c r="F35" s="190">
        <v>1021.981</v>
      </c>
      <c r="G35" s="190">
        <v>1140.3</v>
      </c>
      <c r="H35" s="190">
        <v>1221.2280000000001</v>
      </c>
      <c r="I35" s="190">
        <v>1206.979</v>
      </c>
      <c r="J35" s="190">
        <v>1233.355</v>
      </c>
      <c r="K35" s="190">
        <v>1312.67</v>
      </c>
      <c r="L35" s="190">
        <v>1280.971</v>
      </c>
      <c r="M35" s="190">
        <v>1312.672</v>
      </c>
      <c r="N35" s="190">
        <v>1155.134</v>
      </c>
      <c r="O35" s="190">
        <v>944.577</v>
      </c>
      <c r="P35" s="190">
        <v>679.43299999999999</v>
      </c>
      <c r="Q35" s="190">
        <v>760.14800000000002</v>
      </c>
      <c r="R35" s="190">
        <v>832.26900000000001</v>
      </c>
      <c r="S35" s="190">
        <v>978.79600000000005</v>
      </c>
      <c r="T35" s="190">
        <v>993.36500000000001</v>
      </c>
      <c r="U35" s="190">
        <v>973.06899999999996</v>
      </c>
      <c r="V35" s="190">
        <v>939.52200000000005</v>
      </c>
      <c r="W35" s="190">
        <v>1052.7349999999999</v>
      </c>
      <c r="X35" s="190">
        <v>1184.701</v>
      </c>
      <c r="Y35" s="190">
        <v>1169.171</v>
      </c>
      <c r="Z35" s="190">
        <v>1142.665</v>
      </c>
      <c r="AA35" s="190">
        <v>793.52800000000002</v>
      </c>
      <c r="AB35" s="190">
        <v>580.62400000000002</v>
      </c>
      <c r="AC35" s="190">
        <v>587.35799999999995</v>
      </c>
      <c r="AD35" s="190">
        <v>731.01900000000001</v>
      </c>
      <c r="AE35" s="190">
        <v>840.63300000000004</v>
      </c>
      <c r="AF35" s="190">
        <v>884.80700000000002</v>
      </c>
      <c r="AG35" s="190">
        <v>871.65099999999995</v>
      </c>
      <c r="AH35" s="190">
        <v>883.95500000000004</v>
      </c>
      <c r="AI35" s="190">
        <v>1006.276</v>
      </c>
      <c r="AJ35" s="190">
        <v>1170.046</v>
      </c>
      <c r="AK35" s="190">
        <v>1178.8140000000001</v>
      </c>
      <c r="AL35" s="190">
        <v>1041.9649999999999</v>
      </c>
      <c r="AM35" s="190">
        <v>979.65899999999999</v>
      </c>
      <c r="AN35" s="190">
        <v>919.44899999999996</v>
      </c>
      <c r="AO35" s="190">
        <v>918.64499999999998</v>
      </c>
      <c r="AP35" s="190">
        <v>982.49800000000005</v>
      </c>
      <c r="AQ35" s="190">
        <v>1083.0820000000001</v>
      </c>
      <c r="AR35" s="190">
        <v>1135.9349999999999</v>
      </c>
      <c r="AS35" s="190">
        <v>1107.0070000000001</v>
      </c>
      <c r="AT35" s="190">
        <v>1031.24</v>
      </c>
      <c r="AU35" s="190">
        <v>1091.6489999999999</v>
      </c>
      <c r="AV35" s="190">
        <v>1207.9829999999999</v>
      </c>
      <c r="AW35" s="190">
        <v>1217.096</v>
      </c>
      <c r="AX35" s="190">
        <v>1189.2857143000001</v>
      </c>
      <c r="AY35" s="190">
        <v>873.28571428999999</v>
      </c>
      <c r="AZ35" s="242">
        <v>728.36959999999999</v>
      </c>
      <c r="BA35" s="242">
        <v>776.12</v>
      </c>
      <c r="BB35" s="242">
        <v>944.60119999999995</v>
      </c>
      <c r="BC35" s="242">
        <v>1088.893</v>
      </c>
      <c r="BD35" s="242">
        <v>1152.3610000000001</v>
      </c>
      <c r="BE35" s="242">
        <v>1129.5260000000001</v>
      </c>
      <c r="BF35" s="242">
        <v>1110.1510000000001</v>
      </c>
      <c r="BG35" s="242">
        <v>1199.913</v>
      </c>
      <c r="BH35" s="242">
        <v>1289.2919999999999</v>
      </c>
      <c r="BI35" s="242">
        <v>1299.3130000000001</v>
      </c>
      <c r="BJ35" s="242">
        <v>1188.6500000000001</v>
      </c>
      <c r="BK35" s="242">
        <v>1014.1609999999999</v>
      </c>
      <c r="BL35" s="242">
        <v>886.16179999999997</v>
      </c>
      <c r="BM35" s="242">
        <v>920.60680000000002</v>
      </c>
      <c r="BN35" s="242">
        <v>1080.864</v>
      </c>
      <c r="BO35" s="242">
        <v>1213.8499999999999</v>
      </c>
      <c r="BP35" s="242">
        <v>1274.8679999999999</v>
      </c>
      <c r="BQ35" s="242">
        <v>1263.201</v>
      </c>
      <c r="BR35" s="242">
        <v>1218.0999999999999</v>
      </c>
      <c r="BS35" s="242">
        <v>1307.8699999999999</v>
      </c>
      <c r="BT35" s="242">
        <v>1377.7190000000001</v>
      </c>
      <c r="BU35" s="242">
        <v>1365.768</v>
      </c>
      <c r="BV35" s="242">
        <v>1235.788</v>
      </c>
    </row>
    <row r="36" spans="1:74" ht="11.15" customHeight="1" x14ac:dyDescent="0.25">
      <c r="A36" s="468" t="s">
        <v>952</v>
      </c>
      <c r="B36" s="469" t="s">
        <v>957</v>
      </c>
      <c r="C36" s="190">
        <v>134.99700000000001</v>
      </c>
      <c r="D36" s="190">
        <v>99.387</v>
      </c>
      <c r="E36" s="190">
        <v>91.873000000000005</v>
      </c>
      <c r="F36" s="190">
        <v>109.496</v>
      </c>
      <c r="G36" s="190">
        <v>143.38399999999999</v>
      </c>
      <c r="H36" s="190">
        <v>177.05500000000001</v>
      </c>
      <c r="I36" s="190">
        <v>200.209</v>
      </c>
      <c r="J36" s="190">
        <v>214.78200000000001</v>
      </c>
      <c r="K36" s="190">
        <v>235.09399999999999</v>
      </c>
      <c r="L36" s="190">
        <v>239.428</v>
      </c>
      <c r="M36" s="190">
        <v>236.36199999999999</v>
      </c>
      <c r="N36" s="190">
        <v>195.131</v>
      </c>
      <c r="O36" s="190">
        <v>154.86199999999999</v>
      </c>
      <c r="P36" s="190">
        <v>115.10599999999999</v>
      </c>
      <c r="Q36" s="190">
        <v>113.42700000000001</v>
      </c>
      <c r="R36" s="190">
        <v>123.884</v>
      </c>
      <c r="S36" s="190">
        <v>154.82900000000001</v>
      </c>
      <c r="T36" s="190">
        <v>175.06200000000001</v>
      </c>
      <c r="U36" s="190">
        <v>184.54599999999999</v>
      </c>
      <c r="V36" s="190">
        <v>190.40700000000001</v>
      </c>
      <c r="W36" s="190">
        <v>205.22200000000001</v>
      </c>
      <c r="X36" s="190">
        <v>213.31800000000001</v>
      </c>
      <c r="Y36" s="190">
        <v>204.40299999999999</v>
      </c>
      <c r="Z36" s="190">
        <v>171.28200000000001</v>
      </c>
      <c r="AA36" s="190">
        <v>127.863</v>
      </c>
      <c r="AB36" s="190">
        <v>92.822999999999993</v>
      </c>
      <c r="AC36" s="190">
        <v>90.370999999999995</v>
      </c>
      <c r="AD36" s="190">
        <v>92.991</v>
      </c>
      <c r="AE36" s="190">
        <v>116.554</v>
      </c>
      <c r="AF36" s="190">
        <v>137.01300000000001</v>
      </c>
      <c r="AG36" s="190">
        <v>147.446</v>
      </c>
      <c r="AH36" s="190">
        <v>159.45599999999999</v>
      </c>
      <c r="AI36" s="190">
        <v>184.27699999999999</v>
      </c>
      <c r="AJ36" s="190">
        <v>206.03299999999999</v>
      </c>
      <c r="AK36" s="190">
        <v>194.33500000000001</v>
      </c>
      <c r="AL36" s="190">
        <v>157.53299999999999</v>
      </c>
      <c r="AM36" s="190">
        <v>122.78</v>
      </c>
      <c r="AN36" s="190">
        <v>93.683000000000007</v>
      </c>
      <c r="AO36" s="190">
        <v>79.253</v>
      </c>
      <c r="AP36" s="190">
        <v>98.120999999999995</v>
      </c>
      <c r="AQ36" s="190">
        <v>136.36099999999999</v>
      </c>
      <c r="AR36" s="190">
        <v>171.48599999999999</v>
      </c>
      <c r="AS36" s="190">
        <v>192.15600000000001</v>
      </c>
      <c r="AT36" s="190">
        <v>216.44900000000001</v>
      </c>
      <c r="AU36" s="190">
        <v>239.483</v>
      </c>
      <c r="AV36" s="190">
        <v>251.86699999999999</v>
      </c>
      <c r="AW36" s="190">
        <v>246.53399999999999</v>
      </c>
      <c r="AX36" s="190">
        <v>225.71428571000001</v>
      </c>
      <c r="AY36" s="190">
        <v>177.85714286000001</v>
      </c>
      <c r="AZ36" s="242">
        <v>136.976</v>
      </c>
      <c r="BA36" s="242">
        <v>124.0274</v>
      </c>
      <c r="BB36" s="242">
        <v>124.4599</v>
      </c>
      <c r="BC36" s="242">
        <v>137.75319999999999</v>
      </c>
      <c r="BD36" s="242">
        <v>158.5985</v>
      </c>
      <c r="BE36" s="242">
        <v>178.3715</v>
      </c>
      <c r="BF36" s="242">
        <v>198.27099999999999</v>
      </c>
      <c r="BG36" s="242">
        <v>218.2637</v>
      </c>
      <c r="BH36" s="242">
        <v>231.0538</v>
      </c>
      <c r="BI36" s="242">
        <v>224.1883</v>
      </c>
      <c r="BJ36" s="242">
        <v>189.4091</v>
      </c>
      <c r="BK36" s="242">
        <v>158.09639999999999</v>
      </c>
      <c r="BL36" s="242">
        <v>133.0179</v>
      </c>
      <c r="BM36" s="242">
        <v>120.93980000000001</v>
      </c>
      <c r="BN36" s="242">
        <v>120.5783</v>
      </c>
      <c r="BO36" s="242">
        <v>152.09059999999999</v>
      </c>
      <c r="BP36" s="242">
        <v>182.04509999999999</v>
      </c>
      <c r="BQ36" s="242">
        <v>198.79259999999999</v>
      </c>
      <c r="BR36" s="242">
        <v>215.9631</v>
      </c>
      <c r="BS36" s="242">
        <v>233.82249999999999</v>
      </c>
      <c r="BT36" s="242">
        <v>244.71369999999999</v>
      </c>
      <c r="BU36" s="242">
        <v>236.37710000000001</v>
      </c>
      <c r="BV36" s="242">
        <v>200.06039999999999</v>
      </c>
    </row>
    <row r="37" spans="1:74" ht="11.15" customHeight="1" x14ac:dyDescent="0.25">
      <c r="A37" s="468" t="s">
        <v>953</v>
      </c>
      <c r="B37" s="469" t="s">
        <v>958</v>
      </c>
      <c r="C37" s="190">
        <v>209.90100000000001</v>
      </c>
      <c r="D37" s="190">
        <v>199.06700000000001</v>
      </c>
      <c r="E37" s="190">
        <v>200.44800000000001</v>
      </c>
      <c r="F37" s="190">
        <v>227.10300000000001</v>
      </c>
      <c r="G37" s="190">
        <v>276.32100000000003</v>
      </c>
      <c r="H37" s="190">
        <v>307.63900000000001</v>
      </c>
      <c r="I37" s="190">
        <v>310.85300000000001</v>
      </c>
      <c r="J37" s="190">
        <v>306.63600000000002</v>
      </c>
      <c r="K37" s="190">
        <v>318.45600000000002</v>
      </c>
      <c r="L37" s="190">
        <v>319.786</v>
      </c>
      <c r="M37" s="190">
        <v>315.94</v>
      </c>
      <c r="N37" s="190">
        <v>282.24299999999999</v>
      </c>
      <c r="O37" s="190">
        <v>259.44099999999997</v>
      </c>
      <c r="P37" s="190">
        <v>209.17400000000001</v>
      </c>
      <c r="Q37" s="190">
        <v>196.5</v>
      </c>
      <c r="R37" s="190">
        <v>224.02099999999999</v>
      </c>
      <c r="S37" s="190">
        <v>274.25599999999997</v>
      </c>
      <c r="T37" s="190">
        <v>245.655</v>
      </c>
      <c r="U37" s="190">
        <v>243.90199999999999</v>
      </c>
      <c r="V37" s="190">
        <v>242.07</v>
      </c>
      <c r="W37" s="190">
        <v>247.595</v>
      </c>
      <c r="X37" s="190">
        <v>257.26499999999999</v>
      </c>
      <c r="Y37" s="190">
        <v>266.36399999999998</v>
      </c>
      <c r="Z37" s="190">
        <v>218.285</v>
      </c>
      <c r="AA37" s="190">
        <v>193.77</v>
      </c>
      <c r="AB37" s="190">
        <v>163.19200000000001</v>
      </c>
      <c r="AC37" s="190">
        <v>164.84899999999999</v>
      </c>
      <c r="AD37" s="190">
        <v>177.39500000000001</v>
      </c>
      <c r="AE37" s="190">
        <v>207.28</v>
      </c>
      <c r="AF37" s="190">
        <v>239.541</v>
      </c>
      <c r="AG37" s="190">
        <v>252.923</v>
      </c>
      <c r="AH37" s="190">
        <v>240.18</v>
      </c>
      <c r="AI37" s="190">
        <v>247.42699999999999</v>
      </c>
      <c r="AJ37" s="190">
        <v>249.994</v>
      </c>
      <c r="AK37" s="190">
        <v>224.244</v>
      </c>
      <c r="AL37" s="190">
        <v>166.82599999999999</v>
      </c>
      <c r="AM37" s="190">
        <v>130.893</v>
      </c>
      <c r="AN37" s="190">
        <v>90.224999999999994</v>
      </c>
      <c r="AO37" s="190">
        <v>74.186000000000007</v>
      </c>
      <c r="AP37" s="190">
        <v>105.01300000000001</v>
      </c>
      <c r="AQ37" s="190">
        <v>161.29900000000001</v>
      </c>
      <c r="AR37" s="190">
        <v>215.55699999999999</v>
      </c>
      <c r="AS37" s="190">
        <v>231.31399999999999</v>
      </c>
      <c r="AT37" s="190">
        <v>251.30500000000001</v>
      </c>
      <c r="AU37" s="190">
        <v>278.26400000000001</v>
      </c>
      <c r="AV37" s="190">
        <v>282.36900000000003</v>
      </c>
      <c r="AW37" s="190">
        <v>289.61599999999999</v>
      </c>
      <c r="AX37" s="190">
        <v>278.57142857000002</v>
      </c>
      <c r="AY37" s="190">
        <v>216.57142856999999</v>
      </c>
      <c r="AZ37" s="242">
        <v>198.93299999999999</v>
      </c>
      <c r="BA37" s="242">
        <v>199.47319999999999</v>
      </c>
      <c r="BB37" s="242">
        <v>224.67679999999999</v>
      </c>
      <c r="BC37" s="242">
        <v>267.31319999999999</v>
      </c>
      <c r="BD37" s="242">
        <v>301.23579999999998</v>
      </c>
      <c r="BE37" s="242">
        <v>314.53070000000002</v>
      </c>
      <c r="BF37" s="242">
        <v>315.59019999999998</v>
      </c>
      <c r="BG37" s="242">
        <v>329.3066</v>
      </c>
      <c r="BH37" s="242">
        <v>340.02460000000002</v>
      </c>
      <c r="BI37" s="242">
        <v>331.9778</v>
      </c>
      <c r="BJ37" s="242">
        <v>292.75760000000002</v>
      </c>
      <c r="BK37" s="242">
        <v>223.08699999999999</v>
      </c>
      <c r="BL37" s="242">
        <v>201.5121</v>
      </c>
      <c r="BM37" s="242">
        <v>200.83500000000001</v>
      </c>
      <c r="BN37" s="242">
        <v>225.24039999999999</v>
      </c>
      <c r="BO37" s="242">
        <v>267.43689999999998</v>
      </c>
      <c r="BP37" s="242">
        <v>301.12079999999997</v>
      </c>
      <c r="BQ37" s="242">
        <v>314.32870000000003</v>
      </c>
      <c r="BR37" s="242">
        <v>315.42309999999998</v>
      </c>
      <c r="BS37" s="242">
        <v>329.28680000000003</v>
      </c>
      <c r="BT37" s="242">
        <v>350.24509999999998</v>
      </c>
      <c r="BU37" s="242">
        <v>341.42570000000001</v>
      </c>
      <c r="BV37" s="242">
        <v>281.53089999999997</v>
      </c>
    </row>
    <row r="38" spans="1:74" ht="11.15" customHeight="1" x14ac:dyDescent="0.25">
      <c r="A38" s="468" t="s">
        <v>959</v>
      </c>
      <c r="B38" s="532" t="s">
        <v>401</v>
      </c>
      <c r="C38" s="205">
        <v>28.131</v>
      </c>
      <c r="D38" s="205">
        <v>25.716000000000001</v>
      </c>
      <c r="E38" s="205">
        <v>23.402999999999999</v>
      </c>
      <c r="F38" s="205">
        <v>22.981999999999999</v>
      </c>
      <c r="G38" s="205">
        <v>24.030999999999999</v>
      </c>
      <c r="H38" s="205">
        <v>25.356000000000002</v>
      </c>
      <c r="I38" s="205">
        <v>27.109000000000002</v>
      </c>
      <c r="J38" s="205">
        <v>29.44</v>
      </c>
      <c r="K38" s="205">
        <v>31.172999999999998</v>
      </c>
      <c r="L38" s="205">
        <v>31.393000000000001</v>
      </c>
      <c r="M38" s="205">
        <v>29.899000000000001</v>
      </c>
      <c r="N38" s="205">
        <v>28.298999999999999</v>
      </c>
      <c r="O38" s="205">
        <v>26.687999999999999</v>
      </c>
      <c r="P38" s="205">
        <v>24.759</v>
      </c>
      <c r="Q38" s="205">
        <v>23.266999999999999</v>
      </c>
      <c r="R38" s="205">
        <v>23.27</v>
      </c>
      <c r="S38" s="205">
        <v>24.82</v>
      </c>
      <c r="T38" s="205">
        <v>26.742999999999999</v>
      </c>
      <c r="U38" s="205">
        <v>28.265999999999998</v>
      </c>
      <c r="V38" s="205">
        <v>29.498999999999999</v>
      </c>
      <c r="W38" s="205">
        <v>30.337</v>
      </c>
      <c r="X38" s="205">
        <v>30.388000000000002</v>
      </c>
      <c r="Y38" s="205">
        <v>28.04</v>
      </c>
      <c r="Z38" s="205">
        <v>25.425999999999998</v>
      </c>
      <c r="AA38" s="205">
        <v>22.815999999999999</v>
      </c>
      <c r="AB38" s="205">
        <v>21.408999999999999</v>
      </c>
      <c r="AC38" s="205">
        <v>20.631</v>
      </c>
      <c r="AD38" s="205">
        <v>20.853000000000002</v>
      </c>
      <c r="AE38" s="205">
        <v>22.553000000000001</v>
      </c>
      <c r="AF38" s="205">
        <v>25.105</v>
      </c>
      <c r="AG38" s="205">
        <v>27.427</v>
      </c>
      <c r="AH38" s="205">
        <v>29.754999999999999</v>
      </c>
      <c r="AI38" s="205">
        <v>32.075000000000003</v>
      </c>
      <c r="AJ38" s="205">
        <v>32.548000000000002</v>
      </c>
      <c r="AK38" s="205">
        <v>31.376999999999999</v>
      </c>
      <c r="AL38" s="205">
        <v>29.510999999999999</v>
      </c>
      <c r="AM38" s="205">
        <v>28.652999999999999</v>
      </c>
      <c r="AN38" s="205">
        <v>27.492999999999999</v>
      </c>
      <c r="AO38" s="205">
        <v>26.7</v>
      </c>
      <c r="AP38" s="205">
        <v>26.898</v>
      </c>
      <c r="AQ38" s="205">
        <v>28.015000000000001</v>
      </c>
      <c r="AR38" s="205">
        <v>29.890999999999998</v>
      </c>
      <c r="AS38" s="205">
        <v>31.864999999999998</v>
      </c>
      <c r="AT38" s="205">
        <v>33.622999999999998</v>
      </c>
      <c r="AU38" s="205">
        <v>34.71</v>
      </c>
      <c r="AV38" s="205">
        <v>34.393000000000001</v>
      </c>
      <c r="AW38" s="205">
        <v>32.591000000000001</v>
      </c>
      <c r="AX38" s="205">
        <v>30.725000000000001</v>
      </c>
      <c r="AY38" s="205">
        <v>29.867000000000001</v>
      </c>
      <c r="AZ38" s="249">
        <v>26.122</v>
      </c>
      <c r="BA38" s="249">
        <v>24.791599999999999</v>
      </c>
      <c r="BB38" s="249">
        <v>24.820799999999998</v>
      </c>
      <c r="BC38" s="249">
        <v>26.1478</v>
      </c>
      <c r="BD38" s="249">
        <v>27.988</v>
      </c>
      <c r="BE38" s="249">
        <v>29.803999999999998</v>
      </c>
      <c r="BF38" s="249">
        <v>31.597999999999999</v>
      </c>
      <c r="BG38" s="249">
        <v>32.962200000000003</v>
      </c>
      <c r="BH38" s="249">
        <v>33.0122</v>
      </c>
      <c r="BI38" s="249">
        <v>31.3948</v>
      </c>
      <c r="BJ38" s="249">
        <v>29.317799999999998</v>
      </c>
      <c r="BK38" s="249">
        <v>27.231000000000002</v>
      </c>
      <c r="BL38" s="249">
        <v>25.099799999999998</v>
      </c>
      <c r="BM38" s="249">
        <v>23.758520000000001</v>
      </c>
      <c r="BN38" s="249">
        <v>23.764759999999999</v>
      </c>
      <c r="BO38" s="249">
        <v>25.11336</v>
      </c>
      <c r="BP38" s="249">
        <v>27.0166</v>
      </c>
      <c r="BQ38" s="249">
        <v>28.894200000000001</v>
      </c>
      <c r="BR38" s="249">
        <v>30.783000000000001</v>
      </c>
      <c r="BS38" s="249">
        <v>32.251440000000002</v>
      </c>
      <c r="BT38" s="249">
        <v>32.34684</v>
      </c>
      <c r="BU38" s="249">
        <v>30.660360000000001</v>
      </c>
      <c r="BV38" s="249">
        <v>28.655760000000001</v>
      </c>
    </row>
    <row r="39" spans="1:74" s="335" customFormat="1" ht="12" customHeight="1" x14ac:dyDescent="0.25">
      <c r="A39" s="334"/>
      <c r="B39" s="642" t="s">
        <v>817</v>
      </c>
      <c r="C39" s="621"/>
      <c r="D39" s="621"/>
      <c r="E39" s="621"/>
      <c r="F39" s="621"/>
      <c r="G39" s="621"/>
      <c r="H39" s="621"/>
      <c r="I39" s="621"/>
      <c r="J39" s="621"/>
      <c r="K39" s="621"/>
      <c r="L39" s="621"/>
      <c r="M39" s="621"/>
      <c r="N39" s="621"/>
      <c r="O39" s="621"/>
      <c r="P39" s="621"/>
      <c r="Q39" s="601"/>
      <c r="AY39" s="390"/>
      <c r="AZ39" s="390"/>
      <c r="BA39" s="390"/>
      <c r="BB39" s="478"/>
      <c r="BC39" s="390"/>
      <c r="BD39" s="390"/>
      <c r="BE39" s="390"/>
      <c r="BF39" s="390"/>
      <c r="BG39" s="390"/>
      <c r="BH39" s="390"/>
      <c r="BI39" s="390"/>
      <c r="BJ39" s="390"/>
    </row>
    <row r="40" spans="1:74" s="335" customFormat="1" ht="12" customHeight="1" x14ac:dyDescent="0.25">
      <c r="A40" s="334"/>
      <c r="B40" s="653" t="s">
        <v>818</v>
      </c>
      <c r="C40" s="621"/>
      <c r="D40" s="621"/>
      <c r="E40" s="621"/>
      <c r="F40" s="621"/>
      <c r="G40" s="621"/>
      <c r="H40" s="621"/>
      <c r="I40" s="621"/>
      <c r="J40" s="621"/>
      <c r="K40" s="621"/>
      <c r="L40" s="621"/>
      <c r="M40" s="621"/>
      <c r="N40" s="621"/>
      <c r="O40" s="621"/>
      <c r="P40" s="621"/>
      <c r="Q40" s="601"/>
      <c r="Y40" s="533"/>
      <c r="Z40" s="533"/>
      <c r="AA40" s="533"/>
      <c r="AB40" s="533"/>
      <c r="AY40" s="390"/>
      <c r="AZ40" s="390"/>
      <c r="BA40" s="390"/>
      <c r="BB40" s="390"/>
      <c r="BC40" s="390"/>
      <c r="BD40" s="390"/>
      <c r="BE40" s="390"/>
      <c r="BF40" s="390"/>
      <c r="BG40" s="390"/>
      <c r="BH40" s="390"/>
      <c r="BI40" s="390"/>
      <c r="BJ40" s="390"/>
    </row>
    <row r="41" spans="1:74" s="335" customFormat="1" ht="12" customHeight="1" x14ac:dyDescent="0.25">
      <c r="A41" s="334"/>
      <c r="B41" s="653" t="s">
        <v>819</v>
      </c>
      <c r="C41" s="621"/>
      <c r="D41" s="621"/>
      <c r="E41" s="621"/>
      <c r="F41" s="621"/>
      <c r="G41" s="621"/>
      <c r="H41" s="621"/>
      <c r="I41" s="621"/>
      <c r="J41" s="621"/>
      <c r="K41" s="621"/>
      <c r="L41" s="621"/>
      <c r="M41" s="621"/>
      <c r="N41" s="621"/>
      <c r="O41" s="621"/>
      <c r="P41" s="621"/>
      <c r="Q41" s="601"/>
      <c r="AY41" s="390"/>
      <c r="AZ41" s="390"/>
      <c r="BA41" s="390"/>
      <c r="BB41" s="390"/>
      <c r="BC41" s="390"/>
      <c r="BD41" s="390"/>
      <c r="BE41" s="390"/>
      <c r="BF41" s="390"/>
      <c r="BG41" s="390"/>
      <c r="BH41" s="390"/>
      <c r="BI41" s="390"/>
      <c r="BJ41" s="390"/>
    </row>
    <row r="42" spans="1:74" s="335" customFormat="1" ht="12" customHeight="1" x14ac:dyDescent="0.25">
      <c r="A42" s="334"/>
      <c r="B42" s="653" t="s">
        <v>960</v>
      </c>
      <c r="C42" s="601"/>
      <c r="D42" s="601"/>
      <c r="E42" s="601"/>
      <c r="F42" s="601"/>
      <c r="G42" s="601"/>
      <c r="H42" s="601"/>
      <c r="I42" s="601"/>
      <c r="J42" s="601"/>
      <c r="K42" s="601"/>
      <c r="L42" s="601"/>
      <c r="M42" s="601"/>
      <c r="N42" s="601"/>
      <c r="O42" s="601"/>
      <c r="P42" s="601"/>
      <c r="Q42" s="601"/>
      <c r="AY42" s="390"/>
      <c r="AZ42" s="390"/>
      <c r="BA42" s="390"/>
      <c r="BB42" s="390"/>
      <c r="BC42" s="390"/>
      <c r="BD42" s="390"/>
      <c r="BE42" s="390"/>
      <c r="BF42" s="390"/>
      <c r="BG42" s="390"/>
      <c r="BH42" s="390"/>
      <c r="BI42" s="390"/>
      <c r="BJ42" s="390"/>
    </row>
    <row r="43" spans="1:74" s="218" customFormat="1" ht="12" customHeight="1" x14ac:dyDescent="0.25">
      <c r="A43" s="61"/>
      <c r="B43" s="605" t="s">
        <v>783</v>
      </c>
      <c r="C43" s="606"/>
      <c r="D43" s="606"/>
      <c r="E43" s="606"/>
      <c r="F43" s="606"/>
      <c r="G43" s="606"/>
      <c r="H43" s="606"/>
      <c r="I43" s="606"/>
      <c r="J43" s="606"/>
      <c r="K43" s="606"/>
      <c r="L43" s="606"/>
      <c r="M43" s="606"/>
      <c r="N43" s="606"/>
      <c r="O43" s="606"/>
      <c r="P43" s="606"/>
      <c r="Q43" s="606"/>
      <c r="AY43" s="389"/>
      <c r="AZ43" s="389"/>
      <c r="BA43" s="389"/>
      <c r="BB43" s="389"/>
      <c r="BC43" s="389"/>
      <c r="BD43" s="389"/>
      <c r="BE43" s="389"/>
      <c r="BF43" s="389"/>
      <c r="BG43" s="389"/>
      <c r="BH43" s="389"/>
      <c r="BI43" s="389"/>
      <c r="BJ43" s="389"/>
    </row>
    <row r="44" spans="1:74" s="335" customFormat="1" ht="12" customHeight="1" x14ac:dyDescent="0.25">
      <c r="A44" s="334"/>
      <c r="B44" s="654" t="s">
        <v>822</v>
      </c>
      <c r="C44" s="654"/>
      <c r="D44" s="654"/>
      <c r="E44" s="654"/>
      <c r="F44" s="654"/>
      <c r="G44" s="654"/>
      <c r="H44" s="654"/>
      <c r="I44" s="654"/>
      <c r="J44" s="654"/>
      <c r="K44" s="654"/>
      <c r="L44" s="654"/>
      <c r="M44" s="654"/>
      <c r="N44" s="654"/>
      <c r="O44" s="654"/>
      <c r="P44" s="654"/>
      <c r="Q44" s="601"/>
      <c r="AY44" s="390"/>
      <c r="AZ44" s="390"/>
      <c r="BA44" s="390"/>
      <c r="BB44" s="390"/>
      <c r="BC44" s="390"/>
      <c r="BD44" s="390"/>
      <c r="BE44" s="390"/>
      <c r="BF44" s="390"/>
      <c r="BG44" s="390"/>
      <c r="BH44" s="390"/>
      <c r="BI44" s="390"/>
      <c r="BJ44" s="390"/>
    </row>
    <row r="45" spans="1:74" s="335" customFormat="1" ht="12" customHeight="1" x14ac:dyDescent="0.25">
      <c r="A45" s="334"/>
      <c r="B45" s="619" t="str">
        <f>"Notes: "&amp;"EIA completed modeling and analysis for this report on " &amp;Dates!$D$2&amp;"."</f>
        <v>Notes: EIA completed modeling and analysis for this report on Thursday February 1, 2024.</v>
      </c>
      <c r="C45" s="612"/>
      <c r="D45" s="612"/>
      <c r="E45" s="612"/>
      <c r="F45" s="612"/>
      <c r="G45" s="612"/>
      <c r="H45" s="612"/>
      <c r="I45" s="612"/>
      <c r="J45" s="612"/>
      <c r="K45" s="612"/>
      <c r="L45" s="612"/>
      <c r="M45" s="612"/>
      <c r="N45" s="612"/>
      <c r="O45" s="612"/>
      <c r="P45" s="612"/>
      <c r="Q45" s="612"/>
      <c r="AY45" s="390"/>
      <c r="AZ45" s="390"/>
      <c r="BA45" s="390"/>
      <c r="BB45" s="390"/>
      <c r="BC45" s="390"/>
      <c r="BD45" s="390"/>
      <c r="BE45" s="390"/>
      <c r="BF45" s="390"/>
      <c r="BG45" s="390"/>
      <c r="BH45" s="390"/>
      <c r="BI45" s="390"/>
      <c r="BJ45" s="390"/>
    </row>
    <row r="46" spans="1:74" s="335" customFormat="1" ht="12" customHeight="1" x14ac:dyDescent="0.25">
      <c r="A46" s="334"/>
      <c r="B46" s="611" t="s">
        <v>334</v>
      </c>
      <c r="C46" s="612"/>
      <c r="D46" s="612"/>
      <c r="E46" s="612"/>
      <c r="F46" s="612"/>
      <c r="G46" s="612"/>
      <c r="H46" s="612"/>
      <c r="I46" s="612"/>
      <c r="J46" s="612"/>
      <c r="K46" s="612"/>
      <c r="L46" s="612"/>
      <c r="M46" s="612"/>
      <c r="N46" s="612"/>
      <c r="O46" s="612"/>
      <c r="P46" s="612"/>
      <c r="Q46" s="612"/>
      <c r="AY46" s="390"/>
      <c r="AZ46" s="390"/>
      <c r="BA46" s="390"/>
      <c r="BB46" s="390"/>
      <c r="BC46" s="390"/>
      <c r="BD46" s="390"/>
      <c r="BE46" s="390"/>
      <c r="BF46" s="390"/>
      <c r="BG46" s="390"/>
      <c r="BH46" s="390"/>
      <c r="BI46" s="390"/>
      <c r="BJ46" s="390"/>
    </row>
    <row r="47" spans="1:74" s="335" customFormat="1" ht="12" customHeight="1" x14ac:dyDescent="0.25">
      <c r="A47" s="334"/>
      <c r="B47" s="620" t="s">
        <v>823</v>
      </c>
      <c r="C47" s="621"/>
      <c r="D47" s="621"/>
      <c r="E47" s="621"/>
      <c r="F47" s="621"/>
      <c r="G47" s="621"/>
      <c r="H47" s="621"/>
      <c r="I47" s="621"/>
      <c r="J47" s="621"/>
      <c r="K47" s="621"/>
      <c r="L47" s="621"/>
      <c r="M47" s="621"/>
      <c r="N47" s="621"/>
      <c r="O47" s="621"/>
      <c r="P47" s="621"/>
      <c r="Q47" s="601"/>
      <c r="AY47" s="390"/>
      <c r="AZ47" s="390"/>
      <c r="BA47" s="390"/>
      <c r="BB47" s="390"/>
      <c r="BC47" s="390"/>
      <c r="BD47" s="390"/>
      <c r="BE47" s="390"/>
      <c r="BF47" s="390"/>
      <c r="BG47" s="390"/>
      <c r="BH47" s="390"/>
      <c r="BI47" s="390"/>
      <c r="BJ47" s="390"/>
    </row>
    <row r="48" spans="1:74" s="335" customFormat="1" ht="12" customHeight="1" x14ac:dyDescent="0.25">
      <c r="A48" s="334"/>
      <c r="B48" s="608" t="s">
        <v>802</v>
      </c>
      <c r="C48" s="609"/>
      <c r="D48" s="609"/>
      <c r="E48" s="609"/>
      <c r="F48" s="609"/>
      <c r="G48" s="609"/>
      <c r="H48" s="609"/>
      <c r="I48" s="609"/>
      <c r="J48" s="609"/>
      <c r="K48" s="609"/>
      <c r="L48" s="609"/>
      <c r="M48" s="609"/>
      <c r="N48" s="609"/>
      <c r="O48" s="609"/>
      <c r="P48" s="609"/>
      <c r="Q48" s="601"/>
      <c r="AY48" s="390"/>
      <c r="AZ48" s="390"/>
      <c r="BA48" s="390"/>
      <c r="BB48" s="390"/>
      <c r="BC48" s="390"/>
      <c r="BD48" s="494"/>
      <c r="BE48" s="494"/>
      <c r="BF48" s="494"/>
      <c r="BG48" s="390"/>
      <c r="BH48" s="390"/>
      <c r="BI48" s="390"/>
      <c r="BJ48" s="390"/>
    </row>
    <row r="49" spans="1:74" s="336" customFormat="1" ht="12" customHeight="1" x14ac:dyDescent="0.25">
      <c r="A49" s="322"/>
      <c r="B49" s="628" t="s">
        <v>1242</v>
      </c>
      <c r="C49" s="601"/>
      <c r="D49" s="601"/>
      <c r="E49" s="601"/>
      <c r="F49" s="601"/>
      <c r="G49" s="601"/>
      <c r="H49" s="601"/>
      <c r="I49" s="601"/>
      <c r="J49" s="601"/>
      <c r="K49" s="601"/>
      <c r="L49" s="601"/>
      <c r="M49" s="601"/>
      <c r="N49" s="601"/>
      <c r="O49" s="601"/>
      <c r="P49" s="601"/>
      <c r="Q49" s="601"/>
      <c r="AY49" s="391"/>
      <c r="AZ49" s="391"/>
      <c r="BA49" s="391"/>
      <c r="BB49" s="391"/>
      <c r="BC49" s="391"/>
      <c r="BD49" s="495"/>
      <c r="BE49" s="495"/>
      <c r="BF49" s="495"/>
      <c r="BG49" s="391"/>
      <c r="BH49" s="391"/>
      <c r="BI49" s="391"/>
      <c r="BJ49" s="391"/>
    </row>
    <row r="50" spans="1:74" x14ac:dyDescent="0.25">
      <c r="BK50" s="287"/>
      <c r="BL50" s="287"/>
      <c r="BM50" s="287"/>
      <c r="BN50" s="287"/>
      <c r="BO50" s="287"/>
      <c r="BP50" s="287"/>
      <c r="BQ50" s="287"/>
      <c r="BR50" s="287"/>
      <c r="BS50" s="287"/>
      <c r="BT50" s="287"/>
      <c r="BU50" s="287"/>
      <c r="BV50" s="287"/>
    </row>
    <row r="51" spans="1:74" x14ac:dyDescent="0.25">
      <c r="BK51" s="287"/>
      <c r="BL51" s="287"/>
      <c r="BM51" s="287"/>
      <c r="BN51" s="287"/>
      <c r="BO51" s="287"/>
      <c r="BP51" s="287"/>
      <c r="BQ51" s="287"/>
      <c r="BR51" s="287"/>
      <c r="BS51" s="287"/>
      <c r="BT51" s="287"/>
      <c r="BU51" s="287"/>
      <c r="BV51" s="287"/>
    </row>
    <row r="52" spans="1:74" x14ac:dyDescent="0.25">
      <c r="BK52" s="287"/>
      <c r="BL52" s="287"/>
      <c r="BM52" s="287"/>
      <c r="BN52" s="287"/>
      <c r="BO52" s="287"/>
      <c r="BP52" s="287"/>
      <c r="BQ52" s="287"/>
      <c r="BR52" s="287"/>
      <c r="BS52" s="287"/>
      <c r="BT52" s="287"/>
      <c r="BU52" s="287"/>
      <c r="BV52" s="287"/>
    </row>
    <row r="53" spans="1:74" x14ac:dyDescent="0.25">
      <c r="BK53" s="287"/>
      <c r="BL53" s="287"/>
      <c r="BM53" s="287"/>
      <c r="BN53" s="287"/>
      <c r="BO53" s="287"/>
      <c r="BP53" s="287"/>
      <c r="BQ53" s="287"/>
      <c r="BR53" s="287"/>
      <c r="BS53" s="287"/>
      <c r="BT53" s="287"/>
      <c r="BU53" s="287"/>
      <c r="BV53" s="287"/>
    </row>
    <row r="54" spans="1:74" x14ac:dyDescent="0.25">
      <c r="BK54" s="287"/>
      <c r="BL54" s="287"/>
      <c r="BM54" s="287"/>
      <c r="BN54" s="287"/>
      <c r="BO54" s="287"/>
      <c r="BP54" s="287"/>
      <c r="BQ54" s="287"/>
      <c r="BR54" s="287"/>
      <c r="BS54" s="287"/>
      <c r="BT54" s="287"/>
      <c r="BU54" s="287"/>
      <c r="BV54" s="287"/>
    </row>
    <row r="55" spans="1:74" x14ac:dyDescent="0.25">
      <c r="BK55" s="287"/>
      <c r="BL55" s="287"/>
      <c r="BM55" s="287"/>
      <c r="BN55" s="287"/>
      <c r="BO55" s="287"/>
      <c r="BP55" s="287"/>
      <c r="BQ55" s="287"/>
      <c r="BR55" s="287"/>
      <c r="BS55" s="287"/>
      <c r="BT55" s="287"/>
      <c r="BU55" s="287"/>
      <c r="BV55" s="287"/>
    </row>
    <row r="56" spans="1:74" x14ac:dyDescent="0.25">
      <c r="BK56" s="287"/>
      <c r="BL56" s="287"/>
      <c r="BM56" s="287"/>
      <c r="BN56" s="287"/>
      <c r="BO56" s="287"/>
      <c r="BP56" s="287"/>
      <c r="BQ56" s="287"/>
      <c r="BR56" s="287"/>
      <c r="BS56" s="287"/>
      <c r="BT56" s="287"/>
      <c r="BU56" s="287"/>
      <c r="BV56" s="287"/>
    </row>
    <row r="57" spans="1:74" x14ac:dyDescent="0.25">
      <c r="BK57" s="287"/>
      <c r="BL57" s="287"/>
      <c r="BM57" s="287"/>
      <c r="BN57" s="287"/>
      <c r="BO57" s="287"/>
      <c r="BP57" s="287"/>
      <c r="BQ57" s="287"/>
      <c r="BR57" s="287"/>
      <c r="BS57" s="287"/>
      <c r="BT57" s="287"/>
      <c r="BU57" s="287"/>
      <c r="BV57" s="287"/>
    </row>
    <row r="58" spans="1:74" x14ac:dyDescent="0.25">
      <c r="BK58" s="287"/>
      <c r="BL58" s="287"/>
      <c r="BM58" s="287"/>
      <c r="BN58" s="287"/>
      <c r="BO58" s="287"/>
      <c r="BP58" s="287"/>
      <c r="BQ58" s="287"/>
      <c r="BR58" s="287"/>
      <c r="BS58" s="287"/>
      <c r="BT58" s="287"/>
      <c r="BU58" s="287"/>
      <c r="BV58" s="287"/>
    </row>
    <row r="59" spans="1:74" x14ac:dyDescent="0.25">
      <c r="BK59" s="287"/>
      <c r="BL59" s="287"/>
      <c r="BM59" s="287"/>
      <c r="BN59" s="287"/>
      <c r="BO59" s="287"/>
      <c r="BP59" s="287"/>
      <c r="BQ59" s="287"/>
      <c r="BR59" s="287"/>
      <c r="BS59" s="287"/>
      <c r="BT59" s="287"/>
      <c r="BU59" s="287"/>
      <c r="BV59" s="287"/>
    </row>
    <row r="60" spans="1:74" x14ac:dyDescent="0.25">
      <c r="BK60" s="287"/>
      <c r="BL60" s="287"/>
      <c r="BM60" s="287"/>
      <c r="BN60" s="287"/>
      <c r="BO60" s="287"/>
      <c r="BP60" s="287"/>
      <c r="BQ60" s="287"/>
      <c r="BR60" s="287"/>
      <c r="BS60" s="287"/>
      <c r="BT60" s="287"/>
      <c r="BU60" s="287"/>
      <c r="BV60" s="287"/>
    </row>
    <row r="61" spans="1:74" x14ac:dyDescent="0.25">
      <c r="BK61" s="287"/>
      <c r="BL61" s="287"/>
      <c r="BM61" s="287"/>
      <c r="BN61" s="287"/>
      <c r="BO61" s="287"/>
      <c r="BP61" s="287"/>
      <c r="BQ61" s="287"/>
      <c r="BR61" s="287"/>
      <c r="BS61" s="287"/>
      <c r="BT61" s="287"/>
      <c r="BU61" s="287"/>
      <c r="BV61" s="287"/>
    </row>
    <row r="62" spans="1:74" x14ac:dyDescent="0.25">
      <c r="BK62" s="287"/>
      <c r="BL62" s="287"/>
      <c r="BM62" s="287"/>
      <c r="BN62" s="287"/>
      <c r="BO62" s="287"/>
      <c r="BP62" s="287"/>
      <c r="BQ62" s="287"/>
      <c r="BR62" s="287"/>
      <c r="BS62" s="287"/>
      <c r="BT62" s="287"/>
      <c r="BU62" s="287"/>
      <c r="BV62" s="287"/>
    </row>
    <row r="63" spans="1:74" x14ac:dyDescent="0.25">
      <c r="BK63" s="287"/>
      <c r="BL63" s="287"/>
      <c r="BM63" s="287"/>
      <c r="BN63" s="287"/>
      <c r="BO63" s="287"/>
      <c r="BP63" s="287"/>
      <c r="BQ63" s="287"/>
      <c r="BR63" s="287"/>
      <c r="BS63" s="287"/>
      <c r="BT63" s="287"/>
      <c r="BU63" s="287"/>
      <c r="BV63" s="287"/>
    </row>
    <row r="64" spans="1:74" x14ac:dyDescent="0.25">
      <c r="BK64" s="287"/>
      <c r="BL64" s="287"/>
      <c r="BM64" s="287"/>
      <c r="BN64" s="287"/>
      <c r="BO64" s="287"/>
      <c r="BP64" s="287"/>
      <c r="BQ64" s="287"/>
      <c r="BR64" s="287"/>
      <c r="BS64" s="287"/>
      <c r="BT64" s="287"/>
      <c r="BU64" s="287"/>
      <c r="BV64" s="287"/>
    </row>
    <row r="65" spans="63:74" x14ac:dyDescent="0.25">
      <c r="BK65" s="287"/>
      <c r="BL65" s="287"/>
      <c r="BM65" s="287"/>
      <c r="BN65" s="287"/>
      <c r="BO65" s="287"/>
      <c r="BP65" s="287"/>
      <c r="BQ65" s="287"/>
      <c r="BR65" s="287"/>
      <c r="BS65" s="287"/>
      <c r="BT65" s="287"/>
      <c r="BU65" s="287"/>
      <c r="BV65" s="287"/>
    </row>
    <row r="66" spans="63:74" x14ac:dyDescent="0.25">
      <c r="BK66" s="287"/>
      <c r="BL66" s="287"/>
      <c r="BM66" s="287"/>
      <c r="BN66" s="287"/>
      <c r="BO66" s="287"/>
      <c r="BP66" s="287"/>
      <c r="BQ66" s="287"/>
      <c r="BR66" s="287"/>
      <c r="BS66" s="287"/>
      <c r="BT66" s="287"/>
      <c r="BU66" s="287"/>
      <c r="BV66" s="287"/>
    </row>
    <row r="67" spans="63:74" x14ac:dyDescent="0.25">
      <c r="BK67" s="287"/>
      <c r="BL67" s="287"/>
      <c r="BM67" s="287"/>
      <c r="BN67" s="287"/>
      <c r="BO67" s="287"/>
      <c r="BP67" s="287"/>
      <c r="BQ67" s="287"/>
      <c r="BR67" s="287"/>
      <c r="BS67" s="287"/>
      <c r="BT67" s="287"/>
      <c r="BU67" s="287"/>
      <c r="BV67" s="287"/>
    </row>
    <row r="68" spans="63:74" x14ac:dyDescent="0.25">
      <c r="BK68" s="287"/>
      <c r="BL68" s="287"/>
      <c r="BM68" s="287"/>
      <c r="BN68" s="287"/>
      <c r="BO68" s="287"/>
      <c r="BP68" s="287"/>
      <c r="BQ68" s="287"/>
      <c r="BR68" s="287"/>
      <c r="BS68" s="287"/>
      <c r="BT68" s="287"/>
      <c r="BU68" s="287"/>
      <c r="BV68" s="287"/>
    </row>
    <row r="69" spans="63:74" x14ac:dyDescent="0.25">
      <c r="BK69" s="287"/>
      <c r="BL69" s="287"/>
      <c r="BM69" s="287"/>
      <c r="BN69" s="287"/>
      <c r="BO69" s="287"/>
      <c r="BP69" s="287"/>
      <c r="BQ69" s="287"/>
      <c r="BR69" s="287"/>
      <c r="BS69" s="287"/>
      <c r="BT69" s="287"/>
      <c r="BU69" s="287"/>
      <c r="BV69" s="287"/>
    </row>
    <row r="70" spans="63:74" x14ac:dyDescent="0.25">
      <c r="BK70" s="287"/>
      <c r="BL70" s="287"/>
      <c r="BM70" s="287"/>
      <c r="BN70" s="287"/>
      <c r="BO70" s="287"/>
      <c r="BP70" s="287"/>
      <c r="BQ70" s="287"/>
      <c r="BR70" s="287"/>
      <c r="BS70" s="287"/>
      <c r="BT70" s="287"/>
      <c r="BU70" s="287"/>
      <c r="BV70" s="287"/>
    </row>
    <row r="71" spans="63:74" x14ac:dyDescent="0.25">
      <c r="BK71" s="287"/>
      <c r="BL71" s="287"/>
      <c r="BM71" s="287"/>
      <c r="BN71" s="287"/>
      <c r="BO71" s="287"/>
      <c r="BP71" s="287"/>
      <c r="BQ71" s="287"/>
      <c r="BR71" s="287"/>
      <c r="BS71" s="287"/>
      <c r="BT71" s="287"/>
      <c r="BU71" s="287"/>
      <c r="BV71" s="287"/>
    </row>
    <row r="72" spans="63:74" x14ac:dyDescent="0.25">
      <c r="BK72" s="287"/>
      <c r="BL72" s="287"/>
      <c r="BM72" s="287"/>
      <c r="BN72" s="287"/>
      <c r="BO72" s="287"/>
      <c r="BP72" s="287"/>
      <c r="BQ72" s="287"/>
      <c r="BR72" s="287"/>
      <c r="BS72" s="287"/>
      <c r="BT72" s="287"/>
      <c r="BU72" s="287"/>
      <c r="BV72" s="287"/>
    </row>
    <row r="73" spans="63:74" x14ac:dyDescent="0.25">
      <c r="BK73" s="287"/>
      <c r="BL73" s="287"/>
      <c r="BM73" s="287"/>
      <c r="BN73" s="287"/>
      <c r="BO73" s="287"/>
      <c r="BP73" s="287"/>
      <c r="BQ73" s="287"/>
      <c r="BR73" s="287"/>
      <c r="BS73" s="287"/>
      <c r="BT73" s="287"/>
      <c r="BU73" s="287"/>
      <c r="BV73" s="287"/>
    </row>
    <row r="74" spans="63:74" x14ac:dyDescent="0.25">
      <c r="BK74" s="287"/>
      <c r="BL74" s="287"/>
      <c r="BM74" s="287"/>
      <c r="BN74" s="287"/>
      <c r="BO74" s="287"/>
      <c r="BP74" s="287"/>
      <c r="BQ74" s="287"/>
      <c r="BR74" s="287"/>
      <c r="BS74" s="287"/>
      <c r="BT74" s="287"/>
      <c r="BU74" s="287"/>
      <c r="BV74" s="287"/>
    </row>
    <row r="75" spans="63:74" x14ac:dyDescent="0.25">
      <c r="BK75" s="287"/>
      <c r="BL75" s="287"/>
      <c r="BM75" s="287"/>
      <c r="BN75" s="287"/>
      <c r="BO75" s="287"/>
      <c r="BP75" s="287"/>
      <c r="BQ75" s="287"/>
      <c r="BR75" s="287"/>
      <c r="BS75" s="287"/>
      <c r="BT75" s="287"/>
      <c r="BU75" s="287"/>
      <c r="BV75" s="287"/>
    </row>
    <row r="76" spans="63:74" x14ac:dyDescent="0.25">
      <c r="BK76" s="287"/>
      <c r="BL76" s="287"/>
      <c r="BM76" s="287"/>
      <c r="BN76" s="287"/>
      <c r="BO76" s="287"/>
      <c r="BP76" s="287"/>
      <c r="BQ76" s="287"/>
      <c r="BR76" s="287"/>
      <c r="BS76" s="287"/>
      <c r="BT76" s="287"/>
      <c r="BU76" s="287"/>
      <c r="BV76" s="287"/>
    </row>
    <row r="77" spans="63:74" x14ac:dyDescent="0.25">
      <c r="BK77" s="287"/>
      <c r="BL77" s="287"/>
      <c r="BM77" s="287"/>
      <c r="BN77" s="287"/>
      <c r="BO77" s="287"/>
      <c r="BP77" s="287"/>
      <c r="BQ77" s="287"/>
      <c r="BR77" s="287"/>
      <c r="BS77" s="287"/>
      <c r="BT77" s="287"/>
      <c r="BU77" s="287"/>
      <c r="BV77" s="287"/>
    </row>
    <row r="78" spans="63:74" x14ac:dyDescent="0.25">
      <c r="BK78" s="287"/>
      <c r="BL78" s="287"/>
      <c r="BM78" s="287"/>
      <c r="BN78" s="287"/>
      <c r="BO78" s="287"/>
      <c r="BP78" s="287"/>
      <c r="BQ78" s="287"/>
      <c r="BR78" s="287"/>
      <c r="BS78" s="287"/>
      <c r="BT78" s="287"/>
      <c r="BU78" s="287"/>
      <c r="BV78" s="287"/>
    </row>
    <row r="79" spans="63:74" x14ac:dyDescent="0.25">
      <c r="BK79" s="287"/>
      <c r="BL79" s="287"/>
      <c r="BM79" s="287"/>
      <c r="BN79" s="287"/>
      <c r="BO79" s="287"/>
      <c r="BP79" s="287"/>
      <c r="BQ79" s="287"/>
      <c r="BR79" s="287"/>
      <c r="BS79" s="287"/>
      <c r="BT79" s="287"/>
      <c r="BU79" s="287"/>
      <c r="BV79" s="287"/>
    </row>
    <row r="80" spans="63:74" x14ac:dyDescent="0.25">
      <c r="BK80" s="287"/>
      <c r="BL80" s="287"/>
      <c r="BM80" s="287"/>
      <c r="BN80" s="287"/>
      <c r="BO80" s="287"/>
      <c r="BP80" s="287"/>
      <c r="BQ80" s="287"/>
      <c r="BR80" s="287"/>
      <c r="BS80" s="287"/>
      <c r="BT80" s="287"/>
      <c r="BU80" s="287"/>
      <c r="BV80" s="287"/>
    </row>
    <row r="81" spans="63:74" x14ac:dyDescent="0.25">
      <c r="BK81" s="287"/>
      <c r="BL81" s="287"/>
      <c r="BM81" s="287"/>
      <c r="BN81" s="287"/>
      <c r="BO81" s="287"/>
      <c r="BP81" s="287"/>
      <c r="BQ81" s="287"/>
      <c r="BR81" s="287"/>
      <c r="BS81" s="287"/>
      <c r="BT81" s="287"/>
      <c r="BU81" s="287"/>
      <c r="BV81" s="287"/>
    </row>
    <row r="82" spans="63:74" x14ac:dyDescent="0.25">
      <c r="BK82" s="287"/>
      <c r="BL82" s="287"/>
      <c r="BM82" s="287"/>
      <c r="BN82" s="287"/>
      <c r="BO82" s="287"/>
      <c r="BP82" s="287"/>
      <c r="BQ82" s="287"/>
      <c r="BR82" s="287"/>
      <c r="BS82" s="287"/>
      <c r="BT82" s="287"/>
      <c r="BU82" s="287"/>
      <c r="BV82" s="287"/>
    </row>
    <row r="83" spans="63:74" x14ac:dyDescent="0.25">
      <c r="BK83" s="287"/>
      <c r="BL83" s="287"/>
      <c r="BM83" s="287"/>
      <c r="BN83" s="287"/>
      <c r="BO83" s="287"/>
      <c r="BP83" s="287"/>
      <c r="BQ83" s="287"/>
      <c r="BR83" s="287"/>
      <c r="BS83" s="287"/>
      <c r="BT83" s="287"/>
      <c r="BU83" s="287"/>
      <c r="BV83" s="287"/>
    </row>
    <row r="84" spans="63:74" x14ac:dyDescent="0.25">
      <c r="BK84" s="287"/>
      <c r="BL84" s="287"/>
      <c r="BM84" s="287"/>
      <c r="BN84" s="287"/>
      <c r="BO84" s="287"/>
      <c r="BP84" s="287"/>
      <c r="BQ84" s="287"/>
      <c r="BR84" s="287"/>
      <c r="BS84" s="287"/>
      <c r="BT84" s="287"/>
      <c r="BU84" s="287"/>
      <c r="BV84" s="287"/>
    </row>
    <row r="85" spans="63:74" x14ac:dyDescent="0.25">
      <c r="BK85" s="287"/>
      <c r="BL85" s="287"/>
      <c r="BM85" s="287"/>
      <c r="BN85" s="287"/>
      <c r="BO85" s="287"/>
      <c r="BP85" s="287"/>
      <c r="BQ85" s="287"/>
      <c r="BR85" s="287"/>
      <c r="BS85" s="287"/>
      <c r="BT85" s="287"/>
      <c r="BU85" s="287"/>
      <c r="BV85" s="287"/>
    </row>
    <row r="86" spans="63:74" x14ac:dyDescent="0.25">
      <c r="BK86" s="287"/>
      <c r="BL86" s="287"/>
      <c r="BM86" s="287"/>
      <c r="BN86" s="287"/>
      <c r="BO86" s="287"/>
      <c r="BP86" s="287"/>
      <c r="BQ86" s="287"/>
      <c r="BR86" s="287"/>
      <c r="BS86" s="287"/>
      <c r="BT86" s="287"/>
      <c r="BU86" s="287"/>
      <c r="BV86" s="287"/>
    </row>
    <row r="87" spans="63:74" x14ac:dyDescent="0.25">
      <c r="BK87" s="287"/>
      <c r="BL87" s="287"/>
      <c r="BM87" s="287"/>
      <c r="BN87" s="287"/>
      <c r="BO87" s="287"/>
      <c r="BP87" s="287"/>
      <c r="BQ87" s="287"/>
      <c r="BR87" s="287"/>
      <c r="BS87" s="287"/>
      <c r="BT87" s="287"/>
      <c r="BU87" s="287"/>
      <c r="BV87" s="287"/>
    </row>
    <row r="88" spans="63:74" x14ac:dyDescent="0.25">
      <c r="BK88" s="287"/>
      <c r="BL88" s="287"/>
      <c r="BM88" s="287"/>
      <c r="BN88" s="287"/>
      <c r="BO88" s="287"/>
      <c r="BP88" s="287"/>
      <c r="BQ88" s="287"/>
      <c r="BR88" s="287"/>
      <c r="BS88" s="287"/>
      <c r="BT88" s="287"/>
      <c r="BU88" s="287"/>
      <c r="BV88" s="287"/>
    </row>
    <row r="89" spans="63:74" x14ac:dyDescent="0.25">
      <c r="BK89" s="287"/>
      <c r="BL89" s="287"/>
      <c r="BM89" s="287"/>
      <c r="BN89" s="287"/>
      <c r="BO89" s="287"/>
      <c r="BP89" s="287"/>
      <c r="BQ89" s="287"/>
      <c r="BR89" s="287"/>
      <c r="BS89" s="287"/>
      <c r="BT89" s="287"/>
      <c r="BU89" s="287"/>
      <c r="BV89" s="287"/>
    </row>
    <row r="90" spans="63:74" x14ac:dyDescent="0.25">
      <c r="BK90" s="287"/>
      <c r="BL90" s="287"/>
      <c r="BM90" s="287"/>
      <c r="BN90" s="287"/>
      <c r="BO90" s="287"/>
      <c r="BP90" s="287"/>
      <c r="BQ90" s="287"/>
      <c r="BR90" s="287"/>
      <c r="BS90" s="287"/>
      <c r="BT90" s="287"/>
      <c r="BU90" s="287"/>
      <c r="BV90" s="287"/>
    </row>
    <row r="91" spans="63:74" x14ac:dyDescent="0.25">
      <c r="BK91" s="287"/>
      <c r="BL91" s="287"/>
      <c r="BM91" s="287"/>
      <c r="BN91" s="287"/>
      <c r="BO91" s="287"/>
      <c r="BP91" s="287"/>
      <c r="BQ91" s="287"/>
      <c r="BR91" s="287"/>
      <c r="BS91" s="287"/>
      <c r="BT91" s="287"/>
      <c r="BU91" s="287"/>
      <c r="BV91" s="287"/>
    </row>
    <row r="92" spans="63:74" x14ac:dyDescent="0.25">
      <c r="BK92" s="287"/>
      <c r="BL92" s="287"/>
      <c r="BM92" s="287"/>
      <c r="BN92" s="287"/>
      <c r="BO92" s="287"/>
      <c r="BP92" s="287"/>
      <c r="BQ92" s="287"/>
      <c r="BR92" s="287"/>
      <c r="BS92" s="287"/>
      <c r="BT92" s="287"/>
      <c r="BU92" s="287"/>
      <c r="BV92" s="287"/>
    </row>
    <row r="93" spans="63:74" x14ac:dyDescent="0.25">
      <c r="BK93" s="287"/>
      <c r="BL93" s="287"/>
      <c r="BM93" s="287"/>
      <c r="BN93" s="287"/>
      <c r="BO93" s="287"/>
      <c r="BP93" s="287"/>
      <c r="BQ93" s="287"/>
      <c r="BR93" s="287"/>
      <c r="BS93" s="287"/>
      <c r="BT93" s="287"/>
      <c r="BU93" s="287"/>
      <c r="BV93" s="287"/>
    </row>
    <row r="94" spans="63:74" x14ac:dyDescent="0.25">
      <c r="BK94" s="287"/>
      <c r="BL94" s="287"/>
      <c r="BM94" s="287"/>
      <c r="BN94" s="287"/>
      <c r="BO94" s="287"/>
      <c r="BP94" s="287"/>
      <c r="BQ94" s="287"/>
      <c r="BR94" s="287"/>
      <c r="BS94" s="287"/>
      <c r="BT94" s="287"/>
      <c r="BU94" s="287"/>
      <c r="BV94" s="287"/>
    </row>
    <row r="95" spans="63:74" x14ac:dyDescent="0.25">
      <c r="BK95" s="287"/>
      <c r="BL95" s="287"/>
      <c r="BM95" s="287"/>
      <c r="BN95" s="287"/>
      <c r="BO95" s="287"/>
      <c r="BP95" s="287"/>
      <c r="BQ95" s="287"/>
      <c r="BR95" s="287"/>
      <c r="BS95" s="287"/>
      <c r="BT95" s="287"/>
      <c r="BU95" s="287"/>
      <c r="BV95" s="287"/>
    </row>
    <row r="96" spans="63:74" x14ac:dyDescent="0.25">
      <c r="BK96" s="287"/>
      <c r="BL96" s="287"/>
      <c r="BM96" s="287"/>
      <c r="BN96" s="287"/>
      <c r="BO96" s="287"/>
      <c r="BP96" s="287"/>
      <c r="BQ96" s="287"/>
      <c r="BR96" s="287"/>
      <c r="BS96" s="287"/>
      <c r="BT96" s="287"/>
      <c r="BU96" s="287"/>
      <c r="BV96" s="287"/>
    </row>
    <row r="97" spans="63:74" x14ac:dyDescent="0.25">
      <c r="BK97" s="287"/>
      <c r="BL97" s="287"/>
      <c r="BM97" s="287"/>
      <c r="BN97" s="287"/>
      <c r="BO97" s="287"/>
      <c r="BP97" s="287"/>
      <c r="BQ97" s="287"/>
      <c r="BR97" s="287"/>
      <c r="BS97" s="287"/>
      <c r="BT97" s="287"/>
      <c r="BU97" s="287"/>
      <c r="BV97" s="287"/>
    </row>
    <row r="98" spans="63:74" x14ac:dyDescent="0.25">
      <c r="BK98" s="287"/>
      <c r="BL98" s="287"/>
      <c r="BM98" s="287"/>
      <c r="BN98" s="287"/>
      <c r="BO98" s="287"/>
      <c r="BP98" s="287"/>
      <c r="BQ98" s="287"/>
      <c r="BR98" s="287"/>
      <c r="BS98" s="287"/>
      <c r="BT98" s="287"/>
      <c r="BU98" s="287"/>
      <c r="BV98" s="287"/>
    </row>
    <row r="99" spans="63:74" x14ac:dyDescent="0.25">
      <c r="BK99" s="287"/>
      <c r="BL99" s="287"/>
      <c r="BM99" s="287"/>
      <c r="BN99" s="287"/>
      <c r="BO99" s="287"/>
      <c r="BP99" s="287"/>
      <c r="BQ99" s="287"/>
      <c r="BR99" s="287"/>
      <c r="BS99" s="287"/>
      <c r="BT99" s="287"/>
      <c r="BU99" s="287"/>
      <c r="BV99" s="287"/>
    </row>
    <row r="100" spans="63:74" x14ac:dyDescent="0.25">
      <c r="BK100" s="287"/>
      <c r="BL100" s="287"/>
      <c r="BM100" s="287"/>
      <c r="BN100" s="287"/>
      <c r="BO100" s="287"/>
      <c r="BP100" s="287"/>
      <c r="BQ100" s="287"/>
      <c r="BR100" s="287"/>
      <c r="BS100" s="287"/>
      <c r="BT100" s="287"/>
      <c r="BU100" s="287"/>
      <c r="BV100" s="287"/>
    </row>
    <row r="101" spans="63:74" x14ac:dyDescent="0.25">
      <c r="BK101" s="287"/>
      <c r="BL101" s="287"/>
      <c r="BM101" s="287"/>
      <c r="BN101" s="287"/>
      <c r="BO101" s="287"/>
      <c r="BP101" s="287"/>
      <c r="BQ101" s="287"/>
      <c r="BR101" s="287"/>
      <c r="BS101" s="287"/>
      <c r="BT101" s="287"/>
      <c r="BU101" s="287"/>
      <c r="BV101" s="287"/>
    </row>
    <row r="102" spans="63:74" x14ac:dyDescent="0.25">
      <c r="BK102" s="287"/>
      <c r="BL102" s="287"/>
      <c r="BM102" s="287"/>
      <c r="BN102" s="287"/>
      <c r="BO102" s="287"/>
      <c r="BP102" s="287"/>
      <c r="BQ102" s="287"/>
      <c r="BR102" s="287"/>
      <c r="BS102" s="287"/>
      <c r="BT102" s="287"/>
      <c r="BU102" s="287"/>
      <c r="BV102" s="287"/>
    </row>
    <row r="103" spans="63:74" x14ac:dyDescent="0.25">
      <c r="BK103" s="287"/>
      <c r="BL103" s="287"/>
      <c r="BM103" s="287"/>
      <c r="BN103" s="287"/>
      <c r="BO103" s="287"/>
      <c r="BP103" s="287"/>
      <c r="BQ103" s="287"/>
      <c r="BR103" s="287"/>
      <c r="BS103" s="287"/>
      <c r="BT103" s="287"/>
      <c r="BU103" s="287"/>
      <c r="BV103" s="287"/>
    </row>
    <row r="104" spans="63:74" x14ac:dyDescent="0.25">
      <c r="BK104" s="287"/>
      <c r="BL104" s="287"/>
      <c r="BM104" s="287"/>
      <c r="BN104" s="287"/>
      <c r="BO104" s="287"/>
      <c r="BP104" s="287"/>
      <c r="BQ104" s="287"/>
      <c r="BR104" s="287"/>
      <c r="BS104" s="287"/>
      <c r="BT104" s="287"/>
      <c r="BU104" s="287"/>
      <c r="BV104" s="287"/>
    </row>
    <row r="105" spans="63:74" x14ac:dyDescent="0.25">
      <c r="BK105" s="287"/>
      <c r="BL105" s="287"/>
      <c r="BM105" s="287"/>
      <c r="BN105" s="287"/>
      <c r="BO105" s="287"/>
      <c r="BP105" s="287"/>
      <c r="BQ105" s="287"/>
      <c r="BR105" s="287"/>
      <c r="BS105" s="287"/>
      <c r="BT105" s="287"/>
      <c r="BU105" s="287"/>
      <c r="BV105" s="287"/>
    </row>
    <row r="106" spans="63:74" x14ac:dyDescent="0.25">
      <c r="BK106" s="287"/>
      <c r="BL106" s="287"/>
      <c r="BM106" s="287"/>
      <c r="BN106" s="287"/>
      <c r="BO106" s="287"/>
      <c r="BP106" s="287"/>
      <c r="BQ106" s="287"/>
      <c r="BR106" s="287"/>
      <c r="BS106" s="287"/>
      <c r="BT106" s="287"/>
      <c r="BU106" s="287"/>
      <c r="BV106" s="287"/>
    </row>
    <row r="107" spans="63:74" x14ac:dyDescent="0.25">
      <c r="BK107" s="287"/>
      <c r="BL107" s="287"/>
      <c r="BM107" s="287"/>
      <c r="BN107" s="287"/>
      <c r="BO107" s="287"/>
      <c r="BP107" s="287"/>
      <c r="BQ107" s="287"/>
      <c r="BR107" s="287"/>
      <c r="BS107" s="287"/>
      <c r="BT107" s="287"/>
      <c r="BU107" s="287"/>
      <c r="BV107" s="287"/>
    </row>
    <row r="108" spans="63:74" x14ac:dyDescent="0.25">
      <c r="BK108" s="287"/>
      <c r="BL108" s="287"/>
      <c r="BM108" s="287"/>
      <c r="BN108" s="287"/>
      <c r="BO108" s="287"/>
      <c r="BP108" s="287"/>
      <c r="BQ108" s="287"/>
      <c r="BR108" s="287"/>
      <c r="BS108" s="287"/>
      <c r="BT108" s="287"/>
      <c r="BU108" s="287"/>
      <c r="BV108" s="287"/>
    </row>
    <row r="109" spans="63:74" x14ac:dyDescent="0.25">
      <c r="BK109" s="287"/>
      <c r="BL109" s="287"/>
      <c r="BM109" s="287"/>
      <c r="BN109" s="287"/>
      <c r="BO109" s="287"/>
      <c r="BP109" s="287"/>
      <c r="BQ109" s="287"/>
      <c r="BR109" s="287"/>
      <c r="BS109" s="287"/>
      <c r="BT109" s="287"/>
      <c r="BU109" s="287"/>
      <c r="BV109" s="287"/>
    </row>
    <row r="110" spans="63:74" x14ac:dyDescent="0.25">
      <c r="BK110" s="287"/>
      <c r="BL110" s="287"/>
      <c r="BM110" s="287"/>
      <c r="BN110" s="287"/>
      <c r="BO110" s="287"/>
      <c r="BP110" s="287"/>
      <c r="BQ110" s="287"/>
      <c r="BR110" s="287"/>
      <c r="BS110" s="287"/>
      <c r="BT110" s="287"/>
      <c r="BU110" s="287"/>
      <c r="BV110" s="287"/>
    </row>
    <row r="111" spans="63:74" x14ac:dyDescent="0.25">
      <c r="BK111" s="287"/>
      <c r="BL111" s="287"/>
      <c r="BM111" s="287"/>
      <c r="BN111" s="287"/>
      <c r="BO111" s="287"/>
      <c r="BP111" s="287"/>
      <c r="BQ111" s="287"/>
      <c r="BR111" s="287"/>
      <c r="BS111" s="287"/>
      <c r="BT111" s="287"/>
      <c r="BU111" s="287"/>
      <c r="BV111" s="287"/>
    </row>
    <row r="112" spans="63:74" x14ac:dyDescent="0.25">
      <c r="BK112" s="287"/>
      <c r="BL112" s="287"/>
      <c r="BM112" s="287"/>
      <c r="BN112" s="287"/>
      <c r="BO112" s="287"/>
      <c r="BP112" s="287"/>
      <c r="BQ112" s="287"/>
      <c r="BR112" s="287"/>
      <c r="BS112" s="287"/>
      <c r="BT112" s="287"/>
      <c r="BU112" s="287"/>
      <c r="BV112" s="287"/>
    </row>
    <row r="113" spans="63:74" x14ac:dyDescent="0.25">
      <c r="BK113" s="287"/>
      <c r="BL113" s="287"/>
      <c r="BM113" s="287"/>
      <c r="BN113" s="287"/>
      <c r="BO113" s="287"/>
      <c r="BP113" s="287"/>
      <c r="BQ113" s="287"/>
      <c r="BR113" s="287"/>
      <c r="BS113" s="287"/>
      <c r="BT113" s="287"/>
      <c r="BU113" s="287"/>
      <c r="BV113" s="287"/>
    </row>
    <row r="114" spans="63:74" x14ac:dyDescent="0.25">
      <c r="BK114" s="287"/>
      <c r="BL114" s="287"/>
      <c r="BM114" s="287"/>
      <c r="BN114" s="287"/>
      <c r="BO114" s="287"/>
      <c r="BP114" s="287"/>
      <c r="BQ114" s="287"/>
      <c r="BR114" s="287"/>
      <c r="BS114" s="287"/>
      <c r="BT114" s="287"/>
      <c r="BU114" s="287"/>
      <c r="BV114" s="287"/>
    </row>
    <row r="115" spans="63:74" x14ac:dyDescent="0.25">
      <c r="BK115" s="287"/>
      <c r="BL115" s="287"/>
      <c r="BM115" s="287"/>
      <c r="BN115" s="287"/>
      <c r="BO115" s="287"/>
      <c r="BP115" s="287"/>
      <c r="BQ115" s="287"/>
      <c r="BR115" s="287"/>
      <c r="BS115" s="287"/>
      <c r="BT115" s="287"/>
      <c r="BU115" s="287"/>
      <c r="BV115" s="287"/>
    </row>
    <row r="116" spans="63:74" x14ac:dyDescent="0.25">
      <c r="BK116" s="287"/>
      <c r="BL116" s="287"/>
      <c r="BM116" s="287"/>
      <c r="BN116" s="287"/>
      <c r="BO116" s="287"/>
      <c r="BP116" s="287"/>
      <c r="BQ116" s="287"/>
      <c r="BR116" s="287"/>
      <c r="BS116" s="287"/>
      <c r="BT116" s="287"/>
      <c r="BU116" s="287"/>
      <c r="BV116" s="287"/>
    </row>
    <row r="117" spans="63:74" x14ac:dyDescent="0.25">
      <c r="BK117" s="287"/>
      <c r="BL117" s="287"/>
      <c r="BM117" s="287"/>
      <c r="BN117" s="287"/>
      <c r="BO117" s="287"/>
      <c r="BP117" s="287"/>
      <c r="BQ117" s="287"/>
      <c r="BR117" s="287"/>
      <c r="BS117" s="287"/>
      <c r="BT117" s="287"/>
      <c r="BU117" s="287"/>
      <c r="BV117" s="287"/>
    </row>
    <row r="118" spans="63:74" x14ac:dyDescent="0.25">
      <c r="BK118" s="287"/>
      <c r="BL118" s="287"/>
      <c r="BM118" s="287"/>
      <c r="BN118" s="287"/>
      <c r="BO118" s="287"/>
      <c r="BP118" s="287"/>
      <c r="BQ118" s="287"/>
      <c r="BR118" s="287"/>
      <c r="BS118" s="287"/>
      <c r="BT118" s="287"/>
      <c r="BU118" s="287"/>
      <c r="BV118" s="287"/>
    </row>
    <row r="119" spans="63:74" x14ac:dyDescent="0.25">
      <c r="BK119" s="287"/>
      <c r="BL119" s="287"/>
      <c r="BM119" s="287"/>
      <c r="BN119" s="287"/>
      <c r="BO119" s="287"/>
      <c r="BP119" s="287"/>
      <c r="BQ119" s="287"/>
      <c r="BR119" s="287"/>
      <c r="BS119" s="287"/>
      <c r="BT119" s="287"/>
      <c r="BU119" s="287"/>
      <c r="BV119" s="287"/>
    </row>
    <row r="120" spans="63:74" x14ac:dyDescent="0.25">
      <c r="BK120" s="287"/>
      <c r="BL120" s="287"/>
      <c r="BM120" s="287"/>
      <c r="BN120" s="287"/>
      <c r="BO120" s="287"/>
      <c r="BP120" s="287"/>
      <c r="BQ120" s="287"/>
      <c r="BR120" s="287"/>
      <c r="BS120" s="287"/>
      <c r="BT120" s="287"/>
      <c r="BU120" s="287"/>
      <c r="BV120" s="287"/>
    </row>
    <row r="121" spans="63:74" x14ac:dyDescent="0.25">
      <c r="BK121" s="287"/>
      <c r="BL121" s="287"/>
      <c r="BM121" s="287"/>
      <c r="BN121" s="287"/>
      <c r="BO121" s="287"/>
      <c r="BP121" s="287"/>
      <c r="BQ121" s="287"/>
      <c r="BR121" s="287"/>
      <c r="BS121" s="287"/>
      <c r="BT121" s="287"/>
      <c r="BU121" s="287"/>
      <c r="BV121" s="287"/>
    </row>
    <row r="122" spans="63:74" x14ac:dyDescent="0.25">
      <c r="BK122" s="287"/>
      <c r="BL122" s="287"/>
      <c r="BM122" s="287"/>
      <c r="BN122" s="287"/>
      <c r="BO122" s="287"/>
      <c r="BP122" s="287"/>
      <c r="BQ122" s="287"/>
      <c r="BR122" s="287"/>
      <c r="BS122" s="287"/>
      <c r="BT122" s="287"/>
      <c r="BU122" s="287"/>
      <c r="BV122" s="287"/>
    </row>
    <row r="123" spans="63:74" x14ac:dyDescent="0.25">
      <c r="BK123" s="287"/>
      <c r="BL123" s="287"/>
      <c r="BM123" s="287"/>
      <c r="BN123" s="287"/>
      <c r="BO123" s="287"/>
      <c r="BP123" s="287"/>
      <c r="BQ123" s="287"/>
      <c r="BR123" s="287"/>
      <c r="BS123" s="287"/>
      <c r="BT123" s="287"/>
      <c r="BU123" s="287"/>
      <c r="BV123" s="287"/>
    </row>
    <row r="124" spans="63:74" x14ac:dyDescent="0.25">
      <c r="BK124" s="287"/>
      <c r="BL124" s="287"/>
      <c r="BM124" s="287"/>
      <c r="BN124" s="287"/>
      <c r="BO124" s="287"/>
      <c r="BP124" s="287"/>
      <c r="BQ124" s="287"/>
      <c r="BR124" s="287"/>
      <c r="BS124" s="287"/>
      <c r="BT124" s="287"/>
      <c r="BU124" s="287"/>
      <c r="BV124" s="287"/>
    </row>
    <row r="125" spans="63:74" x14ac:dyDescent="0.25">
      <c r="BK125" s="287"/>
      <c r="BL125" s="287"/>
      <c r="BM125" s="287"/>
      <c r="BN125" s="287"/>
      <c r="BO125" s="287"/>
      <c r="BP125" s="287"/>
      <c r="BQ125" s="287"/>
      <c r="BR125" s="287"/>
      <c r="BS125" s="287"/>
      <c r="BT125" s="287"/>
      <c r="BU125" s="287"/>
      <c r="BV125" s="287"/>
    </row>
    <row r="126" spans="63:74" x14ac:dyDescent="0.25">
      <c r="BK126" s="287"/>
      <c r="BL126" s="287"/>
      <c r="BM126" s="287"/>
      <c r="BN126" s="287"/>
      <c r="BO126" s="287"/>
      <c r="BP126" s="287"/>
      <c r="BQ126" s="287"/>
      <c r="BR126" s="287"/>
      <c r="BS126" s="287"/>
      <c r="BT126" s="287"/>
      <c r="BU126" s="287"/>
      <c r="BV126" s="287"/>
    </row>
    <row r="127" spans="63:74" x14ac:dyDescent="0.25">
      <c r="BK127" s="287"/>
      <c r="BL127" s="287"/>
      <c r="BM127" s="287"/>
      <c r="BN127" s="287"/>
      <c r="BO127" s="287"/>
      <c r="BP127" s="287"/>
      <c r="BQ127" s="287"/>
      <c r="BR127" s="287"/>
      <c r="BS127" s="287"/>
      <c r="BT127" s="287"/>
      <c r="BU127" s="287"/>
      <c r="BV127" s="287"/>
    </row>
    <row r="128" spans="63:74" x14ac:dyDescent="0.25">
      <c r="BK128" s="287"/>
      <c r="BL128" s="287"/>
      <c r="BM128" s="287"/>
      <c r="BN128" s="287"/>
      <c r="BO128" s="287"/>
      <c r="BP128" s="287"/>
      <c r="BQ128" s="287"/>
      <c r="BR128" s="287"/>
      <c r="BS128" s="287"/>
      <c r="BT128" s="287"/>
      <c r="BU128" s="287"/>
      <c r="BV128" s="287"/>
    </row>
    <row r="129" spans="63:74" x14ac:dyDescent="0.25">
      <c r="BK129" s="287"/>
      <c r="BL129" s="287"/>
      <c r="BM129" s="287"/>
      <c r="BN129" s="287"/>
      <c r="BO129" s="287"/>
      <c r="BP129" s="287"/>
      <c r="BQ129" s="287"/>
      <c r="BR129" s="287"/>
      <c r="BS129" s="287"/>
      <c r="BT129" s="287"/>
      <c r="BU129" s="287"/>
      <c r="BV129" s="287"/>
    </row>
    <row r="130" spans="63:74" x14ac:dyDescent="0.25">
      <c r="BK130" s="287"/>
      <c r="BL130" s="287"/>
      <c r="BM130" s="287"/>
      <c r="BN130" s="287"/>
      <c r="BO130" s="287"/>
      <c r="BP130" s="287"/>
      <c r="BQ130" s="287"/>
      <c r="BR130" s="287"/>
      <c r="BS130" s="287"/>
      <c r="BT130" s="287"/>
      <c r="BU130" s="287"/>
      <c r="BV130" s="287"/>
    </row>
    <row r="131" spans="63:74" x14ac:dyDescent="0.25">
      <c r="BK131" s="287"/>
      <c r="BL131" s="287"/>
      <c r="BM131" s="287"/>
      <c r="BN131" s="287"/>
      <c r="BO131" s="287"/>
      <c r="BP131" s="287"/>
      <c r="BQ131" s="287"/>
      <c r="BR131" s="287"/>
      <c r="BS131" s="287"/>
      <c r="BT131" s="287"/>
      <c r="BU131" s="287"/>
      <c r="BV131" s="287"/>
    </row>
    <row r="132" spans="63:74" x14ac:dyDescent="0.25">
      <c r="BK132" s="287"/>
      <c r="BL132" s="287"/>
      <c r="BM132" s="287"/>
      <c r="BN132" s="287"/>
      <c r="BO132" s="287"/>
      <c r="BP132" s="287"/>
      <c r="BQ132" s="287"/>
      <c r="BR132" s="287"/>
      <c r="BS132" s="287"/>
      <c r="BT132" s="287"/>
      <c r="BU132" s="287"/>
      <c r="BV132" s="287"/>
    </row>
    <row r="133" spans="63:74" x14ac:dyDescent="0.25">
      <c r="BK133" s="287"/>
      <c r="BL133" s="287"/>
      <c r="BM133" s="287"/>
      <c r="BN133" s="287"/>
      <c r="BO133" s="287"/>
      <c r="BP133" s="287"/>
      <c r="BQ133" s="287"/>
      <c r="BR133" s="287"/>
      <c r="BS133" s="287"/>
      <c r="BT133" s="287"/>
      <c r="BU133" s="287"/>
      <c r="BV133" s="287"/>
    </row>
    <row r="134" spans="63:74" x14ac:dyDescent="0.25">
      <c r="BK134" s="287"/>
      <c r="BL134" s="287"/>
      <c r="BM134" s="287"/>
      <c r="BN134" s="287"/>
      <c r="BO134" s="287"/>
      <c r="BP134" s="287"/>
      <c r="BQ134" s="287"/>
      <c r="BR134" s="287"/>
      <c r="BS134" s="287"/>
      <c r="BT134" s="287"/>
      <c r="BU134" s="287"/>
      <c r="BV134" s="287"/>
    </row>
    <row r="135" spans="63:74" x14ac:dyDescent="0.25">
      <c r="BK135" s="287"/>
      <c r="BL135" s="287"/>
      <c r="BM135" s="287"/>
      <c r="BN135" s="287"/>
      <c r="BO135" s="287"/>
      <c r="BP135" s="287"/>
      <c r="BQ135" s="287"/>
      <c r="BR135" s="287"/>
      <c r="BS135" s="287"/>
      <c r="BT135" s="287"/>
      <c r="BU135" s="287"/>
      <c r="BV135" s="287"/>
    </row>
    <row r="136" spans="63:74" x14ac:dyDescent="0.25">
      <c r="BK136" s="287"/>
      <c r="BL136" s="287"/>
      <c r="BM136" s="287"/>
      <c r="BN136" s="287"/>
      <c r="BO136" s="287"/>
      <c r="BP136" s="287"/>
      <c r="BQ136" s="287"/>
      <c r="BR136" s="287"/>
      <c r="BS136" s="287"/>
      <c r="BT136" s="287"/>
      <c r="BU136" s="287"/>
      <c r="BV136" s="287"/>
    </row>
    <row r="137" spans="63:74" x14ac:dyDescent="0.25">
      <c r="BK137" s="287"/>
      <c r="BL137" s="287"/>
      <c r="BM137" s="287"/>
      <c r="BN137" s="287"/>
      <c r="BO137" s="287"/>
      <c r="BP137" s="287"/>
      <c r="BQ137" s="287"/>
      <c r="BR137" s="287"/>
      <c r="BS137" s="287"/>
      <c r="BT137" s="287"/>
      <c r="BU137" s="287"/>
      <c r="BV137" s="287"/>
    </row>
    <row r="138" spans="63:74" x14ac:dyDescent="0.25">
      <c r="BK138" s="287"/>
      <c r="BL138" s="287"/>
      <c r="BM138" s="287"/>
      <c r="BN138" s="287"/>
      <c r="BO138" s="287"/>
      <c r="BP138" s="287"/>
      <c r="BQ138" s="287"/>
      <c r="BR138" s="287"/>
      <c r="BS138" s="287"/>
      <c r="BT138" s="287"/>
      <c r="BU138" s="287"/>
      <c r="BV138" s="287"/>
    </row>
    <row r="139" spans="63:74" x14ac:dyDescent="0.25">
      <c r="BK139" s="287"/>
      <c r="BL139" s="287"/>
      <c r="BM139" s="287"/>
      <c r="BN139" s="287"/>
      <c r="BO139" s="287"/>
      <c r="BP139" s="287"/>
      <c r="BQ139" s="287"/>
      <c r="BR139" s="287"/>
      <c r="BS139" s="287"/>
      <c r="BT139" s="287"/>
      <c r="BU139" s="287"/>
      <c r="BV139" s="287"/>
    </row>
    <row r="140" spans="63:74" x14ac:dyDescent="0.25">
      <c r="BK140" s="287"/>
      <c r="BL140" s="287"/>
      <c r="BM140" s="287"/>
      <c r="BN140" s="287"/>
      <c r="BO140" s="287"/>
      <c r="BP140" s="287"/>
      <c r="BQ140" s="287"/>
      <c r="BR140" s="287"/>
      <c r="BS140" s="287"/>
      <c r="BT140" s="287"/>
      <c r="BU140" s="287"/>
      <c r="BV140" s="287"/>
    </row>
    <row r="141" spans="63:74" x14ac:dyDescent="0.25">
      <c r="BK141" s="287"/>
      <c r="BL141" s="287"/>
      <c r="BM141" s="287"/>
      <c r="BN141" s="287"/>
      <c r="BO141" s="287"/>
      <c r="BP141" s="287"/>
      <c r="BQ141" s="287"/>
      <c r="BR141" s="287"/>
      <c r="BS141" s="287"/>
      <c r="BT141" s="287"/>
      <c r="BU141" s="287"/>
      <c r="BV141" s="287"/>
    </row>
    <row r="142" spans="63:74" x14ac:dyDescent="0.25">
      <c r="BK142" s="287"/>
      <c r="BL142" s="287"/>
      <c r="BM142" s="287"/>
      <c r="BN142" s="287"/>
      <c r="BO142" s="287"/>
      <c r="BP142" s="287"/>
      <c r="BQ142" s="287"/>
      <c r="BR142" s="287"/>
      <c r="BS142" s="287"/>
      <c r="BT142" s="287"/>
      <c r="BU142" s="287"/>
      <c r="BV142" s="287"/>
    </row>
    <row r="143" spans="63:74" x14ac:dyDescent="0.25">
      <c r="BK143" s="287"/>
      <c r="BL143" s="287"/>
      <c r="BM143" s="287"/>
      <c r="BN143" s="287"/>
      <c r="BO143" s="287"/>
      <c r="BP143" s="287"/>
      <c r="BQ143" s="287"/>
      <c r="BR143" s="287"/>
      <c r="BS143" s="287"/>
      <c r="BT143" s="287"/>
      <c r="BU143" s="287"/>
      <c r="BV143" s="287"/>
    </row>
    <row r="144" spans="63:74" x14ac:dyDescent="0.25">
      <c r="BK144" s="287"/>
      <c r="BL144" s="287"/>
      <c r="BM144" s="287"/>
      <c r="BN144" s="287"/>
      <c r="BO144" s="287"/>
      <c r="BP144" s="287"/>
      <c r="BQ144" s="287"/>
      <c r="BR144" s="287"/>
      <c r="BS144" s="287"/>
      <c r="BT144" s="287"/>
      <c r="BU144" s="287"/>
      <c r="BV144" s="287"/>
    </row>
    <row r="145" spans="63:74" x14ac:dyDescent="0.25">
      <c r="BK145" s="287"/>
      <c r="BL145" s="287"/>
      <c r="BM145" s="287"/>
      <c r="BN145" s="287"/>
      <c r="BO145" s="287"/>
      <c r="BP145" s="287"/>
      <c r="BQ145" s="287"/>
      <c r="BR145" s="287"/>
      <c r="BS145" s="287"/>
      <c r="BT145" s="287"/>
      <c r="BU145" s="287"/>
      <c r="BV145" s="287"/>
    </row>
    <row r="177" spans="2:74" ht="9" customHeight="1" x14ac:dyDescent="0.25"/>
    <row r="178" spans="2:74" ht="9" customHeight="1" x14ac:dyDescent="0.25">
      <c r="B178" s="63"/>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64"/>
      <c r="AW178" s="64"/>
      <c r="AX178" s="64"/>
      <c r="AY178" s="286"/>
      <c r="AZ178" s="286"/>
      <c r="BA178" s="286"/>
      <c r="BB178" s="286"/>
      <c r="BC178" s="286"/>
      <c r="BD178" s="65"/>
      <c r="BE178" s="65"/>
      <c r="BF178" s="65"/>
      <c r="BG178" s="286"/>
      <c r="BH178" s="286"/>
      <c r="BI178" s="286"/>
      <c r="BJ178" s="286"/>
      <c r="BK178" s="64"/>
      <c r="BL178" s="64"/>
      <c r="BM178" s="64"/>
      <c r="BN178" s="64"/>
      <c r="BO178" s="64"/>
      <c r="BP178" s="64"/>
      <c r="BQ178" s="64"/>
      <c r="BR178" s="64"/>
      <c r="BS178" s="64"/>
      <c r="BT178" s="64"/>
      <c r="BU178" s="64"/>
      <c r="BV178" s="64"/>
    </row>
    <row r="179" spans="2:74" ht="9" customHeight="1" x14ac:dyDescent="0.25">
      <c r="B179" s="63"/>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R179" s="64"/>
      <c r="AS179" s="64"/>
      <c r="AT179" s="64"/>
      <c r="AU179" s="64"/>
      <c r="AV179" s="64"/>
      <c r="AW179" s="64"/>
      <c r="AX179" s="64"/>
      <c r="AY179" s="286"/>
      <c r="AZ179" s="286"/>
      <c r="BA179" s="286"/>
      <c r="BB179" s="286"/>
      <c r="BC179" s="286"/>
      <c r="BD179" s="65"/>
      <c r="BE179" s="65"/>
      <c r="BF179" s="65"/>
      <c r="BG179" s="286"/>
      <c r="BH179" s="286"/>
      <c r="BI179" s="286"/>
      <c r="BJ179" s="286"/>
      <c r="BK179" s="64"/>
      <c r="BL179" s="64"/>
      <c r="BM179" s="64"/>
      <c r="BN179" s="64"/>
      <c r="BO179" s="64"/>
      <c r="BP179" s="64"/>
      <c r="BQ179" s="64"/>
      <c r="BR179" s="64"/>
      <c r="BS179" s="64"/>
      <c r="BT179" s="64"/>
      <c r="BU179" s="64"/>
      <c r="BV179" s="64"/>
    </row>
    <row r="180" spans="2:74" ht="9" customHeight="1" x14ac:dyDescent="0.25">
      <c r="B180" s="63"/>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c r="AQ180" s="64"/>
      <c r="AR180" s="64"/>
      <c r="AS180" s="64"/>
      <c r="AT180" s="64"/>
      <c r="AU180" s="64"/>
      <c r="AV180" s="64"/>
      <c r="AW180" s="64"/>
      <c r="AX180" s="64"/>
      <c r="AY180" s="286"/>
      <c r="AZ180" s="286"/>
      <c r="BA180" s="286"/>
      <c r="BB180" s="286"/>
      <c r="BC180" s="286"/>
      <c r="BD180" s="65"/>
      <c r="BE180" s="65"/>
      <c r="BF180" s="65"/>
      <c r="BG180" s="286"/>
      <c r="BH180" s="286"/>
      <c r="BI180" s="286"/>
      <c r="BJ180" s="286"/>
      <c r="BK180" s="64"/>
      <c r="BL180" s="64"/>
      <c r="BM180" s="64"/>
      <c r="BN180" s="64"/>
      <c r="BO180" s="64"/>
      <c r="BP180" s="64"/>
      <c r="BQ180" s="64"/>
      <c r="BR180" s="64"/>
      <c r="BS180" s="64"/>
      <c r="BT180" s="64"/>
      <c r="BU180" s="64"/>
      <c r="BV180" s="64"/>
    </row>
    <row r="181" spans="2:74" ht="9" customHeight="1" x14ac:dyDescent="0.25">
      <c r="B181" s="63"/>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c r="AU181" s="64"/>
      <c r="AV181" s="64"/>
      <c r="AW181" s="64"/>
      <c r="AX181" s="64"/>
      <c r="AY181" s="286"/>
      <c r="AZ181" s="286"/>
      <c r="BA181" s="286"/>
      <c r="BB181" s="286"/>
      <c r="BC181" s="286"/>
      <c r="BD181" s="65"/>
      <c r="BE181" s="65"/>
      <c r="BF181" s="65"/>
      <c r="BG181" s="286"/>
      <c r="BH181" s="286"/>
      <c r="BI181" s="286"/>
      <c r="BJ181" s="286"/>
      <c r="BK181" s="64"/>
      <c r="BL181" s="64"/>
      <c r="BM181" s="64"/>
      <c r="BN181" s="64"/>
      <c r="BO181" s="64"/>
      <c r="BP181" s="64"/>
      <c r="BQ181" s="64"/>
      <c r="BR181" s="64"/>
      <c r="BS181" s="64"/>
      <c r="BT181" s="64"/>
      <c r="BU181" s="64"/>
      <c r="BV181" s="64"/>
    </row>
    <row r="182" spans="2:74" ht="9" customHeight="1" x14ac:dyDescent="0.25">
      <c r="B182" s="63"/>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c r="AV182" s="64"/>
      <c r="AW182" s="64"/>
      <c r="AX182" s="64"/>
      <c r="AY182" s="286"/>
      <c r="AZ182" s="286"/>
      <c r="BA182" s="286"/>
      <c r="BB182" s="286"/>
      <c r="BC182" s="286"/>
      <c r="BD182" s="65"/>
      <c r="BE182" s="65"/>
      <c r="BF182" s="65"/>
      <c r="BG182" s="286"/>
      <c r="BH182" s="286"/>
      <c r="BI182" s="286"/>
      <c r="BJ182" s="286"/>
      <c r="BK182" s="64"/>
      <c r="BL182" s="64"/>
      <c r="BM182" s="64"/>
      <c r="BN182" s="64"/>
      <c r="BO182" s="64"/>
      <c r="BP182" s="64"/>
      <c r="BQ182" s="64"/>
      <c r="BR182" s="64"/>
      <c r="BS182" s="64"/>
      <c r="BT182" s="64"/>
      <c r="BU182" s="64"/>
      <c r="BV182" s="64"/>
    </row>
    <row r="183" spans="2:74" x14ac:dyDescent="0.25">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c r="AQ183" s="66"/>
      <c r="AR183" s="66"/>
      <c r="AS183" s="66"/>
      <c r="AT183" s="66"/>
      <c r="AU183" s="66"/>
      <c r="AV183" s="66"/>
      <c r="AW183" s="66"/>
      <c r="AX183" s="66"/>
      <c r="AY183" s="392"/>
      <c r="AZ183" s="392"/>
      <c r="BA183" s="392"/>
      <c r="BB183" s="392"/>
      <c r="BC183" s="392"/>
      <c r="BD183" s="496"/>
      <c r="BE183" s="496"/>
      <c r="BF183" s="496"/>
      <c r="BG183" s="392"/>
      <c r="BH183" s="392"/>
      <c r="BI183" s="392"/>
      <c r="BJ183" s="392"/>
      <c r="BK183" s="66"/>
      <c r="BL183" s="66"/>
      <c r="BM183" s="66"/>
      <c r="BN183" s="66"/>
      <c r="BO183" s="66"/>
      <c r="BP183" s="66"/>
      <c r="BQ183" s="66"/>
      <c r="BR183" s="66"/>
      <c r="BS183" s="66"/>
      <c r="BT183" s="66"/>
      <c r="BU183" s="66"/>
      <c r="BV183" s="66"/>
    </row>
    <row r="184" spans="2:74" ht="9" customHeight="1" x14ac:dyDescent="0.25">
      <c r="B184" s="63"/>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c r="AQ184" s="64"/>
      <c r="AR184" s="64"/>
      <c r="AS184" s="64"/>
      <c r="AT184" s="64"/>
      <c r="AU184" s="64"/>
      <c r="AV184" s="64"/>
      <c r="AW184" s="64"/>
      <c r="AX184" s="64"/>
      <c r="AY184" s="286"/>
      <c r="AZ184" s="286"/>
      <c r="BA184" s="286"/>
      <c r="BB184" s="286"/>
      <c r="BC184" s="286"/>
      <c r="BD184" s="65"/>
      <c r="BE184" s="65"/>
      <c r="BF184" s="65"/>
      <c r="BG184" s="286"/>
      <c r="BH184" s="286"/>
      <c r="BI184" s="286"/>
      <c r="BJ184" s="286"/>
      <c r="BK184" s="64"/>
      <c r="BL184" s="64"/>
      <c r="BM184" s="64"/>
      <c r="BN184" s="64"/>
      <c r="BO184" s="64"/>
      <c r="BP184" s="64"/>
      <c r="BQ184" s="64"/>
      <c r="BR184" s="64"/>
      <c r="BS184" s="64"/>
      <c r="BT184" s="64"/>
      <c r="BU184" s="64"/>
      <c r="BV184" s="64"/>
    </row>
    <row r="185" spans="2:74" ht="9" customHeight="1" x14ac:dyDescent="0.25">
      <c r="B185" s="63"/>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64"/>
      <c r="AU185" s="64"/>
      <c r="AV185" s="64"/>
      <c r="AW185" s="64"/>
      <c r="AX185" s="64"/>
      <c r="AY185" s="286"/>
      <c r="AZ185" s="286"/>
      <c r="BA185" s="286"/>
      <c r="BB185" s="286"/>
      <c r="BC185" s="286"/>
      <c r="BD185" s="65"/>
      <c r="BE185" s="65"/>
      <c r="BF185" s="65"/>
      <c r="BG185" s="286"/>
      <c r="BH185" s="286"/>
      <c r="BI185" s="286"/>
      <c r="BJ185" s="286"/>
      <c r="BK185" s="64"/>
      <c r="BL185" s="64"/>
      <c r="BM185" s="64"/>
      <c r="BN185" s="64"/>
      <c r="BO185" s="64"/>
      <c r="BP185" s="64"/>
      <c r="BQ185" s="64"/>
      <c r="BR185" s="64"/>
      <c r="BS185" s="64"/>
      <c r="BT185" s="64"/>
      <c r="BU185" s="64"/>
      <c r="BV185" s="64"/>
    </row>
    <row r="186" spans="2:74" ht="9" customHeight="1" x14ac:dyDescent="0.25">
      <c r="B186" s="63"/>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c r="AX186" s="64"/>
      <c r="AY186" s="286"/>
      <c r="AZ186" s="286"/>
      <c r="BA186" s="286"/>
      <c r="BB186" s="286"/>
      <c r="BC186" s="286"/>
      <c r="BD186" s="65"/>
      <c r="BE186" s="65"/>
      <c r="BF186" s="65"/>
      <c r="BG186" s="286"/>
      <c r="BH186" s="286"/>
      <c r="BI186" s="286"/>
      <c r="BJ186" s="286"/>
      <c r="BK186" s="64"/>
      <c r="BL186" s="64"/>
      <c r="BM186" s="64"/>
      <c r="BN186" s="64"/>
      <c r="BO186" s="64"/>
      <c r="BP186" s="64"/>
      <c r="BQ186" s="64"/>
      <c r="BR186" s="64"/>
      <c r="BS186" s="64"/>
      <c r="BT186" s="64"/>
      <c r="BU186" s="64"/>
      <c r="BV186" s="64"/>
    </row>
    <row r="187" spans="2:74" ht="9" customHeight="1" x14ac:dyDescent="0.25">
      <c r="B187" s="63"/>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c r="AQ187" s="64"/>
      <c r="AR187" s="64"/>
      <c r="AS187" s="64"/>
      <c r="AT187" s="64"/>
      <c r="AU187" s="64"/>
      <c r="AV187" s="64"/>
      <c r="AW187" s="64"/>
      <c r="AX187" s="64"/>
      <c r="AY187" s="286"/>
      <c r="AZ187" s="286"/>
      <c r="BA187" s="286"/>
      <c r="BB187" s="286"/>
      <c r="BC187" s="286"/>
      <c r="BD187" s="65"/>
      <c r="BE187" s="65"/>
      <c r="BF187" s="65"/>
      <c r="BG187" s="286"/>
      <c r="BH187" s="286"/>
      <c r="BI187" s="286"/>
      <c r="BJ187" s="286"/>
      <c r="BK187" s="64"/>
      <c r="BL187" s="64"/>
      <c r="BM187" s="64"/>
      <c r="BN187" s="64"/>
      <c r="BO187" s="64"/>
      <c r="BP187" s="64"/>
      <c r="BQ187" s="64"/>
      <c r="BR187" s="64"/>
      <c r="BS187" s="64"/>
      <c r="BT187" s="64"/>
      <c r="BU187" s="64"/>
      <c r="BV187" s="64"/>
    </row>
    <row r="188" spans="2:74" ht="9" customHeight="1" x14ac:dyDescent="0.25"/>
    <row r="189" spans="2:74" ht="9" customHeight="1" x14ac:dyDescent="0.25"/>
    <row r="190" spans="2:74" ht="9" customHeight="1" x14ac:dyDescent="0.25"/>
    <row r="191" spans="2:74" ht="9" customHeight="1" x14ac:dyDescent="0.25"/>
    <row r="192" spans="2:74" ht="9" customHeight="1" x14ac:dyDescent="0.25"/>
    <row r="193" ht="9" customHeight="1" x14ac:dyDescent="0.25"/>
    <row r="194" ht="9" customHeight="1" x14ac:dyDescent="0.25"/>
    <row r="195" ht="9" customHeight="1" x14ac:dyDescent="0.25"/>
    <row r="196" ht="9" customHeight="1" x14ac:dyDescent="0.25"/>
    <row r="197" ht="9" customHeight="1" x14ac:dyDescent="0.25"/>
    <row r="198" ht="9" customHeight="1" x14ac:dyDescent="0.25"/>
    <row r="199" ht="9" customHeight="1" x14ac:dyDescent="0.25"/>
    <row r="200" ht="9" customHeight="1" x14ac:dyDescent="0.25"/>
    <row r="201" ht="9" customHeight="1" x14ac:dyDescent="0.25"/>
    <row r="202" ht="9" customHeight="1" x14ac:dyDescent="0.25"/>
    <row r="203" ht="9" customHeight="1" x14ac:dyDescent="0.25"/>
    <row r="204" ht="9" customHeight="1" x14ac:dyDescent="0.25"/>
    <row r="205" ht="9" customHeight="1" x14ac:dyDescent="0.25"/>
    <row r="206" ht="9" customHeight="1" x14ac:dyDescent="0.25"/>
    <row r="207" ht="9" customHeight="1" x14ac:dyDescent="0.25"/>
    <row r="208" ht="9" customHeight="1" x14ac:dyDescent="0.25"/>
    <row r="209" ht="9" customHeight="1" x14ac:dyDescent="0.25"/>
    <row r="210" ht="9" customHeight="1" x14ac:dyDescent="0.25"/>
    <row r="211" ht="9" customHeight="1" x14ac:dyDescent="0.25"/>
    <row r="212" ht="9" customHeight="1" x14ac:dyDescent="0.25"/>
    <row r="213" ht="9" customHeight="1" x14ac:dyDescent="0.25"/>
    <row r="214" ht="9" customHeight="1" x14ac:dyDescent="0.25"/>
    <row r="215" ht="9" customHeight="1" x14ac:dyDescent="0.25"/>
    <row r="216" ht="9" customHeight="1" x14ac:dyDescent="0.25"/>
    <row r="217" ht="9" customHeight="1" x14ac:dyDescent="0.25"/>
    <row r="218" ht="9" customHeight="1" x14ac:dyDescent="0.25"/>
    <row r="219" ht="9" customHeight="1" x14ac:dyDescent="0.25"/>
    <row r="220" ht="9" customHeight="1" x14ac:dyDescent="0.25"/>
    <row r="221" ht="9" customHeight="1" x14ac:dyDescent="0.25"/>
    <row r="222" ht="9" customHeight="1" x14ac:dyDescent="0.25"/>
    <row r="223" ht="9" customHeight="1" x14ac:dyDescent="0.25"/>
    <row r="224" ht="9" customHeight="1" x14ac:dyDescent="0.25"/>
    <row r="225" ht="9" customHeight="1" x14ac:dyDescent="0.25"/>
    <row r="226" ht="9" customHeight="1" x14ac:dyDescent="0.25"/>
    <row r="227" ht="9" customHeight="1" x14ac:dyDescent="0.25"/>
    <row r="228" ht="9" customHeight="1" x14ac:dyDescent="0.25"/>
    <row r="229" ht="9" customHeight="1" x14ac:dyDescent="0.25"/>
    <row r="230" ht="9" customHeight="1" x14ac:dyDescent="0.25"/>
    <row r="231" ht="9" customHeight="1" x14ac:dyDescent="0.25"/>
    <row r="232" ht="9" customHeight="1" x14ac:dyDescent="0.25"/>
    <row r="233" ht="9" customHeight="1" x14ac:dyDescent="0.25"/>
    <row r="234" ht="9" customHeight="1" x14ac:dyDescent="0.25"/>
    <row r="235" ht="9" customHeight="1" x14ac:dyDescent="0.25"/>
    <row r="236" ht="9" customHeight="1" x14ac:dyDescent="0.25"/>
    <row r="237" ht="9" customHeight="1" x14ac:dyDescent="0.25"/>
    <row r="238" ht="9" customHeight="1" x14ac:dyDescent="0.25"/>
    <row r="239" ht="9" customHeight="1" x14ac:dyDescent="0.25"/>
    <row r="240" ht="9" customHeight="1" x14ac:dyDescent="0.25"/>
    <row r="241" ht="9" customHeight="1" x14ac:dyDescent="0.25"/>
    <row r="242" ht="9" customHeight="1" x14ac:dyDescent="0.25"/>
    <row r="243" ht="9" customHeight="1" x14ac:dyDescent="0.25"/>
    <row r="244" ht="9" customHeight="1" x14ac:dyDescent="0.25"/>
    <row r="245" ht="9" customHeight="1" x14ac:dyDescent="0.25"/>
    <row r="246" ht="9" customHeight="1" x14ac:dyDescent="0.25"/>
    <row r="247" ht="9" customHeight="1" x14ac:dyDescent="0.25"/>
    <row r="248" ht="9" customHeight="1" x14ac:dyDescent="0.25"/>
    <row r="249" ht="9" customHeight="1" x14ac:dyDescent="0.25"/>
    <row r="250" ht="9" customHeight="1" x14ac:dyDescent="0.25"/>
    <row r="251" ht="9" customHeight="1" x14ac:dyDescent="0.25"/>
    <row r="252" ht="9" customHeight="1" x14ac:dyDescent="0.25"/>
    <row r="253" ht="9" customHeight="1" x14ac:dyDescent="0.25"/>
    <row r="254" ht="9" customHeight="1" x14ac:dyDescent="0.25"/>
    <row r="255" ht="9" customHeight="1" x14ac:dyDescent="0.25"/>
    <row r="256" ht="9" customHeight="1" x14ac:dyDescent="0.25"/>
    <row r="257" ht="9" customHeight="1" x14ac:dyDescent="0.25"/>
    <row r="258" ht="9" customHeight="1" x14ac:dyDescent="0.25"/>
    <row r="259" ht="9" customHeight="1" x14ac:dyDescent="0.25"/>
    <row r="260" ht="9" customHeight="1" x14ac:dyDescent="0.25"/>
    <row r="261" ht="9" customHeight="1" x14ac:dyDescent="0.25"/>
    <row r="262" ht="9" customHeight="1" x14ac:dyDescent="0.25"/>
    <row r="263" ht="9" customHeight="1" x14ac:dyDescent="0.25"/>
    <row r="264" ht="9" customHeight="1" x14ac:dyDescent="0.25"/>
    <row r="265" ht="9" customHeight="1" x14ac:dyDescent="0.25"/>
    <row r="266" ht="9" customHeight="1" x14ac:dyDescent="0.25"/>
    <row r="267" ht="9" customHeight="1" x14ac:dyDescent="0.25"/>
    <row r="268" ht="9" customHeight="1" x14ac:dyDescent="0.25"/>
    <row r="269" ht="9" customHeight="1" x14ac:dyDescent="0.25"/>
    <row r="270" ht="9" customHeight="1" x14ac:dyDescent="0.25"/>
    <row r="271" ht="9" customHeight="1" x14ac:dyDescent="0.25"/>
    <row r="272" ht="9" customHeight="1" x14ac:dyDescent="0.25"/>
    <row r="273" ht="9" customHeight="1" x14ac:dyDescent="0.25"/>
    <row r="274" ht="9" customHeight="1" x14ac:dyDescent="0.25"/>
    <row r="275" ht="9" customHeight="1" x14ac:dyDescent="0.25"/>
    <row r="276" ht="9" customHeight="1" x14ac:dyDescent="0.25"/>
    <row r="277" ht="9" customHeight="1" x14ac:dyDescent="0.25"/>
    <row r="278" ht="9" customHeight="1" x14ac:dyDescent="0.25"/>
    <row r="279" ht="9" customHeight="1" x14ac:dyDescent="0.25"/>
    <row r="280" ht="9" customHeight="1" x14ac:dyDescent="0.25"/>
    <row r="281" ht="9" customHeight="1" x14ac:dyDescent="0.25"/>
    <row r="282" ht="9" customHeight="1" x14ac:dyDescent="0.25"/>
    <row r="283" ht="9" customHeight="1" x14ac:dyDescent="0.25"/>
    <row r="284" ht="9" customHeight="1" x14ac:dyDescent="0.25"/>
    <row r="285" ht="9" customHeight="1" x14ac:dyDescent="0.25"/>
    <row r="286" ht="9" customHeight="1" x14ac:dyDescent="0.25"/>
    <row r="287" ht="9" customHeight="1" x14ac:dyDescent="0.25"/>
    <row r="288" ht="9" customHeight="1" x14ac:dyDescent="0.25"/>
    <row r="289" ht="9" customHeight="1" x14ac:dyDescent="0.25"/>
    <row r="290" ht="9" customHeight="1" x14ac:dyDescent="0.25"/>
    <row r="291" ht="9" customHeight="1" x14ac:dyDescent="0.25"/>
    <row r="292" ht="9" customHeight="1" x14ac:dyDescent="0.25"/>
    <row r="293" ht="9" customHeight="1" x14ac:dyDescent="0.25"/>
    <row r="294" ht="9" customHeight="1" x14ac:dyDescent="0.25"/>
    <row r="295" ht="9" customHeight="1" x14ac:dyDescent="0.25"/>
    <row r="296" ht="9" customHeight="1" x14ac:dyDescent="0.25"/>
    <row r="297" ht="9" customHeight="1" x14ac:dyDescent="0.25"/>
    <row r="298" ht="9" customHeight="1" x14ac:dyDescent="0.25"/>
    <row r="299" ht="9" customHeight="1" x14ac:dyDescent="0.25"/>
    <row r="300" ht="9" customHeight="1" x14ac:dyDescent="0.25"/>
    <row r="301" ht="9" customHeight="1" x14ac:dyDescent="0.25"/>
    <row r="302" ht="9" customHeight="1" x14ac:dyDescent="0.25"/>
    <row r="303" ht="9" customHeight="1" x14ac:dyDescent="0.25"/>
    <row r="304" ht="9" customHeight="1" x14ac:dyDescent="0.25"/>
    <row r="305" ht="9" customHeight="1" x14ac:dyDescent="0.25"/>
    <row r="306" ht="9" customHeight="1" x14ac:dyDescent="0.25"/>
    <row r="307" ht="9" customHeight="1" x14ac:dyDescent="0.25"/>
    <row r="308" ht="9" customHeight="1" x14ac:dyDescent="0.25"/>
    <row r="309" ht="9" customHeight="1" x14ac:dyDescent="0.25"/>
    <row r="310" ht="9" customHeight="1" x14ac:dyDescent="0.25"/>
    <row r="311" ht="9" customHeight="1" x14ac:dyDescent="0.25"/>
    <row r="312" ht="9" customHeight="1" x14ac:dyDescent="0.25"/>
    <row r="313" ht="9" customHeight="1" x14ac:dyDescent="0.25"/>
    <row r="314" ht="9" customHeight="1" x14ac:dyDescent="0.25"/>
    <row r="315" ht="9" customHeight="1" x14ac:dyDescent="0.25"/>
    <row r="316" ht="9" customHeight="1" x14ac:dyDescent="0.25"/>
    <row r="317" ht="9" customHeight="1" x14ac:dyDescent="0.25"/>
    <row r="318" ht="9" customHeight="1" x14ac:dyDescent="0.25"/>
    <row r="319" ht="9" customHeight="1" x14ac:dyDescent="0.25"/>
    <row r="320" ht="9" customHeight="1" x14ac:dyDescent="0.25"/>
    <row r="321" ht="9" customHeight="1" x14ac:dyDescent="0.25"/>
    <row r="322" ht="9" customHeight="1" x14ac:dyDescent="0.25"/>
    <row r="323" ht="9" customHeight="1" x14ac:dyDescent="0.25"/>
    <row r="324" ht="9" customHeight="1" x14ac:dyDescent="0.25"/>
    <row r="325" ht="9" customHeight="1" x14ac:dyDescent="0.25"/>
    <row r="326" ht="9" customHeight="1" x14ac:dyDescent="0.25"/>
    <row r="327" ht="9" customHeight="1" x14ac:dyDescent="0.25"/>
    <row r="329" ht="9" customHeight="1" x14ac:dyDescent="0.25"/>
    <row r="330" ht="9" customHeight="1" x14ac:dyDescent="0.25"/>
    <row r="331" ht="9" customHeight="1" x14ac:dyDescent="0.25"/>
    <row r="332" ht="9" customHeight="1" x14ac:dyDescent="0.25"/>
    <row r="333" ht="9" customHeight="1" x14ac:dyDescent="0.25"/>
    <row r="334" ht="9" customHeight="1" x14ac:dyDescent="0.25"/>
    <row r="335" ht="9" customHeight="1" x14ac:dyDescent="0.25"/>
    <row r="336" ht="9" customHeight="1" x14ac:dyDescent="0.25"/>
    <row r="337" ht="9" customHeight="1" x14ac:dyDescent="0.25"/>
    <row r="339" ht="9" customHeight="1" x14ac:dyDescent="0.25"/>
    <row r="340" ht="9" customHeight="1" x14ac:dyDescent="0.25"/>
    <row r="341" ht="9" customHeight="1" x14ac:dyDescent="0.25"/>
    <row r="342" ht="9" customHeight="1" x14ac:dyDescent="0.25"/>
    <row r="343" ht="9" customHeight="1" x14ac:dyDescent="0.25"/>
  </sheetData>
  <mergeCells count="19">
    <mergeCell ref="A1:A2"/>
    <mergeCell ref="AM3:AX3"/>
    <mergeCell ref="B48:Q48"/>
    <mergeCell ref="B49:Q49"/>
    <mergeCell ref="B42:Q42"/>
    <mergeCell ref="B45:Q45"/>
    <mergeCell ref="B47:Q47"/>
    <mergeCell ref="B43:Q43"/>
    <mergeCell ref="B39:Q39"/>
    <mergeCell ref="B41:Q41"/>
    <mergeCell ref="B40:Q40"/>
    <mergeCell ref="B46:Q46"/>
    <mergeCell ref="B44:Q44"/>
    <mergeCell ref="AY3:BJ3"/>
    <mergeCell ref="BK3:BV3"/>
    <mergeCell ref="B1:AL1"/>
    <mergeCell ref="C3:N3"/>
    <mergeCell ref="O3:Z3"/>
    <mergeCell ref="AA3:AL3"/>
  </mergeCells>
  <phoneticPr fontId="6" type="noConversion"/>
  <conditionalFormatting sqref="C44:P44">
    <cfRule type="cellIs" dxfId="2" priority="1" stopIfTrue="1" operator="notEqual">
      <formula>0</formula>
    </cfRule>
  </conditionalFormatting>
  <hyperlinks>
    <hyperlink ref="A1:A2" location="Contents!A1" display="Table of Contents" xr:uid="{00000000-0004-0000-0B00-000000000000}"/>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ransitionEvaluation="1" transitionEntry="1" codeName="Sheet13">
    <pageSetUpPr fitToPage="1"/>
  </sheetPr>
  <dimension ref="A1:BV143"/>
  <sheetViews>
    <sheetView showGridLines="0" zoomScaleNormal="100" workbookViewId="0">
      <pane xSplit="2" ySplit="4" topLeftCell="AS5" activePane="bottomRight" state="frozen"/>
      <selection activeCell="BF63" sqref="BF63"/>
      <selection pane="topRight" activeCell="BF63" sqref="BF63"/>
      <selection pane="bottomLeft" activeCell="BF63" sqref="BF63"/>
      <selection pane="bottomRight" activeCell="AY6" sqref="AY6:AY39"/>
    </sheetView>
  </sheetViews>
  <sheetFormatPr defaultColWidth="9.54296875" defaultRowHeight="10.5" x14ac:dyDescent="0.25"/>
  <cols>
    <col min="1" max="1" width="12.54296875" style="5" customWidth="1"/>
    <col min="2" max="2" width="20" style="5" customWidth="1"/>
    <col min="3" max="50" width="6.54296875" style="5" customWidth="1"/>
    <col min="51" max="55" width="6.54296875" style="284" customWidth="1"/>
    <col min="56" max="59" width="6.54296875" style="70" customWidth="1"/>
    <col min="60" max="62" width="6.54296875" style="284" customWidth="1"/>
    <col min="63" max="74" width="6.54296875" style="5" customWidth="1"/>
    <col min="75" max="16384" width="9.54296875" style="5"/>
  </cols>
  <sheetData>
    <row r="1" spans="1:74" ht="13.4" customHeight="1" x14ac:dyDescent="0.3">
      <c r="A1" s="623" t="s">
        <v>767</v>
      </c>
      <c r="B1" s="655" t="s">
        <v>1373</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row>
    <row r="2" spans="1:74" s="57" customFormat="1" ht="12.5" x14ac:dyDescent="0.25">
      <c r="A2" s="624"/>
      <c r="B2" s="402" t="str">
        <f>"U.S. Energy Information Administration  |  Short-Term Energy Outlook  - "&amp;Dates!D1</f>
        <v>U.S. Energy Information Administration  |  Short-Term Energy Outlook  - February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87"/>
      <c r="AZ2" s="287"/>
      <c r="BA2" s="287"/>
      <c r="BB2" s="287"/>
      <c r="BC2" s="287"/>
      <c r="BD2" s="493"/>
      <c r="BE2" s="493"/>
      <c r="BF2" s="493"/>
      <c r="BG2" s="493"/>
      <c r="BH2" s="287"/>
      <c r="BI2" s="287"/>
      <c r="BJ2" s="287"/>
    </row>
    <row r="3" spans="1:74" s="9" customFormat="1" ht="13" x14ac:dyDescent="0.3">
      <c r="A3" s="590" t="s">
        <v>1274</v>
      </c>
      <c r="B3" s="11"/>
      <c r="C3" s="626">
        <f>Dates!D3</f>
        <v>2020</v>
      </c>
      <c r="D3" s="617"/>
      <c r="E3" s="617"/>
      <c r="F3" s="617"/>
      <c r="G3" s="617"/>
      <c r="H3" s="617"/>
      <c r="I3" s="617"/>
      <c r="J3" s="617"/>
      <c r="K3" s="617"/>
      <c r="L3" s="617"/>
      <c r="M3" s="617"/>
      <c r="N3" s="618"/>
      <c r="O3" s="626">
        <f>C3+1</f>
        <v>2021</v>
      </c>
      <c r="P3" s="627"/>
      <c r="Q3" s="627"/>
      <c r="R3" s="627"/>
      <c r="S3" s="627"/>
      <c r="T3" s="627"/>
      <c r="U3" s="627"/>
      <c r="V3" s="627"/>
      <c r="W3" s="627"/>
      <c r="X3" s="617"/>
      <c r="Y3" s="617"/>
      <c r="Z3" s="618"/>
      <c r="AA3" s="614">
        <f>O3+1</f>
        <v>2022</v>
      </c>
      <c r="AB3" s="617"/>
      <c r="AC3" s="617"/>
      <c r="AD3" s="617"/>
      <c r="AE3" s="617"/>
      <c r="AF3" s="617"/>
      <c r="AG3" s="617"/>
      <c r="AH3" s="617"/>
      <c r="AI3" s="617"/>
      <c r="AJ3" s="617"/>
      <c r="AK3" s="617"/>
      <c r="AL3" s="618"/>
      <c r="AM3" s="614">
        <f>AA3+1</f>
        <v>2023</v>
      </c>
      <c r="AN3" s="617"/>
      <c r="AO3" s="617"/>
      <c r="AP3" s="617"/>
      <c r="AQ3" s="617"/>
      <c r="AR3" s="617"/>
      <c r="AS3" s="617"/>
      <c r="AT3" s="617"/>
      <c r="AU3" s="617"/>
      <c r="AV3" s="617"/>
      <c r="AW3" s="617"/>
      <c r="AX3" s="618"/>
      <c r="AY3" s="614">
        <f>AM3+1</f>
        <v>2024</v>
      </c>
      <c r="AZ3" s="615"/>
      <c r="BA3" s="615"/>
      <c r="BB3" s="615"/>
      <c r="BC3" s="615"/>
      <c r="BD3" s="615"/>
      <c r="BE3" s="615"/>
      <c r="BF3" s="615"/>
      <c r="BG3" s="615"/>
      <c r="BH3" s="615"/>
      <c r="BI3" s="615"/>
      <c r="BJ3" s="616"/>
      <c r="BK3" s="614">
        <f>AY3+1</f>
        <v>2025</v>
      </c>
      <c r="BL3" s="617"/>
      <c r="BM3" s="617"/>
      <c r="BN3" s="617"/>
      <c r="BO3" s="617"/>
      <c r="BP3" s="617"/>
      <c r="BQ3" s="617"/>
      <c r="BR3" s="617"/>
      <c r="BS3" s="617"/>
      <c r="BT3" s="617"/>
      <c r="BU3" s="617"/>
      <c r="BV3" s="618"/>
    </row>
    <row r="4" spans="1:74" s="9" customFormat="1" x14ac:dyDescent="0.25">
      <c r="A4" s="591" t="str">
        <f>Dates!$D$2</f>
        <v>Thursday February 1,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15" customHeight="1" x14ac:dyDescent="0.25">
      <c r="A5" s="67"/>
      <c r="B5" s="68" t="s">
        <v>83</v>
      </c>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312"/>
      <c r="AZ5" s="312"/>
      <c r="BA5" s="312"/>
      <c r="BB5" s="312"/>
      <c r="BC5" s="312"/>
      <c r="BD5" s="69"/>
      <c r="BE5" s="69"/>
      <c r="BF5" s="69"/>
      <c r="BG5" s="69"/>
      <c r="BH5" s="69"/>
      <c r="BI5" s="69"/>
      <c r="BJ5" s="312"/>
      <c r="BK5" s="312"/>
      <c r="BL5" s="312"/>
      <c r="BM5" s="312"/>
      <c r="BN5" s="312"/>
      <c r="BO5" s="312"/>
      <c r="BP5" s="312"/>
      <c r="BQ5" s="312"/>
      <c r="BR5" s="312"/>
      <c r="BS5" s="312"/>
      <c r="BT5" s="312"/>
      <c r="BU5" s="312"/>
      <c r="BV5" s="312"/>
    </row>
    <row r="6" spans="1:74" ht="11.15" customHeight="1" x14ac:dyDescent="0.25">
      <c r="A6" s="67" t="s">
        <v>706</v>
      </c>
      <c r="B6" s="149" t="s">
        <v>5</v>
      </c>
      <c r="C6" s="168">
        <v>2.0987800000000001</v>
      </c>
      <c r="D6" s="168">
        <v>1.9844900000000001</v>
      </c>
      <c r="E6" s="168">
        <v>1.85981</v>
      </c>
      <c r="F6" s="168">
        <v>1.80786</v>
      </c>
      <c r="G6" s="168">
        <v>1.8161719999999999</v>
      </c>
      <c r="H6" s="168">
        <v>1.694609</v>
      </c>
      <c r="I6" s="168">
        <v>1.8359129999999999</v>
      </c>
      <c r="J6" s="168">
        <v>2.3896999999999999</v>
      </c>
      <c r="K6" s="168">
        <v>1.996958</v>
      </c>
      <c r="L6" s="168">
        <v>2.4832100000000001</v>
      </c>
      <c r="M6" s="168">
        <v>2.7117900000000001</v>
      </c>
      <c r="N6" s="168">
        <v>2.6910099999999999</v>
      </c>
      <c r="O6" s="168">
        <v>2.81569</v>
      </c>
      <c r="P6" s="168">
        <v>5.5586500000000001</v>
      </c>
      <c r="Q6" s="168">
        <v>2.7221799999999998</v>
      </c>
      <c r="R6" s="168">
        <v>2.7668569999999999</v>
      </c>
      <c r="S6" s="168">
        <v>3.0234899999999998</v>
      </c>
      <c r="T6" s="168">
        <v>3.38714</v>
      </c>
      <c r="U6" s="168">
        <v>3.98976</v>
      </c>
      <c r="V6" s="168">
        <v>4.2287299999999997</v>
      </c>
      <c r="W6" s="168">
        <v>5.3612399999999996</v>
      </c>
      <c r="X6" s="168">
        <v>5.7248900000000003</v>
      </c>
      <c r="Y6" s="168">
        <v>5.24695</v>
      </c>
      <c r="Z6" s="168">
        <v>3.9066399999999999</v>
      </c>
      <c r="AA6" s="168">
        <v>4.5508199999999999</v>
      </c>
      <c r="AB6" s="168">
        <v>4.8729100000000001</v>
      </c>
      <c r="AC6" s="168">
        <v>5.0911</v>
      </c>
      <c r="AD6" s="168">
        <v>6.84701</v>
      </c>
      <c r="AE6" s="168">
        <v>8.4574599999999993</v>
      </c>
      <c r="AF6" s="168">
        <v>8.0002999999999993</v>
      </c>
      <c r="AG6" s="168">
        <v>7.5680759999999996</v>
      </c>
      <c r="AH6" s="168">
        <v>9.1432000000000002</v>
      </c>
      <c r="AI6" s="168">
        <v>8.1873199999999997</v>
      </c>
      <c r="AJ6" s="168">
        <v>5.8807400000000003</v>
      </c>
      <c r="AK6" s="168">
        <v>5.6625500000000004</v>
      </c>
      <c r="AL6" s="168">
        <v>5.7456699999999996</v>
      </c>
      <c r="AM6" s="168">
        <v>3.3975300000000002</v>
      </c>
      <c r="AN6" s="168">
        <v>2.47282</v>
      </c>
      <c r="AO6" s="168">
        <v>2.4000900000000001</v>
      </c>
      <c r="AP6" s="168">
        <v>2.24424</v>
      </c>
      <c r="AQ6" s="168">
        <v>2.2338499999999999</v>
      </c>
      <c r="AR6" s="168">
        <v>2.2650199999999998</v>
      </c>
      <c r="AS6" s="168">
        <v>2.6494499999999999</v>
      </c>
      <c r="AT6" s="168">
        <v>2.6806199999999998</v>
      </c>
      <c r="AU6" s="168">
        <v>2.7429600000000001</v>
      </c>
      <c r="AV6" s="168">
        <v>3.0962200000000002</v>
      </c>
      <c r="AW6" s="168">
        <v>2.81569</v>
      </c>
      <c r="AX6" s="168">
        <v>2.6182799999999999</v>
      </c>
      <c r="AY6" s="168">
        <v>3.30402</v>
      </c>
      <c r="AZ6" s="258">
        <v>2.536978</v>
      </c>
      <c r="BA6" s="258">
        <v>2.4749889999999999</v>
      </c>
      <c r="BB6" s="258">
        <v>2.3252799999999998</v>
      </c>
      <c r="BC6" s="258">
        <v>2.2125490000000001</v>
      </c>
      <c r="BD6" s="258">
        <v>2.3340079999999999</v>
      </c>
      <c r="BE6" s="258">
        <v>2.6184240000000001</v>
      </c>
      <c r="BF6" s="258">
        <v>2.7816149999999999</v>
      </c>
      <c r="BG6" s="258">
        <v>2.9049459999999998</v>
      </c>
      <c r="BH6" s="258">
        <v>2.9578799999999998</v>
      </c>
      <c r="BI6" s="258">
        <v>3.200501</v>
      </c>
      <c r="BJ6" s="258">
        <v>3.446812</v>
      </c>
      <c r="BK6" s="258">
        <v>3.4638949999999999</v>
      </c>
      <c r="BL6" s="258">
        <v>2.9195000000000002</v>
      </c>
      <c r="BM6" s="258">
        <v>2.8222309999999999</v>
      </c>
      <c r="BN6" s="258">
        <v>2.572613</v>
      </c>
      <c r="BO6" s="258">
        <v>2.704774</v>
      </c>
      <c r="BP6" s="258">
        <v>2.9486539999999999</v>
      </c>
      <c r="BQ6" s="258">
        <v>3.0696569999999999</v>
      </c>
      <c r="BR6" s="258">
        <v>3.0569359999999999</v>
      </c>
      <c r="BS6" s="258">
        <v>3.1555970000000002</v>
      </c>
      <c r="BT6" s="258">
        <v>3.1611899999999999</v>
      </c>
      <c r="BU6" s="258">
        <v>3.284948</v>
      </c>
      <c r="BV6" s="258">
        <v>3.5350139999999999</v>
      </c>
    </row>
    <row r="7" spans="1:74" ht="11.15" customHeight="1" x14ac:dyDescent="0.25">
      <c r="A7" s="67"/>
      <c r="B7" s="70" t="s">
        <v>964</v>
      </c>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282"/>
      <c r="BA7" s="282"/>
      <c r="BB7" s="282"/>
      <c r="BC7" s="282"/>
      <c r="BD7" s="282"/>
      <c r="BE7" s="282"/>
      <c r="BF7" s="282"/>
      <c r="BG7" s="282"/>
      <c r="BH7" s="282"/>
      <c r="BI7" s="282"/>
      <c r="BJ7" s="282"/>
      <c r="BK7" s="282"/>
      <c r="BL7" s="282"/>
      <c r="BM7" s="282"/>
      <c r="BN7" s="282"/>
      <c r="BO7" s="282"/>
      <c r="BP7" s="282"/>
      <c r="BQ7" s="282"/>
      <c r="BR7" s="282"/>
      <c r="BS7" s="282"/>
      <c r="BT7" s="282"/>
      <c r="BU7" s="282"/>
      <c r="BV7" s="282"/>
    </row>
    <row r="8" spans="1:74" ht="11.15" customHeight="1" x14ac:dyDescent="0.25">
      <c r="A8" s="67" t="s">
        <v>622</v>
      </c>
      <c r="B8" s="149" t="s">
        <v>413</v>
      </c>
      <c r="C8" s="168">
        <v>14.003563310000001</v>
      </c>
      <c r="D8" s="168">
        <v>13.97503708</v>
      </c>
      <c r="E8" s="168">
        <v>14.201051919999999</v>
      </c>
      <c r="F8" s="168">
        <v>14.618554700000001</v>
      </c>
      <c r="G8" s="168">
        <v>14.39268234</v>
      </c>
      <c r="H8" s="168">
        <v>15.815569740000001</v>
      </c>
      <c r="I8" s="168">
        <v>18.04564586</v>
      </c>
      <c r="J8" s="168">
        <v>19.355640730000001</v>
      </c>
      <c r="K8" s="168">
        <v>18.210788279999999</v>
      </c>
      <c r="L8" s="168">
        <v>15.235326779999999</v>
      </c>
      <c r="M8" s="168">
        <v>14.22744284</v>
      </c>
      <c r="N8" s="168">
        <v>15.170126460000001</v>
      </c>
      <c r="O8" s="168">
        <v>14.76673343</v>
      </c>
      <c r="P8" s="168">
        <v>14.46853293</v>
      </c>
      <c r="Q8" s="168">
        <v>14.978848429999999</v>
      </c>
      <c r="R8" s="168">
        <v>15.63039577</v>
      </c>
      <c r="S8" s="168">
        <v>16.530375500000002</v>
      </c>
      <c r="T8" s="168">
        <v>17.714852690000001</v>
      </c>
      <c r="U8" s="168">
        <v>19.356012079999999</v>
      </c>
      <c r="V8" s="168">
        <v>21.61231115</v>
      </c>
      <c r="W8" s="168">
        <v>20.45976765</v>
      </c>
      <c r="X8" s="168">
        <v>19.145679479999998</v>
      </c>
      <c r="Y8" s="168">
        <v>17.367909489999999</v>
      </c>
      <c r="Z8" s="168">
        <v>17.289884480000001</v>
      </c>
      <c r="AA8" s="168">
        <v>17.17874849</v>
      </c>
      <c r="AB8" s="168">
        <v>17.71716661</v>
      </c>
      <c r="AC8" s="168">
        <v>18.421332670000002</v>
      </c>
      <c r="AD8" s="168">
        <v>20.314291399999998</v>
      </c>
      <c r="AE8" s="168">
        <v>20.762850759999999</v>
      </c>
      <c r="AF8" s="168">
        <v>22.988454180000002</v>
      </c>
      <c r="AG8" s="168">
        <v>25.758281270000001</v>
      </c>
      <c r="AH8" s="168">
        <v>27.20897312</v>
      </c>
      <c r="AI8" s="168">
        <v>25.953500219999999</v>
      </c>
      <c r="AJ8" s="168">
        <v>21.91351336</v>
      </c>
      <c r="AK8" s="168">
        <v>21.2240097</v>
      </c>
      <c r="AL8" s="168">
        <v>21.488935550000001</v>
      </c>
      <c r="AM8" s="168">
        <v>21.62204268</v>
      </c>
      <c r="AN8" s="168">
        <v>21.158758379999998</v>
      </c>
      <c r="AO8" s="168">
        <v>20.220020600000002</v>
      </c>
      <c r="AP8" s="168">
        <v>20.264028440000001</v>
      </c>
      <c r="AQ8" s="168">
        <v>20.648288919999999</v>
      </c>
      <c r="AR8" s="168">
        <v>20.748029859999999</v>
      </c>
      <c r="AS8" s="168">
        <v>22.062196530000001</v>
      </c>
      <c r="AT8" s="168">
        <v>23.175663159999999</v>
      </c>
      <c r="AU8" s="168">
        <v>22.54102863</v>
      </c>
      <c r="AV8" s="168">
        <v>18.97378415</v>
      </c>
      <c r="AW8" s="168">
        <v>17.33475073</v>
      </c>
      <c r="AX8" s="168">
        <v>17.08184</v>
      </c>
      <c r="AY8" s="168">
        <v>16.986899999999999</v>
      </c>
      <c r="AZ8" s="258">
        <v>16.63841</v>
      </c>
      <c r="BA8" s="258">
        <v>16.554929999999999</v>
      </c>
      <c r="BB8" s="258">
        <v>17.076090000000001</v>
      </c>
      <c r="BC8" s="258">
        <v>17.3977</v>
      </c>
      <c r="BD8" s="258">
        <v>18.20833</v>
      </c>
      <c r="BE8" s="258">
        <v>19.790050000000001</v>
      </c>
      <c r="BF8" s="258">
        <v>21.046589999999998</v>
      </c>
      <c r="BG8" s="258">
        <v>19.920310000000001</v>
      </c>
      <c r="BH8" s="258">
        <v>16.978359999999999</v>
      </c>
      <c r="BI8" s="258">
        <v>15.82718</v>
      </c>
      <c r="BJ8" s="258">
        <v>15.81719</v>
      </c>
      <c r="BK8" s="258">
        <v>15.84299</v>
      </c>
      <c r="BL8" s="258">
        <v>15.648260000000001</v>
      </c>
      <c r="BM8" s="258">
        <v>15.68675</v>
      </c>
      <c r="BN8" s="258">
        <v>16.277989999999999</v>
      </c>
      <c r="BO8" s="258">
        <v>16.717690000000001</v>
      </c>
      <c r="BP8" s="258">
        <v>17.650600000000001</v>
      </c>
      <c r="BQ8" s="258">
        <v>19.312660000000001</v>
      </c>
      <c r="BR8" s="258">
        <v>20.63279</v>
      </c>
      <c r="BS8" s="258">
        <v>19.607489999999999</v>
      </c>
      <c r="BT8" s="258">
        <v>16.766819999999999</v>
      </c>
      <c r="BU8" s="258">
        <v>15.66014</v>
      </c>
      <c r="BV8" s="258">
        <v>15.679180000000001</v>
      </c>
    </row>
    <row r="9" spans="1:74" ht="11.15" customHeight="1" x14ac:dyDescent="0.25">
      <c r="A9" s="67" t="s">
        <v>623</v>
      </c>
      <c r="B9" s="148" t="s">
        <v>443</v>
      </c>
      <c r="C9" s="168">
        <v>10.614712340000001</v>
      </c>
      <c r="D9" s="168">
        <v>10.76041309</v>
      </c>
      <c r="E9" s="168">
        <v>11.004496769999999</v>
      </c>
      <c r="F9" s="168">
        <v>11.2033583</v>
      </c>
      <c r="G9" s="168">
        <v>11.205974230000001</v>
      </c>
      <c r="H9" s="168">
        <v>15.18960012</v>
      </c>
      <c r="I9" s="168">
        <v>17.552455500000001</v>
      </c>
      <c r="J9" s="168">
        <v>18.39567499</v>
      </c>
      <c r="K9" s="168">
        <v>17.61290164</v>
      </c>
      <c r="L9" s="168">
        <v>14.31481561</v>
      </c>
      <c r="M9" s="168">
        <v>12.18042653</v>
      </c>
      <c r="N9" s="168">
        <v>10.932597550000001</v>
      </c>
      <c r="O9" s="168">
        <v>10.28804015</v>
      </c>
      <c r="P9" s="168">
        <v>10.206225359999999</v>
      </c>
      <c r="Q9" s="168">
        <v>10.825531890000001</v>
      </c>
      <c r="R9" s="168">
        <v>12.391526430000001</v>
      </c>
      <c r="S9" s="168">
        <v>13.63375012</v>
      </c>
      <c r="T9" s="168">
        <v>16.135255279999999</v>
      </c>
      <c r="U9" s="168">
        <v>18.9816617</v>
      </c>
      <c r="V9" s="168">
        <v>20.381467659999998</v>
      </c>
      <c r="W9" s="168">
        <v>19.57952903</v>
      </c>
      <c r="X9" s="168">
        <v>19.46231366</v>
      </c>
      <c r="Y9" s="168">
        <v>14.32070805</v>
      </c>
      <c r="Z9" s="168">
        <v>13.10387223</v>
      </c>
      <c r="AA9" s="168">
        <v>12.72925047</v>
      </c>
      <c r="AB9" s="168">
        <v>12.44349141</v>
      </c>
      <c r="AC9" s="168">
        <v>13.255613500000001</v>
      </c>
      <c r="AD9" s="168">
        <v>13.718181700000001</v>
      </c>
      <c r="AE9" s="168">
        <v>15.80664305</v>
      </c>
      <c r="AF9" s="168">
        <v>21.488902620000001</v>
      </c>
      <c r="AG9" s="168">
        <v>23.36943557</v>
      </c>
      <c r="AH9" s="168">
        <v>24.007247880000001</v>
      </c>
      <c r="AI9" s="168">
        <v>24.053416729999999</v>
      </c>
      <c r="AJ9" s="168">
        <v>19.35229932</v>
      </c>
      <c r="AK9" s="168">
        <v>17.586419190000001</v>
      </c>
      <c r="AL9" s="168">
        <v>15.81702799</v>
      </c>
      <c r="AM9" s="168">
        <v>16.175619189999999</v>
      </c>
      <c r="AN9" s="168">
        <v>15.764794609999999</v>
      </c>
      <c r="AO9" s="168">
        <v>14.78018586</v>
      </c>
      <c r="AP9" s="168">
        <v>14.89209174</v>
      </c>
      <c r="AQ9" s="168">
        <v>16.121971129999999</v>
      </c>
      <c r="AR9" s="168">
        <v>18.772044770000001</v>
      </c>
      <c r="AS9" s="168">
        <v>20.66877371</v>
      </c>
      <c r="AT9" s="168">
        <v>21.58814332</v>
      </c>
      <c r="AU9" s="168">
        <v>20.08104264</v>
      </c>
      <c r="AV9" s="168">
        <v>17.425714280000001</v>
      </c>
      <c r="AW9" s="168">
        <v>14.417790719999999</v>
      </c>
      <c r="AX9" s="168">
        <v>12.82934</v>
      </c>
      <c r="AY9" s="168">
        <v>12.571339999999999</v>
      </c>
      <c r="AZ9" s="258">
        <v>12.115930000000001</v>
      </c>
      <c r="BA9" s="258">
        <v>12.154489999999999</v>
      </c>
      <c r="BB9" s="258">
        <v>12.39073</v>
      </c>
      <c r="BC9" s="258">
        <v>13.630330000000001</v>
      </c>
      <c r="BD9" s="258">
        <v>16.03237</v>
      </c>
      <c r="BE9" s="258">
        <v>18.114329999999999</v>
      </c>
      <c r="BF9" s="258">
        <v>18.724150000000002</v>
      </c>
      <c r="BG9" s="258">
        <v>17.826280000000001</v>
      </c>
      <c r="BH9" s="258">
        <v>14.96683</v>
      </c>
      <c r="BI9" s="258">
        <v>12.881690000000001</v>
      </c>
      <c r="BJ9" s="258">
        <v>11.613350000000001</v>
      </c>
      <c r="BK9" s="258">
        <v>11.55917</v>
      </c>
      <c r="BL9" s="258">
        <v>11.425850000000001</v>
      </c>
      <c r="BM9" s="258">
        <v>11.64903</v>
      </c>
      <c r="BN9" s="258">
        <v>12.00709</v>
      </c>
      <c r="BO9" s="258">
        <v>13.376709999999999</v>
      </c>
      <c r="BP9" s="258">
        <v>15.934340000000001</v>
      </c>
      <c r="BQ9" s="258">
        <v>18.15504</v>
      </c>
      <c r="BR9" s="258">
        <v>18.84995</v>
      </c>
      <c r="BS9" s="258">
        <v>18.008050000000001</v>
      </c>
      <c r="BT9" s="258">
        <v>15.15537</v>
      </c>
      <c r="BU9" s="258">
        <v>13.04862</v>
      </c>
      <c r="BV9" s="258">
        <v>11.77003</v>
      </c>
    </row>
    <row r="10" spans="1:74" ht="11.15" customHeight="1" x14ac:dyDescent="0.25">
      <c r="A10" s="67" t="s">
        <v>624</v>
      </c>
      <c r="B10" s="149" t="s">
        <v>414</v>
      </c>
      <c r="C10" s="168">
        <v>6.9083406329999999</v>
      </c>
      <c r="D10" s="168">
        <v>6.7672514660000003</v>
      </c>
      <c r="E10" s="168">
        <v>7.4224799800000003</v>
      </c>
      <c r="F10" s="168">
        <v>7.8147533779999998</v>
      </c>
      <c r="G10" s="168">
        <v>9.6803061320000001</v>
      </c>
      <c r="H10" s="168">
        <v>15.33311011</v>
      </c>
      <c r="I10" s="168">
        <v>19.046438869999999</v>
      </c>
      <c r="J10" s="168">
        <v>20.023147850000001</v>
      </c>
      <c r="K10" s="168">
        <v>16.067706770000001</v>
      </c>
      <c r="L10" s="168">
        <v>9.4080067889999999</v>
      </c>
      <c r="M10" s="168">
        <v>8.5136576250000005</v>
      </c>
      <c r="N10" s="168">
        <v>7.2259324420000004</v>
      </c>
      <c r="O10" s="168">
        <v>7.0871212989999997</v>
      </c>
      <c r="P10" s="168">
        <v>7.0438668309999999</v>
      </c>
      <c r="Q10" s="168">
        <v>8.557257946</v>
      </c>
      <c r="R10" s="168">
        <v>10.53328471</v>
      </c>
      <c r="S10" s="168">
        <v>12.98824465</v>
      </c>
      <c r="T10" s="168">
        <v>20.396794360000001</v>
      </c>
      <c r="U10" s="168">
        <v>22.005831220000001</v>
      </c>
      <c r="V10" s="168">
        <v>23.055638349999999</v>
      </c>
      <c r="W10" s="168">
        <v>22.167398810000002</v>
      </c>
      <c r="X10" s="168">
        <v>15.95329716</v>
      </c>
      <c r="Y10" s="168">
        <v>10.89612822</v>
      </c>
      <c r="Z10" s="168">
        <v>10.49642592</v>
      </c>
      <c r="AA10" s="168">
        <v>9.4283844499999994</v>
      </c>
      <c r="AB10" s="168">
        <v>9.7928773769999999</v>
      </c>
      <c r="AC10" s="168">
        <v>10.638265219999999</v>
      </c>
      <c r="AD10" s="168">
        <v>11.822424590000001</v>
      </c>
      <c r="AE10" s="168">
        <v>17.289202110000002</v>
      </c>
      <c r="AF10" s="168">
        <v>23.931862330000001</v>
      </c>
      <c r="AG10" s="168">
        <v>26.61900369</v>
      </c>
      <c r="AH10" s="168">
        <v>27.581434349999999</v>
      </c>
      <c r="AI10" s="168">
        <v>24.030607669999998</v>
      </c>
      <c r="AJ10" s="168">
        <v>16.507622959999999</v>
      </c>
      <c r="AK10" s="168">
        <v>13.655800169999999</v>
      </c>
      <c r="AL10" s="168">
        <v>11.94853663</v>
      </c>
      <c r="AM10" s="168">
        <v>11.52147435</v>
      </c>
      <c r="AN10" s="168">
        <v>11.182896120000001</v>
      </c>
      <c r="AO10" s="168">
        <v>10.37916603</v>
      </c>
      <c r="AP10" s="168">
        <v>10.82762438</v>
      </c>
      <c r="AQ10" s="168">
        <v>14.00658808</v>
      </c>
      <c r="AR10" s="168">
        <v>20.693844460000001</v>
      </c>
      <c r="AS10" s="168">
        <v>22.765069570000001</v>
      </c>
      <c r="AT10" s="168">
        <v>24.16779206</v>
      </c>
      <c r="AU10" s="168">
        <v>22.02089668</v>
      </c>
      <c r="AV10" s="168">
        <v>13.441691410000001</v>
      </c>
      <c r="AW10" s="168">
        <v>10.13480846</v>
      </c>
      <c r="AX10" s="168">
        <v>9.8295019999999997</v>
      </c>
      <c r="AY10" s="168">
        <v>8.928782</v>
      </c>
      <c r="AZ10" s="258">
        <v>8.8607119999999995</v>
      </c>
      <c r="BA10" s="258">
        <v>9.0762420000000006</v>
      </c>
      <c r="BB10" s="258">
        <v>9.7199240000000007</v>
      </c>
      <c r="BC10" s="258">
        <v>12.28673</v>
      </c>
      <c r="BD10" s="258">
        <v>18.17802</v>
      </c>
      <c r="BE10" s="258">
        <v>19.795570000000001</v>
      </c>
      <c r="BF10" s="258">
        <v>20.34197</v>
      </c>
      <c r="BG10" s="258">
        <v>18.18243</v>
      </c>
      <c r="BH10" s="258">
        <v>11.45773</v>
      </c>
      <c r="BI10" s="258">
        <v>9.2670340000000007</v>
      </c>
      <c r="BJ10" s="258">
        <v>8.4343360000000001</v>
      </c>
      <c r="BK10" s="258">
        <v>8.0751010000000001</v>
      </c>
      <c r="BL10" s="258">
        <v>8.1348350000000007</v>
      </c>
      <c r="BM10" s="258">
        <v>8.4975729999999992</v>
      </c>
      <c r="BN10" s="258">
        <v>9.2007999999999992</v>
      </c>
      <c r="BO10" s="258">
        <v>11.82413</v>
      </c>
      <c r="BP10" s="258">
        <v>17.748850000000001</v>
      </c>
      <c r="BQ10" s="258">
        <v>19.49483</v>
      </c>
      <c r="BR10" s="258">
        <v>20.122890000000002</v>
      </c>
      <c r="BS10" s="258">
        <v>18.063739999999999</v>
      </c>
      <c r="BT10" s="258">
        <v>11.4125</v>
      </c>
      <c r="BU10" s="258">
        <v>9.2318689999999997</v>
      </c>
      <c r="BV10" s="258">
        <v>8.4132619999999996</v>
      </c>
    </row>
    <row r="11" spans="1:74" ht="11.15" customHeight="1" x14ac:dyDescent="0.25">
      <c r="A11" s="67" t="s">
        <v>625</v>
      </c>
      <c r="B11" s="149" t="s">
        <v>415</v>
      </c>
      <c r="C11" s="168">
        <v>7.0216414440000001</v>
      </c>
      <c r="D11" s="168">
        <v>7.1719727339999997</v>
      </c>
      <c r="E11" s="168">
        <v>7.6292924500000003</v>
      </c>
      <c r="F11" s="168">
        <v>8.1618747480000007</v>
      </c>
      <c r="G11" s="168">
        <v>10.789231709999999</v>
      </c>
      <c r="H11" s="168">
        <v>14.79047132</v>
      </c>
      <c r="I11" s="168">
        <v>17.75684657</v>
      </c>
      <c r="J11" s="168">
        <v>18.672690580000001</v>
      </c>
      <c r="K11" s="168">
        <v>16.159621609999999</v>
      </c>
      <c r="L11" s="168">
        <v>10.047893520000001</v>
      </c>
      <c r="M11" s="168">
        <v>9.0731182429999997</v>
      </c>
      <c r="N11" s="168">
        <v>7.942608152</v>
      </c>
      <c r="O11" s="168">
        <v>7.3347471439999996</v>
      </c>
      <c r="P11" s="168">
        <v>7.2112372259999997</v>
      </c>
      <c r="Q11" s="168">
        <v>8.4321170280000004</v>
      </c>
      <c r="R11" s="168">
        <v>9.8065362440000001</v>
      </c>
      <c r="S11" s="168">
        <v>12.083835199999999</v>
      </c>
      <c r="T11" s="168">
        <v>16.96861556</v>
      </c>
      <c r="U11" s="168">
        <v>19.92832636</v>
      </c>
      <c r="V11" s="168">
        <v>21.191330529999998</v>
      </c>
      <c r="W11" s="168">
        <v>20.40727317</v>
      </c>
      <c r="X11" s="168">
        <v>17.06015562</v>
      </c>
      <c r="Y11" s="168">
        <v>11.997299590000001</v>
      </c>
      <c r="Z11" s="168">
        <v>11.68972769</v>
      </c>
      <c r="AA11" s="168">
        <v>10.81224321</v>
      </c>
      <c r="AB11" s="168">
        <v>11.387420049999999</v>
      </c>
      <c r="AC11" s="168">
        <v>11.99100737</v>
      </c>
      <c r="AD11" s="168">
        <v>12.34563494</v>
      </c>
      <c r="AE11" s="168">
        <v>17.00295513</v>
      </c>
      <c r="AF11" s="168">
        <v>23.096679829999999</v>
      </c>
      <c r="AG11" s="168">
        <v>24.124876499999999</v>
      </c>
      <c r="AH11" s="168">
        <v>25.794260850000001</v>
      </c>
      <c r="AI11" s="168">
        <v>24.318677189999999</v>
      </c>
      <c r="AJ11" s="168">
        <v>16.421553230000001</v>
      </c>
      <c r="AK11" s="168">
        <v>12.52878853</v>
      </c>
      <c r="AL11" s="168">
        <v>12.85281911</v>
      </c>
      <c r="AM11" s="168">
        <v>13.18626984</v>
      </c>
      <c r="AN11" s="168">
        <v>13.673998579999999</v>
      </c>
      <c r="AO11" s="168">
        <v>12.860413790000001</v>
      </c>
      <c r="AP11" s="168">
        <v>13.113248860000001</v>
      </c>
      <c r="AQ11" s="168">
        <v>17.02494986</v>
      </c>
      <c r="AR11" s="168">
        <v>21.37231427</v>
      </c>
      <c r="AS11" s="168">
        <v>22.705600690000001</v>
      </c>
      <c r="AT11" s="168">
        <v>22.74892929</v>
      </c>
      <c r="AU11" s="168">
        <v>20.919004210000001</v>
      </c>
      <c r="AV11" s="168">
        <v>14.160909849999999</v>
      </c>
      <c r="AW11" s="168">
        <v>10.868099259999999</v>
      </c>
      <c r="AX11" s="168">
        <v>10.674630000000001</v>
      </c>
      <c r="AY11" s="168">
        <v>9.6623289999999997</v>
      </c>
      <c r="AZ11" s="258">
        <v>9.9199909999999996</v>
      </c>
      <c r="BA11" s="258">
        <v>10.31757</v>
      </c>
      <c r="BB11" s="258">
        <v>10.533860000000001</v>
      </c>
      <c r="BC11" s="258">
        <v>13.78645</v>
      </c>
      <c r="BD11" s="258">
        <v>18.193079999999998</v>
      </c>
      <c r="BE11" s="258">
        <v>19.82422</v>
      </c>
      <c r="BF11" s="258">
        <v>20.508430000000001</v>
      </c>
      <c r="BG11" s="258">
        <v>18.9239</v>
      </c>
      <c r="BH11" s="258">
        <v>12.941280000000001</v>
      </c>
      <c r="BI11" s="258">
        <v>9.9827329999999996</v>
      </c>
      <c r="BJ11" s="258">
        <v>9.6126609999999992</v>
      </c>
      <c r="BK11" s="258">
        <v>8.8549140000000008</v>
      </c>
      <c r="BL11" s="258">
        <v>9.1691330000000004</v>
      </c>
      <c r="BM11" s="258">
        <v>9.6350309999999997</v>
      </c>
      <c r="BN11" s="258">
        <v>9.9183079999999997</v>
      </c>
      <c r="BO11" s="258">
        <v>13.11121</v>
      </c>
      <c r="BP11" s="258">
        <v>17.48556</v>
      </c>
      <c r="BQ11" s="258">
        <v>19.20964</v>
      </c>
      <c r="BR11" s="258">
        <v>19.987400000000001</v>
      </c>
      <c r="BS11" s="258">
        <v>18.537240000000001</v>
      </c>
      <c r="BT11" s="258">
        <v>12.73096</v>
      </c>
      <c r="BU11" s="258">
        <v>9.8480690000000006</v>
      </c>
      <c r="BV11" s="258">
        <v>9.5086510000000004</v>
      </c>
    </row>
    <row r="12" spans="1:74" ht="11.15" customHeight="1" x14ac:dyDescent="0.25">
      <c r="A12" s="67" t="s">
        <v>626</v>
      </c>
      <c r="B12" s="149" t="s">
        <v>416</v>
      </c>
      <c r="C12" s="168">
        <v>11.75983033</v>
      </c>
      <c r="D12" s="168">
        <v>11.44989912</v>
      </c>
      <c r="E12" s="168">
        <v>12.702684680000001</v>
      </c>
      <c r="F12" s="168">
        <v>13.48612344</v>
      </c>
      <c r="G12" s="168">
        <v>14.63825641</v>
      </c>
      <c r="H12" s="168">
        <v>19.579034709999998</v>
      </c>
      <c r="I12" s="168">
        <v>23.267862260000001</v>
      </c>
      <c r="J12" s="168">
        <v>24.36411648</v>
      </c>
      <c r="K12" s="168">
        <v>22.9051373</v>
      </c>
      <c r="L12" s="168">
        <v>19.872368349999999</v>
      </c>
      <c r="M12" s="168">
        <v>16.446801789999999</v>
      </c>
      <c r="N12" s="168">
        <v>11.348026620000001</v>
      </c>
      <c r="O12" s="168">
        <v>11.1458394</v>
      </c>
      <c r="P12" s="168">
        <v>11.495687569999999</v>
      </c>
      <c r="Q12" s="168">
        <v>13.05210306</v>
      </c>
      <c r="R12" s="168">
        <v>14.58812732</v>
      </c>
      <c r="S12" s="168">
        <v>18.751188150000001</v>
      </c>
      <c r="T12" s="168">
        <v>23.521982179999998</v>
      </c>
      <c r="U12" s="168">
        <v>25.85901282</v>
      </c>
      <c r="V12" s="168">
        <v>26.642953949999999</v>
      </c>
      <c r="W12" s="168">
        <v>26.67083989</v>
      </c>
      <c r="X12" s="168">
        <v>23.83485739</v>
      </c>
      <c r="Y12" s="168">
        <v>15.02210009</v>
      </c>
      <c r="Z12" s="168">
        <v>15.04263411</v>
      </c>
      <c r="AA12" s="168">
        <v>13.161753989999999</v>
      </c>
      <c r="AB12" s="168">
        <v>13.79386882</v>
      </c>
      <c r="AC12" s="168">
        <v>15.44952745</v>
      </c>
      <c r="AD12" s="168">
        <v>17.667180290000001</v>
      </c>
      <c r="AE12" s="168">
        <v>22.677039140000002</v>
      </c>
      <c r="AF12" s="168">
        <v>29.15933592</v>
      </c>
      <c r="AG12" s="168">
        <v>33.27991102</v>
      </c>
      <c r="AH12" s="168">
        <v>30.633116269999999</v>
      </c>
      <c r="AI12" s="168">
        <v>31.289913810000002</v>
      </c>
      <c r="AJ12" s="168">
        <v>22.21148595</v>
      </c>
      <c r="AK12" s="168">
        <v>17.62263634</v>
      </c>
      <c r="AL12" s="168">
        <v>15.544223240000001</v>
      </c>
      <c r="AM12" s="168">
        <v>17.6408779</v>
      </c>
      <c r="AN12" s="168">
        <v>17.861703550000001</v>
      </c>
      <c r="AO12" s="168">
        <v>16.289380399999999</v>
      </c>
      <c r="AP12" s="168">
        <v>17.688300640000001</v>
      </c>
      <c r="AQ12" s="168">
        <v>21.39357171</v>
      </c>
      <c r="AR12" s="168">
        <v>26.991453140000001</v>
      </c>
      <c r="AS12" s="168">
        <v>29.930972870000002</v>
      </c>
      <c r="AT12" s="168">
        <v>31.085616600000002</v>
      </c>
      <c r="AU12" s="168">
        <v>29.866004910000001</v>
      </c>
      <c r="AV12" s="168">
        <v>22.68938842</v>
      </c>
      <c r="AW12" s="168">
        <v>15.554317770000001</v>
      </c>
      <c r="AX12" s="168">
        <v>13.635999999999999</v>
      </c>
      <c r="AY12" s="168">
        <v>13.247680000000001</v>
      </c>
      <c r="AZ12" s="258">
        <v>12.862159999999999</v>
      </c>
      <c r="BA12" s="258">
        <v>13.99835</v>
      </c>
      <c r="BB12" s="258">
        <v>15.14498</v>
      </c>
      <c r="BC12" s="258">
        <v>18.54214</v>
      </c>
      <c r="BD12" s="258">
        <v>22.823889999999999</v>
      </c>
      <c r="BE12" s="258">
        <v>25.527740000000001</v>
      </c>
      <c r="BF12" s="258">
        <v>25.560110000000002</v>
      </c>
      <c r="BG12" s="258">
        <v>25.273019999999999</v>
      </c>
      <c r="BH12" s="258">
        <v>21.15494</v>
      </c>
      <c r="BI12" s="258">
        <v>14.453379999999999</v>
      </c>
      <c r="BJ12" s="258">
        <v>13.042719999999999</v>
      </c>
      <c r="BK12" s="258">
        <v>13.312659999999999</v>
      </c>
      <c r="BL12" s="258">
        <v>13.636950000000001</v>
      </c>
      <c r="BM12" s="258">
        <v>14.678599999999999</v>
      </c>
      <c r="BN12" s="258">
        <v>15.73202</v>
      </c>
      <c r="BO12" s="258">
        <v>19.23387</v>
      </c>
      <c r="BP12" s="258">
        <v>23.710719999999998</v>
      </c>
      <c r="BQ12" s="258">
        <v>26.448540000000001</v>
      </c>
      <c r="BR12" s="258">
        <v>26.333780000000001</v>
      </c>
      <c r="BS12" s="258">
        <v>25.927620000000001</v>
      </c>
      <c r="BT12" s="258">
        <v>21.626059999999999</v>
      </c>
      <c r="BU12" s="258">
        <v>14.71245</v>
      </c>
      <c r="BV12" s="258">
        <v>13.24873</v>
      </c>
    </row>
    <row r="13" spans="1:74" ht="11.15" customHeight="1" x14ac:dyDescent="0.25">
      <c r="A13" s="67" t="s">
        <v>627</v>
      </c>
      <c r="B13" s="149" t="s">
        <v>417</v>
      </c>
      <c r="C13" s="168">
        <v>9.8349962180000006</v>
      </c>
      <c r="D13" s="168">
        <v>9.2940455750000002</v>
      </c>
      <c r="E13" s="168">
        <v>10.04130911</v>
      </c>
      <c r="F13" s="168">
        <v>11.32382462</v>
      </c>
      <c r="G13" s="168">
        <v>13.955078739999999</v>
      </c>
      <c r="H13" s="168">
        <v>17.142842909999999</v>
      </c>
      <c r="I13" s="168">
        <v>20.255552510000001</v>
      </c>
      <c r="J13" s="168">
        <v>21.77567955</v>
      </c>
      <c r="K13" s="168">
        <v>20.484365029999999</v>
      </c>
      <c r="L13" s="168">
        <v>14.986083239999999</v>
      </c>
      <c r="M13" s="168">
        <v>11.966849809999999</v>
      </c>
      <c r="N13" s="168">
        <v>9.1592017479999992</v>
      </c>
      <c r="O13" s="168">
        <v>9.6625115069999996</v>
      </c>
      <c r="P13" s="168">
        <v>8.7500401790000009</v>
      </c>
      <c r="Q13" s="168">
        <v>10.27787736</v>
      </c>
      <c r="R13" s="168">
        <v>12.57230553</v>
      </c>
      <c r="S13" s="168">
        <v>15.6963103</v>
      </c>
      <c r="T13" s="168">
        <v>20.952736609999999</v>
      </c>
      <c r="U13" s="168">
        <v>21.97392164</v>
      </c>
      <c r="V13" s="168">
        <v>25.120706330000001</v>
      </c>
      <c r="W13" s="168">
        <v>22.905349810000001</v>
      </c>
      <c r="X13" s="168">
        <v>19.897643290000001</v>
      </c>
      <c r="Y13" s="168">
        <v>13.25112785</v>
      </c>
      <c r="Z13" s="168">
        <v>13.749848119999999</v>
      </c>
      <c r="AA13" s="168">
        <v>11.4567994</v>
      </c>
      <c r="AB13" s="168">
        <v>11.30750059</v>
      </c>
      <c r="AC13" s="168">
        <v>12.81167424</v>
      </c>
      <c r="AD13" s="168">
        <v>13.506904909999999</v>
      </c>
      <c r="AE13" s="168">
        <v>19.95385345</v>
      </c>
      <c r="AF13" s="168">
        <v>25.442780769999999</v>
      </c>
      <c r="AG13" s="168">
        <v>27.21755022</v>
      </c>
      <c r="AH13" s="168">
        <v>25.739492859999999</v>
      </c>
      <c r="AI13" s="168">
        <v>25.85865119</v>
      </c>
      <c r="AJ13" s="168">
        <v>20.208794900000001</v>
      </c>
      <c r="AK13" s="168">
        <v>15.803386720000001</v>
      </c>
      <c r="AL13" s="168">
        <v>13.858660759999999</v>
      </c>
      <c r="AM13" s="168">
        <v>14.104448339999999</v>
      </c>
      <c r="AN13" s="168">
        <v>13.60093872</v>
      </c>
      <c r="AO13" s="168">
        <v>12.90403068</v>
      </c>
      <c r="AP13" s="168">
        <v>14.084681</v>
      </c>
      <c r="AQ13" s="168">
        <v>17.98257984</v>
      </c>
      <c r="AR13" s="168">
        <v>21.512895660000002</v>
      </c>
      <c r="AS13" s="168">
        <v>22.95717024</v>
      </c>
      <c r="AT13" s="168">
        <v>24.135959060000001</v>
      </c>
      <c r="AU13" s="168">
        <v>23.136582499999999</v>
      </c>
      <c r="AV13" s="168">
        <v>17.947983820000001</v>
      </c>
      <c r="AW13" s="168">
        <v>13.418976499999999</v>
      </c>
      <c r="AX13" s="168">
        <v>11.388669999999999</v>
      </c>
      <c r="AY13" s="168">
        <v>10.837149999999999</v>
      </c>
      <c r="AZ13" s="258">
        <v>9.6704310000000007</v>
      </c>
      <c r="BA13" s="258">
        <v>10.574909999999999</v>
      </c>
      <c r="BB13" s="258">
        <v>11.79937</v>
      </c>
      <c r="BC13" s="258">
        <v>15.304690000000001</v>
      </c>
      <c r="BD13" s="258">
        <v>19.19239</v>
      </c>
      <c r="BE13" s="258">
        <v>20.61449</v>
      </c>
      <c r="BF13" s="258">
        <v>21.662389999999998</v>
      </c>
      <c r="BG13" s="258">
        <v>20.540890000000001</v>
      </c>
      <c r="BH13" s="258">
        <v>16.40062</v>
      </c>
      <c r="BI13" s="258">
        <v>12.2029</v>
      </c>
      <c r="BJ13" s="258">
        <v>10.63252</v>
      </c>
      <c r="BK13" s="258">
        <v>10.985379999999999</v>
      </c>
      <c r="BL13" s="258">
        <v>10.278079999999999</v>
      </c>
      <c r="BM13" s="258">
        <v>11.19694</v>
      </c>
      <c r="BN13" s="258">
        <v>12.343070000000001</v>
      </c>
      <c r="BO13" s="258">
        <v>15.91939</v>
      </c>
      <c r="BP13" s="258">
        <v>19.919789999999999</v>
      </c>
      <c r="BQ13" s="258">
        <v>21.298290000000001</v>
      </c>
      <c r="BR13" s="258">
        <v>22.24409</v>
      </c>
      <c r="BS13" s="258">
        <v>21.000160000000001</v>
      </c>
      <c r="BT13" s="258">
        <v>16.709990000000001</v>
      </c>
      <c r="BU13" s="258">
        <v>12.385899999999999</v>
      </c>
      <c r="BV13" s="258">
        <v>10.77168</v>
      </c>
    </row>
    <row r="14" spans="1:74" ht="11.15" customHeight="1" x14ac:dyDescent="0.25">
      <c r="A14" s="67" t="s">
        <v>628</v>
      </c>
      <c r="B14" s="149" t="s">
        <v>418</v>
      </c>
      <c r="C14" s="168">
        <v>8.4364182460000006</v>
      </c>
      <c r="D14" s="168">
        <v>8.1346239950000001</v>
      </c>
      <c r="E14" s="168">
        <v>9.166744306</v>
      </c>
      <c r="F14" s="168">
        <v>11.841297819999999</v>
      </c>
      <c r="G14" s="168">
        <v>14.54768215</v>
      </c>
      <c r="H14" s="168">
        <v>17.89879831</v>
      </c>
      <c r="I14" s="168">
        <v>19.594151539999999</v>
      </c>
      <c r="J14" s="168">
        <v>21.446325600000002</v>
      </c>
      <c r="K14" s="168">
        <v>21.13620203</v>
      </c>
      <c r="L14" s="168">
        <v>16.210628939999999</v>
      </c>
      <c r="M14" s="168">
        <v>12.897865639999999</v>
      </c>
      <c r="N14" s="168">
        <v>9.9376496319999994</v>
      </c>
      <c r="O14" s="168">
        <v>9.9519297099999999</v>
      </c>
      <c r="P14" s="168">
        <v>8.5002774379999995</v>
      </c>
      <c r="Q14" s="168">
        <v>9.1663948620000006</v>
      </c>
      <c r="R14" s="168">
        <v>13.40795278</v>
      </c>
      <c r="S14" s="168">
        <v>16.045232110000001</v>
      </c>
      <c r="T14" s="168">
        <v>19.91383261</v>
      </c>
      <c r="U14" s="168">
        <v>22.528805200000001</v>
      </c>
      <c r="V14" s="168">
        <v>24.7736217</v>
      </c>
      <c r="W14" s="168">
        <v>23.936300079999999</v>
      </c>
      <c r="X14" s="168">
        <v>23.014898519999999</v>
      </c>
      <c r="Y14" s="168">
        <v>16.22851562</v>
      </c>
      <c r="Z14" s="168">
        <v>16.93330701</v>
      </c>
      <c r="AA14" s="168">
        <v>13.00971401</v>
      </c>
      <c r="AB14" s="168">
        <v>11.919903509999999</v>
      </c>
      <c r="AC14" s="168">
        <v>12.818282610000001</v>
      </c>
      <c r="AD14" s="168">
        <v>16.66169391</v>
      </c>
      <c r="AE14" s="168">
        <v>23.635207900000001</v>
      </c>
      <c r="AF14" s="168">
        <v>26.73429217</v>
      </c>
      <c r="AG14" s="168">
        <v>28.761476720000001</v>
      </c>
      <c r="AH14" s="168">
        <v>32.571322799999997</v>
      </c>
      <c r="AI14" s="168">
        <v>31.25874396</v>
      </c>
      <c r="AJ14" s="168">
        <v>26.585582580000001</v>
      </c>
      <c r="AK14" s="168">
        <v>17.620478009999999</v>
      </c>
      <c r="AL14" s="168">
        <v>15.14481148</v>
      </c>
      <c r="AM14" s="168">
        <v>15.21722074</v>
      </c>
      <c r="AN14" s="168">
        <v>13.83624307</v>
      </c>
      <c r="AO14" s="168">
        <v>14.602565589999999</v>
      </c>
      <c r="AP14" s="168">
        <v>16.749467209999999</v>
      </c>
      <c r="AQ14" s="168">
        <v>21.31183674</v>
      </c>
      <c r="AR14" s="168">
        <v>24.02705886</v>
      </c>
      <c r="AS14" s="168">
        <v>27.355629749999999</v>
      </c>
      <c r="AT14" s="168">
        <v>30.192311369999999</v>
      </c>
      <c r="AU14" s="168">
        <v>28.671225840000002</v>
      </c>
      <c r="AV14" s="168">
        <v>24.578493219999999</v>
      </c>
      <c r="AW14" s="168">
        <v>16.736713399999999</v>
      </c>
      <c r="AX14" s="168">
        <v>12.94961</v>
      </c>
      <c r="AY14" s="168">
        <v>11.862679999999999</v>
      </c>
      <c r="AZ14" s="258">
        <v>9.9280200000000001</v>
      </c>
      <c r="BA14" s="258">
        <v>10.30889</v>
      </c>
      <c r="BB14" s="258">
        <v>12.80007</v>
      </c>
      <c r="BC14" s="258">
        <v>16.19136</v>
      </c>
      <c r="BD14" s="258">
        <v>18.634460000000001</v>
      </c>
      <c r="BE14" s="258">
        <v>20.48471</v>
      </c>
      <c r="BF14" s="258">
        <v>22.57976</v>
      </c>
      <c r="BG14" s="258">
        <v>21.64846</v>
      </c>
      <c r="BH14" s="258">
        <v>18.928979999999999</v>
      </c>
      <c r="BI14" s="258">
        <v>13.107559999999999</v>
      </c>
      <c r="BJ14" s="258">
        <v>10.71345</v>
      </c>
      <c r="BK14" s="258">
        <v>10.79579</v>
      </c>
      <c r="BL14" s="258">
        <v>9.6683489999999992</v>
      </c>
      <c r="BM14" s="258">
        <v>10.32821</v>
      </c>
      <c r="BN14" s="258">
        <v>12.960760000000001</v>
      </c>
      <c r="BO14" s="258">
        <v>16.556470000000001</v>
      </c>
      <c r="BP14" s="258">
        <v>19.222940000000001</v>
      </c>
      <c r="BQ14" s="258">
        <v>21.18601</v>
      </c>
      <c r="BR14" s="258">
        <v>23.303979999999999</v>
      </c>
      <c r="BS14" s="258">
        <v>22.292380000000001</v>
      </c>
      <c r="BT14" s="258">
        <v>19.438759999999998</v>
      </c>
      <c r="BU14" s="258">
        <v>13.39964</v>
      </c>
      <c r="BV14" s="258">
        <v>10.917809999999999</v>
      </c>
    </row>
    <row r="15" spans="1:74" ht="11.15" customHeight="1" x14ac:dyDescent="0.25">
      <c r="A15" s="67" t="s">
        <v>629</v>
      </c>
      <c r="B15" s="149" t="s">
        <v>419</v>
      </c>
      <c r="C15" s="168">
        <v>7.4542524080000003</v>
      </c>
      <c r="D15" s="168">
        <v>7.3979911740000004</v>
      </c>
      <c r="E15" s="168">
        <v>7.8261144399999996</v>
      </c>
      <c r="F15" s="168">
        <v>8.2874618439999992</v>
      </c>
      <c r="G15" s="168">
        <v>9.8523559580000004</v>
      </c>
      <c r="H15" s="168">
        <v>11.369418749999999</v>
      </c>
      <c r="I15" s="168">
        <v>12.583276959999999</v>
      </c>
      <c r="J15" s="168">
        <v>13.31490135</v>
      </c>
      <c r="K15" s="168">
        <v>11.810922959999999</v>
      </c>
      <c r="L15" s="168">
        <v>9.5505583529999996</v>
      </c>
      <c r="M15" s="168">
        <v>7.9905834689999997</v>
      </c>
      <c r="N15" s="168">
        <v>7.6815719150000001</v>
      </c>
      <c r="O15" s="168">
        <v>7.7375117070000003</v>
      </c>
      <c r="P15" s="168">
        <v>7.808829673</v>
      </c>
      <c r="Q15" s="168">
        <v>8.2869421580000004</v>
      </c>
      <c r="R15" s="168">
        <v>9.4609403560000001</v>
      </c>
      <c r="S15" s="168">
        <v>10.97354015</v>
      </c>
      <c r="T15" s="168">
        <v>13.03297431</v>
      </c>
      <c r="U15" s="168">
        <v>15.574417950000001</v>
      </c>
      <c r="V15" s="168">
        <v>15.82003722</v>
      </c>
      <c r="W15" s="168">
        <v>15.278355769999999</v>
      </c>
      <c r="X15" s="168">
        <v>12.343000979999999</v>
      </c>
      <c r="Y15" s="168">
        <v>10.927400390000001</v>
      </c>
      <c r="Z15" s="168">
        <v>10.326860740000001</v>
      </c>
      <c r="AA15" s="168">
        <v>10.125389780000001</v>
      </c>
      <c r="AB15" s="168">
        <v>10.26999301</v>
      </c>
      <c r="AC15" s="168">
        <v>10.61703917</v>
      </c>
      <c r="AD15" s="168">
        <v>11.561066139999999</v>
      </c>
      <c r="AE15" s="168">
        <v>13.052426000000001</v>
      </c>
      <c r="AF15" s="168">
        <v>15.939064220000001</v>
      </c>
      <c r="AG15" s="168">
        <v>18.738428630000001</v>
      </c>
      <c r="AH15" s="168">
        <v>19.313641199999999</v>
      </c>
      <c r="AI15" s="168">
        <v>19.602794039999999</v>
      </c>
      <c r="AJ15" s="168">
        <v>16.626043719999998</v>
      </c>
      <c r="AK15" s="168">
        <v>13.44810509</v>
      </c>
      <c r="AL15" s="168">
        <v>12.423041919999999</v>
      </c>
      <c r="AM15" s="168">
        <v>13.071713369999999</v>
      </c>
      <c r="AN15" s="168">
        <v>12.56476159</v>
      </c>
      <c r="AO15" s="168">
        <v>12.06374149</v>
      </c>
      <c r="AP15" s="168">
        <v>12.398359920000001</v>
      </c>
      <c r="AQ15" s="168">
        <v>14.7809528</v>
      </c>
      <c r="AR15" s="168">
        <v>16.829412399999999</v>
      </c>
      <c r="AS15" s="168">
        <v>18.004477900000001</v>
      </c>
      <c r="AT15" s="168">
        <v>19.388591980000001</v>
      </c>
      <c r="AU15" s="168">
        <v>18.8382957</v>
      </c>
      <c r="AV15" s="168">
        <v>14.6412976</v>
      </c>
      <c r="AW15" s="168">
        <v>12.770669180000001</v>
      </c>
      <c r="AX15" s="168">
        <v>11.852919999999999</v>
      </c>
      <c r="AY15" s="168">
        <v>11.721679999999999</v>
      </c>
      <c r="AZ15" s="258">
        <v>11.4621</v>
      </c>
      <c r="BA15" s="258">
        <v>11.508319999999999</v>
      </c>
      <c r="BB15" s="258">
        <v>12.353210000000001</v>
      </c>
      <c r="BC15" s="258">
        <v>13.97119</v>
      </c>
      <c r="BD15" s="258">
        <v>16.12453</v>
      </c>
      <c r="BE15" s="258">
        <v>18.325089999999999</v>
      </c>
      <c r="BF15" s="258">
        <v>18.500419999999998</v>
      </c>
      <c r="BG15" s="258">
        <v>17.678789999999999</v>
      </c>
      <c r="BH15" s="258">
        <v>13.79853</v>
      </c>
      <c r="BI15" s="258">
        <v>11.88668</v>
      </c>
      <c r="BJ15" s="258">
        <v>10.915419999999999</v>
      </c>
      <c r="BK15" s="258">
        <v>10.905419999999999</v>
      </c>
      <c r="BL15" s="258">
        <v>10.73324</v>
      </c>
      <c r="BM15" s="258">
        <v>10.82192</v>
      </c>
      <c r="BN15" s="258">
        <v>11.650399999999999</v>
      </c>
      <c r="BO15" s="258">
        <v>13.232379999999999</v>
      </c>
      <c r="BP15" s="258">
        <v>15.347849999999999</v>
      </c>
      <c r="BQ15" s="258">
        <v>17.510349999999999</v>
      </c>
      <c r="BR15" s="258">
        <v>17.725950000000001</v>
      </c>
      <c r="BS15" s="258">
        <v>16.982340000000001</v>
      </c>
      <c r="BT15" s="258">
        <v>13.28552</v>
      </c>
      <c r="BU15" s="258">
        <v>11.46388</v>
      </c>
      <c r="BV15" s="258">
        <v>10.546760000000001</v>
      </c>
    </row>
    <row r="16" spans="1:74" ht="11.15" customHeight="1" x14ac:dyDescent="0.25">
      <c r="A16" s="67" t="s">
        <v>630</v>
      </c>
      <c r="B16" s="149" t="s">
        <v>420</v>
      </c>
      <c r="C16" s="168">
        <v>13.56457105</v>
      </c>
      <c r="D16" s="168">
        <v>13.112920900000001</v>
      </c>
      <c r="E16" s="168">
        <v>12.47477277</v>
      </c>
      <c r="F16" s="168">
        <v>12.893700519999999</v>
      </c>
      <c r="G16" s="168">
        <v>13.772988809999999</v>
      </c>
      <c r="H16" s="168">
        <v>13.99057212</v>
      </c>
      <c r="I16" s="168">
        <v>14.015450850000001</v>
      </c>
      <c r="J16" s="168">
        <v>14.13967879</v>
      </c>
      <c r="K16" s="168">
        <v>14.33432934</v>
      </c>
      <c r="L16" s="168">
        <v>13.29743921</v>
      </c>
      <c r="M16" s="168">
        <v>12.93932581</v>
      </c>
      <c r="N16" s="168">
        <v>13.75938762</v>
      </c>
      <c r="O16" s="168">
        <v>14.402806200000001</v>
      </c>
      <c r="P16" s="168">
        <v>13.78992611</v>
      </c>
      <c r="Q16" s="168">
        <v>14.08781557</v>
      </c>
      <c r="R16" s="168">
        <v>14.990054239999999</v>
      </c>
      <c r="S16" s="168">
        <v>14.853277650000001</v>
      </c>
      <c r="T16" s="168">
        <v>15.450692419999999</v>
      </c>
      <c r="U16" s="168">
        <v>15.80023632</v>
      </c>
      <c r="V16" s="168">
        <v>15.91385717</v>
      </c>
      <c r="W16" s="168">
        <v>15.73324115</v>
      </c>
      <c r="X16" s="168">
        <v>16.109284760000001</v>
      </c>
      <c r="Y16" s="168">
        <v>16.065444840000001</v>
      </c>
      <c r="Z16" s="168">
        <v>16.621755499999999</v>
      </c>
      <c r="AA16" s="168">
        <v>17.542087009999999</v>
      </c>
      <c r="AB16" s="168">
        <v>16.739026840000001</v>
      </c>
      <c r="AC16" s="168">
        <v>16.551854840000001</v>
      </c>
      <c r="AD16" s="168">
        <v>16.18626652</v>
      </c>
      <c r="AE16" s="168">
        <v>17.790330040000001</v>
      </c>
      <c r="AF16" s="168">
        <v>20.491959349999998</v>
      </c>
      <c r="AG16" s="168">
        <v>19.874957899999998</v>
      </c>
      <c r="AH16" s="168">
        <v>20.951923310000002</v>
      </c>
      <c r="AI16" s="168">
        <v>20.61279974</v>
      </c>
      <c r="AJ16" s="168">
        <v>18.497219340000001</v>
      </c>
      <c r="AK16" s="168">
        <v>17.8082469</v>
      </c>
      <c r="AL16" s="168">
        <v>19.820082450000001</v>
      </c>
      <c r="AM16" s="168">
        <v>21.691700090000001</v>
      </c>
      <c r="AN16" s="168">
        <v>21.76934739</v>
      </c>
      <c r="AO16" s="168">
        <v>16.613844270000001</v>
      </c>
      <c r="AP16" s="168">
        <v>17.232843679999998</v>
      </c>
      <c r="AQ16" s="168">
        <v>16.940149470000001</v>
      </c>
      <c r="AR16" s="168">
        <v>17.115040279999999</v>
      </c>
      <c r="AS16" s="168">
        <v>17.785168559999999</v>
      </c>
      <c r="AT16" s="168">
        <v>18.723704900000001</v>
      </c>
      <c r="AU16" s="168">
        <v>17.87586464</v>
      </c>
      <c r="AV16" s="168">
        <v>17.231872800000001</v>
      </c>
      <c r="AW16" s="168">
        <v>18.016431690000001</v>
      </c>
      <c r="AX16" s="168">
        <v>18.36185</v>
      </c>
      <c r="AY16" s="168">
        <v>18.949339999999999</v>
      </c>
      <c r="AZ16" s="258">
        <v>17.09019</v>
      </c>
      <c r="BA16" s="258">
        <v>16.22317</v>
      </c>
      <c r="BB16" s="258">
        <v>15.8246</v>
      </c>
      <c r="BC16" s="258">
        <v>15.76474</v>
      </c>
      <c r="BD16" s="258">
        <v>16.1371</v>
      </c>
      <c r="BE16" s="258">
        <v>16.170639999999999</v>
      </c>
      <c r="BF16" s="258">
        <v>16.469840000000001</v>
      </c>
      <c r="BG16" s="258">
        <v>15.94229</v>
      </c>
      <c r="BH16" s="258">
        <v>15.081</v>
      </c>
      <c r="BI16" s="258">
        <v>14.46898</v>
      </c>
      <c r="BJ16" s="258">
        <v>15.527609999999999</v>
      </c>
      <c r="BK16" s="258">
        <v>16.58465</v>
      </c>
      <c r="BL16" s="258">
        <v>15.41574</v>
      </c>
      <c r="BM16" s="258">
        <v>14.994719999999999</v>
      </c>
      <c r="BN16" s="258">
        <v>14.8992</v>
      </c>
      <c r="BO16" s="258">
        <v>15.123620000000001</v>
      </c>
      <c r="BP16" s="258">
        <v>15.749079999999999</v>
      </c>
      <c r="BQ16" s="258">
        <v>15.965630000000001</v>
      </c>
      <c r="BR16" s="258">
        <v>16.371189999999999</v>
      </c>
      <c r="BS16" s="258">
        <v>15.927070000000001</v>
      </c>
      <c r="BT16" s="258">
        <v>15.11706</v>
      </c>
      <c r="BU16" s="258">
        <v>14.51708</v>
      </c>
      <c r="BV16" s="258">
        <v>15.591430000000001</v>
      </c>
    </row>
    <row r="17" spans="1:74" ht="11.15" customHeight="1" x14ac:dyDescent="0.25">
      <c r="A17" s="67" t="s">
        <v>504</v>
      </c>
      <c r="B17" s="149" t="s">
        <v>394</v>
      </c>
      <c r="C17" s="168">
        <v>9.43</v>
      </c>
      <c r="D17" s="168">
        <v>9.19</v>
      </c>
      <c r="E17" s="168">
        <v>9.8000000000000007</v>
      </c>
      <c r="F17" s="168">
        <v>10.42</v>
      </c>
      <c r="G17" s="168">
        <v>11.79</v>
      </c>
      <c r="H17" s="168">
        <v>15.33</v>
      </c>
      <c r="I17" s="168">
        <v>17.489999999999998</v>
      </c>
      <c r="J17" s="168">
        <v>18.27</v>
      </c>
      <c r="K17" s="168">
        <v>16.850000000000001</v>
      </c>
      <c r="L17" s="168">
        <v>12.26</v>
      </c>
      <c r="M17" s="168">
        <v>10.99</v>
      </c>
      <c r="N17" s="168">
        <v>9.75</v>
      </c>
      <c r="O17" s="168">
        <v>9.6199999999999992</v>
      </c>
      <c r="P17" s="168">
        <v>9.2799999999999994</v>
      </c>
      <c r="Q17" s="168">
        <v>10.47</v>
      </c>
      <c r="R17" s="168">
        <v>12.27</v>
      </c>
      <c r="S17" s="168">
        <v>14.07</v>
      </c>
      <c r="T17" s="168">
        <v>17.739999999999998</v>
      </c>
      <c r="U17" s="168">
        <v>19.809999999999999</v>
      </c>
      <c r="V17" s="168">
        <v>20.86</v>
      </c>
      <c r="W17" s="168">
        <v>20.13</v>
      </c>
      <c r="X17" s="168">
        <v>17.399999999999999</v>
      </c>
      <c r="Y17" s="168">
        <v>13.11</v>
      </c>
      <c r="Z17" s="168">
        <v>13.08</v>
      </c>
      <c r="AA17" s="168">
        <v>12.04</v>
      </c>
      <c r="AB17" s="168">
        <v>12.14</v>
      </c>
      <c r="AC17" s="168">
        <v>12.94</v>
      </c>
      <c r="AD17" s="168">
        <v>13.97</v>
      </c>
      <c r="AE17" s="168">
        <v>17.670000000000002</v>
      </c>
      <c r="AF17" s="168">
        <v>22.5</v>
      </c>
      <c r="AG17" s="168">
        <v>24.55</v>
      </c>
      <c r="AH17" s="168">
        <v>25.34</v>
      </c>
      <c r="AI17" s="168">
        <v>24.5</v>
      </c>
      <c r="AJ17" s="168">
        <v>18.61</v>
      </c>
      <c r="AK17" s="168">
        <v>15.55</v>
      </c>
      <c r="AL17" s="168">
        <v>14.68</v>
      </c>
      <c r="AM17" s="168">
        <v>15.25</v>
      </c>
      <c r="AN17" s="168">
        <v>14.98</v>
      </c>
      <c r="AO17" s="168">
        <v>13.76</v>
      </c>
      <c r="AP17" s="168">
        <v>14.4</v>
      </c>
      <c r="AQ17" s="168">
        <v>16.7</v>
      </c>
      <c r="AR17" s="168">
        <v>20.11</v>
      </c>
      <c r="AS17" s="168">
        <v>21.98</v>
      </c>
      <c r="AT17" s="168">
        <v>23.23</v>
      </c>
      <c r="AU17" s="168">
        <v>21.86</v>
      </c>
      <c r="AV17" s="168">
        <v>16.690000000000001</v>
      </c>
      <c r="AW17" s="168">
        <v>13.36</v>
      </c>
      <c r="AX17" s="168">
        <v>12.81263</v>
      </c>
      <c r="AY17" s="168">
        <v>12.061629999999999</v>
      </c>
      <c r="AZ17" s="258">
        <v>11.478020000000001</v>
      </c>
      <c r="BA17" s="258">
        <v>11.856479999999999</v>
      </c>
      <c r="BB17" s="258">
        <v>12.361980000000001</v>
      </c>
      <c r="BC17" s="258">
        <v>14.447229999999999</v>
      </c>
      <c r="BD17" s="258">
        <v>17.66404</v>
      </c>
      <c r="BE17" s="258">
        <v>19.232780000000002</v>
      </c>
      <c r="BF17" s="258">
        <v>19.902239999999999</v>
      </c>
      <c r="BG17" s="258">
        <v>18.791270000000001</v>
      </c>
      <c r="BH17" s="258">
        <v>14.48127</v>
      </c>
      <c r="BI17" s="258">
        <v>11.93455</v>
      </c>
      <c r="BJ17" s="258">
        <v>11.25381</v>
      </c>
      <c r="BK17" s="258">
        <v>11.14259</v>
      </c>
      <c r="BL17" s="258">
        <v>10.892060000000001</v>
      </c>
      <c r="BM17" s="258">
        <v>11.369820000000001</v>
      </c>
      <c r="BN17" s="258">
        <v>11.94031</v>
      </c>
      <c r="BO17" s="258">
        <v>14.11436</v>
      </c>
      <c r="BP17" s="258">
        <v>17.470559999999999</v>
      </c>
      <c r="BQ17" s="258">
        <v>19.15625</v>
      </c>
      <c r="BR17" s="258">
        <v>19.873840000000001</v>
      </c>
      <c r="BS17" s="258">
        <v>18.80414</v>
      </c>
      <c r="BT17" s="258">
        <v>14.502459999999999</v>
      </c>
      <c r="BU17" s="258">
        <v>11.958740000000001</v>
      </c>
      <c r="BV17" s="258">
        <v>11.28825</v>
      </c>
    </row>
    <row r="18" spans="1:74" ht="11.15" customHeight="1" x14ac:dyDescent="0.25">
      <c r="A18" s="67"/>
      <c r="B18" s="70" t="s">
        <v>965</v>
      </c>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283"/>
      <c r="BA18" s="283"/>
      <c r="BB18" s="283"/>
      <c r="BC18" s="283"/>
      <c r="BD18" s="283"/>
      <c r="BE18" s="283"/>
      <c r="BF18" s="283"/>
      <c r="BG18" s="283"/>
      <c r="BH18" s="283"/>
      <c r="BI18" s="283"/>
      <c r="BJ18" s="283"/>
      <c r="BK18" s="283"/>
      <c r="BL18" s="283"/>
      <c r="BM18" s="283"/>
      <c r="BN18" s="283"/>
      <c r="BO18" s="283"/>
      <c r="BP18" s="283"/>
      <c r="BQ18" s="283"/>
      <c r="BR18" s="283"/>
      <c r="BS18" s="283"/>
      <c r="BT18" s="283"/>
      <c r="BU18" s="283"/>
      <c r="BV18" s="283"/>
    </row>
    <row r="19" spans="1:74" ht="11.15" customHeight="1" x14ac:dyDescent="0.25">
      <c r="A19" s="67" t="s">
        <v>631</v>
      </c>
      <c r="B19" s="149" t="s">
        <v>413</v>
      </c>
      <c r="C19" s="168">
        <v>9.8785508950000001</v>
      </c>
      <c r="D19" s="168">
        <v>10.26506249</v>
      </c>
      <c r="E19" s="168">
        <v>9.8972276969999999</v>
      </c>
      <c r="F19" s="168">
        <v>10.45328342</v>
      </c>
      <c r="G19" s="168">
        <v>9.8113869269999991</v>
      </c>
      <c r="H19" s="168">
        <v>11.434287279999999</v>
      </c>
      <c r="I19" s="168">
        <v>10.5400039</v>
      </c>
      <c r="J19" s="168">
        <v>10.76887194</v>
      </c>
      <c r="K19" s="168">
        <v>11.57652946</v>
      </c>
      <c r="L19" s="168">
        <v>10.16716031</v>
      </c>
      <c r="M19" s="168">
        <v>9.6753994700000003</v>
      </c>
      <c r="N19" s="168">
        <v>10.400720290000001</v>
      </c>
      <c r="O19" s="168">
        <v>10.33791643</v>
      </c>
      <c r="P19" s="168">
        <v>10.38370231</v>
      </c>
      <c r="Q19" s="168">
        <v>10.656119889999999</v>
      </c>
      <c r="R19" s="168">
        <v>10.905874649999999</v>
      </c>
      <c r="S19" s="168">
        <v>11.184750920000001</v>
      </c>
      <c r="T19" s="168">
        <v>11.92521077</v>
      </c>
      <c r="U19" s="168">
        <v>11.916964500000001</v>
      </c>
      <c r="V19" s="168">
        <v>12.671574140000001</v>
      </c>
      <c r="W19" s="168">
        <v>12.629085180000001</v>
      </c>
      <c r="X19" s="168">
        <v>12.830043849999999</v>
      </c>
      <c r="Y19" s="168">
        <v>12.97069763</v>
      </c>
      <c r="Z19" s="168">
        <v>12.3788033</v>
      </c>
      <c r="AA19" s="168">
        <v>12.569677779999999</v>
      </c>
      <c r="AB19" s="168">
        <v>12.510289029999999</v>
      </c>
      <c r="AC19" s="168">
        <v>13.053499710000001</v>
      </c>
      <c r="AD19" s="168">
        <v>14.143687379999999</v>
      </c>
      <c r="AE19" s="168">
        <v>15.00309839</v>
      </c>
      <c r="AF19" s="168">
        <v>15.27747419</v>
      </c>
      <c r="AG19" s="168">
        <v>16.04675993</v>
      </c>
      <c r="AH19" s="168">
        <v>15.900638150000001</v>
      </c>
      <c r="AI19" s="168">
        <v>16.439966720000001</v>
      </c>
      <c r="AJ19" s="168">
        <v>15.856145359999999</v>
      </c>
      <c r="AK19" s="168">
        <v>15.41890379</v>
      </c>
      <c r="AL19" s="168">
        <v>15.948836480000001</v>
      </c>
      <c r="AM19" s="168">
        <v>15.8394213</v>
      </c>
      <c r="AN19" s="168">
        <v>15.45187177</v>
      </c>
      <c r="AO19" s="168">
        <v>14.154644960000001</v>
      </c>
      <c r="AP19" s="168">
        <v>13.945958559999999</v>
      </c>
      <c r="AQ19" s="168">
        <v>13.81255691</v>
      </c>
      <c r="AR19" s="168">
        <v>12.891788180000001</v>
      </c>
      <c r="AS19" s="168">
        <v>12.89912868</v>
      </c>
      <c r="AT19" s="168">
        <v>12.36608719</v>
      </c>
      <c r="AU19" s="168">
        <v>12.381870899999999</v>
      </c>
      <c r="AV19" s="168">
        <v>11.74035737</v>
      </c>
      <c r="AW19" s="168">
        <v>11.530242169999999</v>
      </c>
      <c r="AX19" s="168">
        <v>11.64021</v>
      </c>
      <c r="AY19" s="168">
        <v>11.509869999999999</v>
      </c>
      <c r="AZ19" s="258">
        <v>11.454980000000001</v>
      </c>
      <c r="BA19" s="258">
        <v>11.299440000000001</v>
      </c>
      <c r="BB19" s="258">
        <v>11.4956</v>
      </c>
      <c r="BC19" s="258">
        <v>11.416090000000001</v>
      </c>
      <c r="BD19" s="258">
        <v>11.34027</v>
      </c>
      <c r="BE19" s="258">
        <v>11.31625</v>
      </c>
      <c r="BF19" s="258">
        <v>11.457129999999999</v>
      </c>
      <c r="BG19" s="258">
        <v>11.27633</v>
      </c>
      <c r="BH19" s="258">
        <v>10.602029999999999</v>
      </c>
      <c r="BI19" s="258">
        <v>10.25018</v>
      </c>
      <c r="BJ19" s="258">
        <v>10.69337</v>
      </c>
      <c r="BK19" s="258">
        <v>10.72246</v>
      </c>
      <c r="BL19" s="258">
        <v>10.84812</v>
      </c>
      <c r="BM19" s="258">
        <v>10.841799999999999</v>
      </c>
      <c r="BN19" s="258">
        <v>11.147690000000001</v>
      </c>
      <c r="BO19" s="258">
        <v>11.21007</v>
      </c>
      <c r="BP19" s="258">
        <v>11.280379999999999</v>
      </c>
      <c r="BQ19" s="258">
        <v>11.35121</v>
      </c>
      <c r="BR19" s="258">
        <v>11.54025</v>
      </c>
      <c r="BS19" s="258">
        <v>11.396319999999999</v>
      </c>
      <c r="BT19" s="258">
        <v>10.74479</v>
      </c>
      <c r="BU19" s="258">
        <v>10.38977</v>
      </c>
      <c r="BV19" s="258">
        <v>10.83093</v>
      </c>
    </row>
    <row r="20" spans="1:74" ht="11.15" customHeight="1" x14ac:dyDescent="0.25">
      <c r="A20" s="67" t="s">
        <v>632</v>
      </c>
      <c r="B20" s="148" t="s">
        <v>443</v>
      </c>
      <c r="C20" s="168">
        <v>7.8976232120000001</v>
      </c>
      <c r="D20" s="168">
        <v>7.7586788589999998</v>
      </c>
      <c r="E20" s="168">
        <v>7.9587758500000003</v>
      </c>
      <c r="F20" s="168">
        <v>7.2569609560000004</v>
      </c>
      <c r="G20" s="168">
        <v>6.838145183</v>
      </c>
      <c r="H20" s="168">
        <v>6.7712460940000003</v>
      </c>
      <c r="I20" s="168">
        <v>6.8113600529999996</v>
      </c>
      <c r="J20" s="168">
        <v>6.5149590829999999</v>
      </c>
      <c r="K20" s="168">
        <v>6.8662545179999999</v>
      </c>
      <c r="L20" s="168">
        <v>6.9806896480000002</v>
      </c>
      <c r="M20" s="168">
        <v>7.2254642909999998</v>
      </c>
      <c r="N20" s="168">
        <v>7.7345386549999997</v>
      </c>
      <c r="O20" s="168">
        <v>7.8006100639999998</v>
      </c>
      <c r="P20" s="168">
        <v>7.8361518590000001</v>
      </c>
      <c r="Q20" s="168">
        <v>8.1805498300000004</v>
      </c>
      <c r="R20" s="168">
        <v>8.1959875970000002</v>
      </c>
      <c r="S20" s="168">
        <v>7.8748820530000003</v>
      </c>
      <c r="T20" s="168">
        <v>7.7410072400000001</v>
      </c>
      <c r="U20" s="168">
        <v>7.9436002820000002</v>
      </c>
      <c r="V20" s="168">
        <v>7.9445554080000003</v>
      </c>
      <c r="W20" s="168">
        <v>11.7396545</v>
      </c>
      <c r="X20" s="168">
        <v>9.4080693400000008</v>
      </c>
      <c r="Y20" s="168">
        <v>10.049375619999999</v>
      </c>
      <c r="Z20" s="168">
        <v>10.45570412</v>
      </c>
      <c r="AA20" s="168">
        <v>10.200384140000001</v>
      </c>
      <c r="AB20" s="168">
        <v>10.495671140000001</v>
      </c>
      <c r="AC20" s="168">
        <v>10.35060616</v>
      </c>
      <c r="AD20" s="168">
        <v>10.15038302</v>
      </c>
      <c r="AE20" s="168">
        <v>10.75129012</v>
      </c>
      <c r="AF20" s="168">
        <v>11.94497761</v>
      </c>
      <c r="AG20" s="168">
        <v>11.078588420000001</v>
      </c>
      <c r="AH20" s="168">
        <v>11.559318680000001</v>
      </c>
      <c r="AI20" s="168">
        <v>13.4822943</v>
      </c>
      <c r="AJ20" s="168">
        <v>11.89712514</v>
      </c>
      <c r="AK20" s="168">
        <v>11.51350148</v>
      </c>
      <c r="AL20" s="168">
        <v>12.27326777</v>
      </c>
      <c r="AM20" s="168">
        <v>12.540571440000001</v>
      </c>
      <c r="AN20" s="168">
        <v>11.960396960000001</v>
      </c>
      <c r="AO20" s="168">
        <v>11.255569080000001</v>
      </c>
      <c r="AP20" s="168">
        <v>10.12327084</v>
      </c>
      <c r="AQ20" s="168">
        <v>8.8167215920000004</v>
      </c>
      <c r="AR20" s="168">
        <v>8.3989308119999997</v>
      </c>
      <c r="AS20" s="168">
        <v>7.9636477040000004</v>
      </c>
      <c r="AT20" s="168">
        <v>8.1926886430000003</v>
      </c>
      <c r="AU20" s="168">
        <v>8.0190104719999997</v>
      </c>
      <c r="AV20" s="168">
        <v>9.0880589860000001</v>
      </c>
      <c r="AW20" s="168">
        <v>9.2458748170000007</v>
      </c>
      <c r="AX20" s="168">
        <v>9.2193609999999993</v>
      </c>
      <c r="AY20" s="168">
        <v>9.3174019999999995</v>
      </c>
      <c r="AZ20" s="258">
        <v>8.9778680000000008</v>
      </c>
      <c r="BA20" s="258">
        <v>8.7042029999999997</v>
      </c>
      <c r="BB20" s="258">
        <v>8.0068549999999998</v>
      </c>
      <c r="BC20" s="258">
        <v>7.6571480000000003</v>
      </c>
      <c r="BD20" s="258">
        <v>7.4503370000000002</v>
      </c>
      <c r="BE20" s="258">
        <v>7.1102030000000003</v>
      </c>
      <c r="BF20" s="258">
        <v>6.8077779999999999</v>
      </c>
      <c r="BG20" s="258">
        <v>7.565709</v>
      </c>
      <c r="BH20" s="258">
        <v>7.2572580000000002</v>
      </c>
      <c r="BI20" s="258">
        <v>7.4388899999999998</v>
      </c>
      <c r="BJ20" s="258">
        <v>8.0244929999999997</v>
      </c>
      <c r="BK20" s="258">
        <v>8.4287530000000004</v>
      </c>
      <c r="BL20" s="258">
        <v>8.3839159999999993</v>
      </c>
      <c r="BM20" s="258">
        <v>8.3304760000000009</v>
      </c>
      <c r="BN20" s="258">
        <v>7.7790239999999997</v>
      </c>
      <c r="BO20" s="258">
        <v>7.6049800000000003</v>
      </c>
      <c r="BP20" s="258">
        <v>7.5658760000000003</v>
      </c>
      <c r="BQ20" s="258">
        <v>7.3146630000000004</v>
      </c>
      <c r="BR20" s="258">
        <v>7.0367139999999999</v>
      </c>
      <c r="BS20" s="258">
        <v>7.8074159999999999</v>
      </c>
      <c r="BT20" s="258">
        <v>7.4968709999999996</v>
      </c>
      <c r="BU20" s="258">
        <v>7.646687</v>
      </c>
      <c r="BV20" s="258">
        <v>8.2085000000000008</v>
      </c>
    </row>
    <row r="21" spans="1:74" ht="11.15" customHeight="1" x14ac:dyDescent="0.25">
      <c r="A21" s="67" t="s">
        <v>633</v>
      </c>
      <c r="B21" s="149" t="s">
        <v>414</v>
      </c>
      <c r="C21" s="168">
        <v>5.7300329159999999</v>
      </c>
      <c r="D21" s="168">
        <v>5.6066080569999999</v>
      </c>
      <c r="E21" s="168">
        <v>5.8943313909999997</v>
      </c>
      <c r="F21" s="168">
        <v>5.8640354549999998</v>
      </c>
      <c r="G21" s="168">
        <v>6.8738770599999999</v>
      </c>
      <c r="H21" s="168">
        <v>9.5290934689999993</v>
      </c>
      <c r="I21" s="168">
        <v>8.8239402699999996</v>
      </c>
      <c r="J21" s="168">
        <v>9.0366959579999993</v>
      </c>
      <c r="K21" s="168">
        <v>8.4947285990000001</v>
      </c>
      <c r="L21" s="168">
        <v>6.5316382040000001</v>
      </c>
      <c r="M21" s="168">
        <v>6.4077101819999998</v>
      </c>
      <c r="N21" s="168">
        <v>5.9289883090000002</v>
      </c>
      <c r="O21" s="168">
        <v>5.8646258930000004</v>
      </c>
      <c r="P21" s="168">
        <v>5.9426529940000004</v>
      </c>
      <c r="Q21" s="168">
        <v>6.7867909180000003</v>
      </c>
      <c r="R21" s="168">
        <v>7.6472059610000001</v>
      </c>
      <c r="S21" s="168">
        <v>9.0120627800000008</v>
      </c>
      <c r="T21" s="168">
        <v>10.935369100000001</v>
      </c>
      <c r="U21" s="168">
        <v>10.58893014</v>
      </c>
      <c r="V21" s="168">
        <v>11.26032728</v>
      </c>
      <c r="W21" s="168">
        <v>11.313526449999999</v>
      </c>
      <c r="X21" s="168">
        <v>9.8594183320000006</v>
      </c>
      <c r="Y21" s="168">
        <v>8.4071018879999997</v>
      </c>
      <c r="Z21" s="168">
        <v>8.5373028190000007</v>
      </c>
      <c r="AA21" s="168">
        <v>7.9433720409999999</v>
      </c>
      <c r="AB21" s="168">
        <v>8.2877852329999993</v>
      </c>
      <c r="AC21" s="168">
        <v>8.4627532159999994</v>
      </c>
      <c r="AD21" s="168">
        <v>9.3787581689999993</v>
      </c>
      <c r="AE21" s="168">
        <v>11.80829526</v>
      </c>
      <c r="AF21" s="168">
        <v>14.6079208</v>
      </c>
      <c r="AG21" s="168">
        <v>13.8002184</v>
      </c>
      <c r="AH21" s="168">
        <v>16.621668320000001</v>
      </c>
      <c r="AI21" s="168">
        <v>15.22931342</v>
      </c>
      <c r="AJ21" s="168">
        <v>11.77318447</v>
      </c>
      <c r="AK21" s="168">
        <v>10.3221911</v>
      </c>
      <c r="AL21" s="168">
        <v>10.030120849999999</v>
      </c>
      <c r="AM21" s="168">
        <v>9.7397830800000005</v>
      </c>
      <c r="AN21" s="168">
        <v>9.2666187270000009</v>
      </c>
      <c r="AO21" s="168">
        <v>8.4967849110000007</v>
      </c>
      <c r="AP21" s="168">
        <v>7.9176850710000002</v>
      </c>
      <c r="AQ21" s="168">
        <v>8.8986626310000005</v>
      </c>
      <c r="AR21" s="168">
        <v>10.15791259</v>
      </c>
      <c r="AS21" s="168">
        <v>10.58923849</v>
      </c>
      <c r="AT21" s="168">
        <v>10.91396164</v>
      </c>
      <c r="AU21" s="168">
        <v>10.63860206</v>
      </c>
      <c r="AV21" s="168">
        <v>8.2617710849999995</v>
      </c>
      <c r="AW21" s="168">
        <v>7.6745932669999997</v>
      </c>
      <c r="AX21" s="168">
        <v>7.3166419999999999</v>
      </c>
      <c r="AY21" s="168">
        <v>7.1214019999999998</v>
      </c>
      <c r="AZ21" s="258">
        <v>6.6996019999999996</v>
      </c>
      <c r="BA21" s="258">
        <v>6.812494</v>
      </c>
      <c r="BB21" s="258">
        <v>6.8620979999999996</v>
      </c>
      <c r="BC21" s="258">
        <v>7.7856490000000003</v>
      </c>
      <c r="BD21" s="258">
        <v>9.1620840000000001</v>
      </c>
      <c r="BE21" s="258">
        <v>9.1405089999999998</v>
      </c>
      <c r="BF21" s="258">
        <v>9.4836189999999991</v>
      </c>
      <c r="BG21" s="258">
        <v>8.8833690000000001</v>
      </c>
      <c r="BH21" s="258">
        <v>6.9976320000000003</v>
      </c>
      <c r="BI21" s="258">
        <v>6.3972429999999996</v>
      </c>
      <c r="BJ21" s="258">
        <v>6.36585</v>
      </c>
      <c r="BK21" s="258">
        <v>6.4645520000000003</v>
      </c>
      <c r="BL21" s="258">
        <v>6.373767</v>
      </c>
      <c r="BM21" s="258">
        <v>6.6209309999999997</v>
      </c>
      <c r="BN21" s="258">
        <v>6.8062329999999998</v>
      </c>
      <c r="BO21" s="258">
        <v>7.9307569999999998</v>
      </c>
      <c r="BP21" s="258">
        <v>9.4466769999999993</v>
      </c>
      <c r="BQ21" s="258">
        <v>9.4559300000000004</v>
      </c>
      <c r="BR21" s="258">
        <v>9.7884799999999998</v>
      </c>
      <c r="BS21" s="258">
        <v>9.1937599999999993</v>
      </c>
      <c r="BT21" s="258">
        <v>7.2796890000000003</v>
      </c>
      <c r="BU21" s="258">
        <v>6.6238669999999997</v>
      </c>
      <c r="BV21" s="258">
        <v>6.5803599999999998</v>
      </c>
    </row>
    <row r="22" spans="1:74" ht="11.15" customHeight="1" x14ac:dyDescent="0.25">
      <c r="A22" s="67" t="s">
        <v>634</v>
      </c>
      <c r="B22" s="149" t="s">
        <v>415</v>
      </c>
      <c r="C22" s="168">
        <v>6.0715101919999999</v>
      </c>
      <c r="D22" s="168">
        <v>5.8862960449999999</v>
      </c>
      <c r="E22" s="168">
        <v>5.9407180750000004</v>
      </c>
      <c r="F22" s="168">
        <v>5.96957644</v>
      </c>
      <c r="G22" s="168">
        <v>6.9677815440000002</v>
      </c>
      <c r="H22" s="168">
        <v>7.6779744360000004</v>
      </c>
      <c r="I22" s="168">
        <v>8.4566874480000003</v>
      </c>
      <c r="J22" s="168">
        <v>8.0879039719999994</v>
      </c>
      <c r="K22" s="168">
        <v>8.1006287730000004</v>
      </c>
      <c r="L22" s="168">
        <v>6.4111436919999996</v>
      </c>
      <c r="M22" s="168">
        <v>6.777767227</v>
      </c>
      <c r="N22" s="168">
        <v>6.4850737909999996</v>
      </c>
      <c r="O22" s="168">
        <v>6.0622340039999996</v>
      </c>
      <c r="P22" s="168">
        <v>6.3484576410000004</v>
      </c>
      <c r="Q22" s="168">
        <v>6.7890606279999997</v>
      </c>
      <c r="R22" s="168">
        <v>7.1949539680000001</v>
      </c>
      <c r="S22" s="168">
        <v>7.8301199830000003</v>
      </c>
      <c r="T22" s="168">
        <v>8.9603753200000007</v>
      </c>
      <c r="U22" s="168">
        <v>9.7157443919999995</v>
      </c>
      <c r="V22" s="168">
        <v>10.19228524</v>
      </c>
      <c r="W22" s="168">
        <v>10.25289214</v>
      </c>
      <c r="X22" s="168">
        <v>10.48403821</v>
      </c>
      <c r="Y22" s="168">
        <v>9.9476382129999994</v>
      </c>
      <c r="Z22" s="168">
        <v>10.024772929999999</v>
      </c>
      <c r="AA22" s="168">
        <v>10.059184889999999</v>
      </c>
      <c r="AB22" s="168">
        <v>9.8521180659999992</v>
      </c>
      <c r="AC22" s="168">
        <v>9.9924883389999994</v>
      </c>
      <c r="AD22" s="168">
        <v>9.9456828690000005</v>
      </c>
      <c r="AE22" s="168">
        <v>12.562364970000001</v>
      </c>
      <c r="AF22" s="168">
        <v>14.48828058</v>
      </c>
      <c r="AG22" s="168">
        <v>14.088442260000001</v>
      </c>
      <c r="AH22" s="168">
        <v>14.940989460000001</v>
      </c>
      <c r="AI22" s="168">
        <v>14.934757019999999</v>
      </c>
      <c r="AJ22" s="168">
        <v>11.594343650000001</v>
      </c>
      <c r="AK22" s="168">
        <v>10.130672540000001</v>
      </c>
      <c r="AL22" s="168">
        <v>11.308806110000001</v>
      </c>
      <c r="AM22" s="168">
        <v>11.78455436</v>
      </c>
      <c r="AN22" s="168">
        <v>11.97925437</v>
      </c>
      <c r="AO22" s="168">
        <v>10.891096320000001</v>
      </c>
      <c r="AP22" s="168">
        <v>10.52341448</v>
      </c>
      <c r="AQ22" s="168">
        <v>12.7368734</v>
      </c>
      <c r="AR22" s="168">
        <v>11.80393282</v>
      </c>
      <c r="AS22" s="168">
        <v>12.102059990000001</v>
      </c>
      <c r="AT22" s="168">
        <v>11.753367450000001</v>
      </c>
      <c r="AU22" s="168">
        <v>11.489811169999999</v>
      </c>
      <c r="AV22" s="168">
        <v>9.4293797789999996</v>
      </c>
      <c r="AW22" s="168">
        <v>8.0348696979999996</v>
      </c>
      <c r="AX22" s="168">
        <v>8.2364789999999992</v>
      </c>
      <c r="AY22" s="168">
        <v>8.1087500000000006</v>
      </c>
      <c r="AZ22" s="258">
        <v>8.0175219999999996</v>
      </c>
      <c r="BA22" s="258">
        <v>7.7972140000000003</v>
      </c>
      <c r="BB22" s="258">
        <v>7.7057370000000001</v>
      </c>
      <c r="BC22" s="258">
        <v>8.4927949999999992</v>
      </c>
      <c r="BD22" s="258">
        <v>9.1449210000000001</v>
      </c>
      <c r="BE22" s="258">
        <v>9.3743909999999993</v>
      </c>
      <c r="BF22" s="258">
        <v>9.3415239999999997</v>
      </c>
      <c r="BG22" s="258">
        <v>8.9016350000000006</v>
      </c>
      <c r="BH22" s="258">
        <v>7.3471859999999998</v>
      </c>
      <c r="BI22" s="258">
        <v>6.9235259999999998</v>
      </c>
      <c r="BJ22" s="258">
        <v>7.1111120000000003</v>
      </c>
      <c r="BK22" s="258">
        <v>7.2492210000000004</v>
      </c>
      <c r="BL22" s="258">
        <v>7.3424209999999999</v>
      </c>
      <c r="BM22" s="258">
        <v>7.30077</v>
      </c>
      <c r="BN22" s="258">
        <v>7.3386079999999998</v>
      </c>
      <c r="BO22" s="258">
        <v>8.2907119999999992</v>
      </c>
      <c r="BP22" s="258">
        <v>9.1110000000000007</v>
      </c>
      <c r="BQ22" s="258">
        <v>9.4471229999999995</v>
      </c>
      <c r="BR22" s="258">
        <v>9.4656570000000002</v>
      </c>
      <c r="BS22" s="258">
        <v>9.064228</v>
      </c>
      <c r="BT22" s="258">
        <v>7.5324520000000001</v>
      </c>
      <c r="BU22" s="258">
        <v>7.102106</v>
      </c>
      <c r="BV22" s="258">
        <v>7.2854700000000001</v>
      </c>
    </row>
    <row r="23" spans="1:74" ht="11.15" customHeight="1" x14ac:dyDescent="0.25">
      <c r="A23" s="67" t="s">
        <v>635</v>
      </c>
      <c r="B23" s="149" t="s">
        <v>416</v>
      </c>
      <c r="C23" s="168">
        <v>8.6098414479999992</v>
      </c>
      <c r="D23" s="168">
        <v>8.203491777</v>
      </c>
      <c r="E23" s="168">
        <v>8.7701137500000002</v>
      </c>
      <c r="F23" s="168">
        <v>9.0906365440000005</v>
      </c>
      <c r="G23" s="168">
        <v>9.2191041850000008</v>
      </c>
      <c r="H23" s="168">
        <v>9.3805834029999993</v>
      </c>
      <c r="I23" s="168">
        <v>9.7744815939999992</v>
      </c>
      <c r="J23" s="168">
        <v>9.4021410929999991</v>
      </c>
      <c r="K23" s="168">
        <v>9.4525525649999995</v>
      </c>
      <c r="L23" s="168">
        <v>9.5976255520000002</v>
      </c>
      <c r="M23" s="168">
        <v>9.3930210209999991</v>
      </c>
      <c r="N23" s="168">
        <v>8.2979728730000009</v>
      </c>
      <c r="O23" s="168">
        <v>8.4842522739999993</v>
      </c>
      <c r="P23" s="168">
        <v>8.5753807210000002</v>
      </c>
      <c r="Q23" s="168">
        <v>9.4400855010000004</v>
      </c>
      <c r="R23" s="168">
        <v>9.4283661999999993</v>
      </c>
      <c r="S23" s="168">
        <v>10.033027540000001</v>
      </c>
      <c r="T23" s="168">
        <v>10.37899779</v>
      </c>
      <c r="U23" s="168">
        <v>10.46602684</v>
      </c>
      <c r="V23" s="168">
        <v>10.29935805</v>
      </c>
      <c r="W23" s="168">
        <v>10.627629150000001</v>
      </c>
      <c r="X23" s="168">
        <v>10.937250199999999</v>
      </c>
      <c r="Y23" s="168">
        <v>10.9082647</v>
      </c>
      <c r="Z23" s="168">
        <v>11.554514530000001</v>
      </c>
      <c r="AA23" s="168">
        <v>10.13311245</v>
      </c>
      <c r="AB23" s="168">
        <v>11.3028668</v>
      </c>
      <c r="AC23" s="168">
        <v>11.17958956</v>
      </c>
      <c r="AD23" s="168">
        <v>11.298994410000001</v>
      </c>
      <c r="AE23" s="168">
        <v>12.14965604</v>
      </c>
      <c r="AF23" s="168">
        <v>14.01510976</v>
      </c>
      <c r="AG23" s="168">
        <v>14.03666722</v>
      </c>
      <c r="AH23" s="168">
        <v>14.10099449</v>
      </c>
      <c r="AI23" s="168">
        <v>14.57837176</v>
      </c>
      <c r="AJ23" s="168">
        <v>13.640249669999999</v>
      </c>
      <c r="AK23" s="168">
        <v>13.59810321</v>
      </c>
      <c r="AL23" s="168">
        <v>12.59723185</v>
      </c>
      <c r="AM23" s="168">
        <v>14.27397055</v>
      </c>
      <c r="AN23" s="168">
        <v>13.122391739999999</v>
      </c>
      <c r="AO23" s="168">
        <v>11.18874585</v>
      </c>
      <c r="AP23" s="168">
        <v>11.367041820000001</v>
      </c>
      <c r="AQ23" s="168">
        <v>10.938507250000001</v>
      </c>
      <c r="AR23" s="168">
        <v>11.49529609</v>
      </c>
      <c r="AS23" s="168">
        <v>11.46622947</v>
      </c>
      <c r="AT23" s="168">
        <v>11.39544753</v>
      </c>
      <c r="AU23" s="168">
        <v>11.321818260000001</v>
      </c>
      <c r="AV23" s="168">
        <v>10.779950019999999</v>
      </c>
      <c r="AW23" s="168">
        <v>10.744727109999999</v>
      </c>
      <c r="AX23" s="168">
        <v>10.428470000000001</v>
      </c>
      <c r="AY23" s="168">
        <v>10.05447</v>
      </c>
      <c r="AZ23" s="258">
        <v>9.5506419999999999</v>
      </c>
      <c r="BA23" s="258">
        <v>9.6550320000000003</v>
      </c>
      <c r="BB23" s="258">
        <v>9.9836120000000008</v>
      </c>
      <c r="BC23" s="258">
        <v>10.01952</v>
      </c>
      <c r="BD23" s="258">
        <v>10.36781</v>
      </c>
      <c r="BE23" s="258">
        <v>10.349220000000001</v>
      </c>
      <c r="BF23" s="258">
        <v>9.9888549999999992</v>
      </c>
      <c r="BG23" s="258">
        <v>9.9704090000000001</v>
      </c>
      <c r="BH23" s="258">
        <v>9.5142030000000002</v>
      </c>
      <c r="BI23" s="258">
        <v>9.3626210000000007</v>
      </c>
      <c r="BJ23" s="258">
        <v>9.1530020000000007</v>
      </c>
      <c r="BK23" s="258">
        <v>9.2997449999999997</v>
      </c>
      <c r="BL23" s="258">
        <v>9.0768609999999992</v>
      </c>
      <c r="BM23" s="258">
        <v>9.0007549999999998</v>
      </c>
      <c r="BN23" s="258">
        <v>9.4638360000000006</v>
      </c>
      <c r="BO23" s="258">
        <v>9.6596469999999997</v>
      </c>
      <c r="BP23" s="258">
        <v>10.166969999999999</v>
      </c>
      <c r="BQ23" s="258">
        <v>10.25637</v>
      </c>
      <c r="BR23" s="258">
        <v>9.9575329999999997</v>
      </c>
      <c r="BS23" s="258">
        <v>9.9874700000000001</v>
      </c>
      <c r="BT23" s="258">
        <v>9.5665589999999998</v>
      </c>
      <c r="BU23" s="258">
        <v>9.4271390000000004</v>
      </c>
      <c r="BV23" s="258">
        <v>9.2279920000000004</v>
      </c>
    </row>
    <row r="24" spans="1:74" ht="11.15" customHeight="1" x14ac:dyDescent="0.25">
      <c r="A24" s="67" t="s">
        <v>636</v>
      </c>
      <c r="B24" s="149" t="s">
        <v>417</v>
      </c>
      <c r="C24" s="168">
        <v>8.5393907969999994</v>
      </c>
      <c r="D24" s="168">
        <v>8.1228863479999998</v>
      </c>
      <c r="E24" s="168">
        <v>8.4172391090000005</v>
      </c>
      <c r="F24" s="168">
        <v>8.6864697080000006</v>
      </c>
      <c r="G24" s="168">
        <v>9.5699089789999991</v>
      </c>
      <c r="H24" s="168">
        <v>9.6034040330000003</v>
      </c>
      <c r="I24" s="168">
        <v>10.03592886</v>
      </c>
      <c r="J24" s="168">
        <v>10.33311183</v>
      </c>
      <c r="K24" s="168">
        <v>10.30860983</v>
      </c>
      <c r="L24" s="168">
        <v>9.4730954779999994</v>
      </c>
      <c r="M24" s="168">
        <v>9.3309550290000001</v>
      </c>
      <c r="N24" s="168">
        <v>8.0567080359999999</v>
      </c>
      <c r="O24" s="168">
        <v>8.3869805759999991</v>
      </c>
      <c r="P24" s="168">
        <v>7.8994985440000001</v>
      </c>
      <c r="Q24" s="168">
        <v>8.8096672490000003</v>
      </c>
      <c r="R24" s="168">
        <v>9.3796646460000002</v>
      </c>
      <c r="S24" s="168">
        <v>10.131913450000001</v>
      </c>
      <c r="T24" s="168">
        <v>10.653682870000001</v>
      </c>
      <c r="U24" s="168">
        <v>11.27334299</v>
      </c>
      <c r="V24" s="168">
        <v>12.51118666</v>
      </c>
      <c r="W24" s="168">
        <v>12.09927646</v>
      </c>
      <c r="X24" s="168">
        <v>12.144598589999999</v>
      </c>
      <c r="Y24" s="168">
        <v>11.24309206</v>
      </c>
      <c r="Z24" s="168">
        <v>12.087191150000001</v>
      </c>
      <c r="AA24" s="168">
        <v>10.19625724</v>
      </c>
      <c r="AB24" s="168">
        <v>10.12881857</v>
      </c>
      <c r="AC24" s="168">
        <v>10.812381159999999</v>
      </c>
      <c r="AD24" s="168">
        <v>10.928576120000001</v>
      </c>
      <c r="AE24" s="168">
        <v>13.73257094</v>
      </c>
      <c r="AF24" s="168">
        <v>14.92607619</v>
      </c>
      <c r="AG24" s="168">
        <v>16.043094050000001</v>
      </c>
      <c r="AH24" s="168">
        <v>14.88871962</v>
      </c>
      <c r="AI24" s="168">
        <v>15.59446997</v>
      </c>
      <c r="AJ24" s="168">
        <v>14.95189631</v>
      </c>
      <c r="AK24" s="168">
        <v>13.615466899999999</v>
      </c>
      <c r="AL24" s="168">
        <v>12.576869739999999</v>
      </c>
      <c r="AM24" s="168">
        <v>12.64147917</v>
      </c>
      <c r="AN24" s="168">
        <v>12.00102517</v>
      </c>
      <c r="AO24" s="168">
        <v>10.728483430000001</v>
      </c>
      <c r="AP24" s="168">
        <v>10.641908709999999</v>
      </c>
      <c r="AQ24" s="168">
        <v>10.92713958</v>
      </c>
      <c r="AR24" s="168">
        <v>11.43462761</v>
      </c>
      <c r="AS24" s="168">
        <v>11.81488826</v>
      </c>
      <c r="AT24" s="168">
        <v>12.18994575</v>
      </c>
      <c r="AU24" s="168">
        <v>11.433269879999999</v>
      </c>
      <c r="AV24" s="168">
        <v>11.156129979999999</v>
      </c>
      <c r="AW24" s="168">
        <v>10.678372250000001</v>
      </c>
      <c r="AX24" s="168">
        <v>10.038970000000001</v>
      </c>
      <c r="AY24" s="168">
        <v>9.1030139999999999</v>
      </c>
      <c r="AZ24" s="258">
        <v>8.3056699999999992</v>
      </c>
      <c r="BA24" s="258">
        <v>8.3649590000000007</v>
      </c>
      <c r="BB24" s="258">
        <v>8.8319530000000004</v>
      </c>
      <c r="BC24" s="258">
        <v>9.5991409999999995</v>
      </c>
      <c r="BD24" s="258">
        <v>10.05747</v>
      </c>
      <c r="BE24" s="258">
        <v>10.37045</v>
      </c>
      <c r="BF24" s="258">
        <v>10.443680000000001</v>
      </c>
      <c r="BG24" s="258">
        <v>10.26197</v>
      </c>
      <c r="BH24" s="258">
        <v>9.8416800000000002</v>
      </c>
      <c r="BI24" s="258">
        <v>9.1657530000000005</v>
      </c>
      <c r="BJ24" s="258">
        <v>8.9115800000000007</v>
      </c>
      <c r="BK24" s="258">
        <v>8.9040759999999999</v>
      </c>
      <c r="BL24" s="258">
        <v>8.5722070000000006</v>
      </c>
      <c r="BM24" s="258">
        <v>8.6671370000000003</v>
      </c>
      <c r="BN24" s="258">
        <v>9.1290519999999997</v>
      </c>
      <c r="BO24" s="258">
        <v>9.9566680000000005</v>
      </c>
      <c r="BP24" s="258">
        <v>10.49263</v>
      </c>
      <c r="BQ24" s="258">
        <v>10.819140000000001</v>
      </c>
      <c r="BR24" s="258">
        <v>10.85455</v>
      </c>
      <c r="BS24" s="258">
        <v>10.638159999999999</v>
      </c>
      <c r="BT24" s="258">
        <v>10.18187</v>
      </c>
      <c r="BU24" s="258">
        <v>9.4519559999999991</v>
      </c>
      <c r="BV24" s="258">
        <v>9.1624719999999993</v>
      </c>
    </row>
    <row r="25" spans="1:74" ht="11.15" customHeight="1" x14ac:dyDescent="0.25">
      <c r="A25" s="67" t="s">
        <v>637</v>
      </c>
      <c r="B25" s="149" t="s">
        <v>418</v>
      </c>
      <c r="C25" s="168">
        <v>6.1584389389999998</v>
      </c>
      <c r="D25" s="168">
        <v>5.8007072559999999</v>
      </c>
      <c r="E25" s="168">
        <v>6.1543130509999999</v>
      </c>
      <c r="F25" s="168">
        <v>6.4446405139999996</v>
      </c>
      <c r="G25" s="168">
        <v>7.3476780829999999</v>
      </c>
      <c r="H25" s="168">
        <v>8.4096937430000001</v>
      </c>
      <c r="I25" s="168">
        <v>7.7389182600000002</v>
      </c>
      <c r="J25" s="168">
        <v>8.1846597560000003</v>
      </c>
      <c r="K25" s="168">
        <v>8.5202941919999997</v>
      </c>
      <c r="L25" s="168">
        <v>7.6146157800000003</v>
      </c>
      <c r="M25" s="168">
        <v>7.9034783969999998</v>
      </c>
      <c r="N25" s="168">
        <v>7.1513079859999999</v>
      </c>
      <c r="O25" s="168">
        <v>6.9643052230000002</v>
      </c>
      <c r="P25" s="168">
        <v>6.7519844549999997</v>
      </c>
      <c r="Q25" s="168">
        <v>7.0280992449999999</v>
      </c>
      <c r="R25" s="168">
        <v>8.1103237640000003</v>
      </c>
      <c r="S25" s="168">
        <v>8.9046759130000002</v>
      </c>
      <c r="T25" s="168">
        <v>9.1693352669999992</v>
      </c>
      <c r="U25" s="168">
        <v>9.783668338</v>
      </c>
      <c r="V25" s="168">
        <v>10.4052606</v>
      </c>
      <c r="W25" s="168">
        <v>10.536068739999999</v>
      </c>
      <c r="X25" s="168">
        <v>11.29837171</v>
      </c>
      <c r="Y25" s="168">
        <v>11.043368299999999</v>
      </c>
      <c r="Z25" s="168">
        <v>10.753775259999999</v>
      </c>
      <c r="AA25" s="168">
        <v>9.7854201419999995</v>
      </c>
      <c r="AB25" s="168">
        <v>9.9193262749999995</v>
      </c>
      <c r="AC25" s="168">
        <v>10.256658590000001</v>
      </c>
      <c r="AD25" s="168">
        <v>11.610702180000001</v>
      </c>
      <c r="AE25" s="168">
        <v>13.152349470000001</v>
      </c>
      <c r="AF25" s="168">
        <v>13.76771555</v>
      </c>
      <c r="AG25" s="168">
        <v>13.76830161</v>
      </c>
      <c r="AH25" s="168">
        <v>15.409078620000001</v>
      </c>
      <c r="AI25" s="168">
        <v>15.267401120000001</v>
      </c>
      <c r="AJ25" s="168">
        <v>14.24768617</v>
      </c>
      <c r="AK25" s="168">
        <v>12.32333311</v>
      </c>
      <c r="AL25" s="168">
        <v>12.22091292</v>
      </c>
      <c r="AM25" s="168">
        <v>11.94102762</v>
      </c>
      <c r="AN25" s="168">
        <v>10.94748184</v>
      </c>
      <c r="AO25" s="168">
        <v>9.868149657</v>
      </c>
      <c r="AP25" s="168">
        <v>9.915572418</v>
      </c>
      <c r="AQ25" s="168">
        <v>9.5821039379999995</v>
      </c>
      <c r="AR25" s="168">
        <v>9.4745218199999997</v>
      </c>
      <c r="AS25" s="168">
        <v>10.234886489999999</v>
      </c>
      <c r="AT25" s="168">
        <v>10.59152976</v>
      </c>
      <c r="AU25" s="168">
        <v>10.282666669999999</v>
      </c>
      <c r="AV25" s="168">
        <v>10.13408141</v>
      </c>
      <c r="AW25" s="168">
        <v>9.9386355430000002</v>
      </c>
      <c r="AX25" s="168">
        <v>9.1447669999999999</v>
      </c>
      <c r="AY25" s="168">
        <v>8.0379149999999999</v>
      </c>
      <c r="AZ25" s="258">
        <v>7.5272209999999999</v>
      </c>
      <c r="BA25" s="258">
        <v>7.3480889999999999</v>
      </c>
      <c r="BB25" s="258">
        <v>7.6618979999999999</v>
      </c>
      <c r="BC25" s="258">
        <v>8.0259769999999993</v>
      </c>
      <c r="BD25" s="258">
        <v>8.185765</v>
      </c>
      <c r="BE25" s="258">
        <v>8.2680330000000009</v>
      </c>
      <c r="BF25" s="258">
        <v>8.6473829999999996</v>
      </c>
      <c r="BG25" s="258">
        <v>8.5555880000000002</v>
      </c>
      <c r="BH25" s="258">
        <v>8.3330000000000002</v>
      </c>
      <c r="BI25" s="258">
        <v>7.6434240000000004</v>
      </c>
      <c r="BJ25" s="258">
        <v>7.2970879999999996</v>
      </c>
      <c r="BK25" s="258">
        <v>7.1470859999999998</v>
      </c>
      <c r="BL25" s="258">
        <v>7.1109220000000004</v>
      </c>
      <c r="BM25" s="258">
        <v>7.1189309999999999</v>
      </c>
      <c r="BN25" s="258">
        <v>7.5514650000000003</v>
      </c>
      <c r="BO25" s="258">
        <v>8.0809259999999998</v>
      </c>
      <c r="BP25" s="258">
        <v>8.4084620000000001</v>
      </c>
      <c r="BQ25" s="258">
        <v>8.5773340000000005</v>
      </c>
      <c r="BR25" s="258">
        <v>8.9747710000000005</v>
      </c>
      <c r="BS25" s="258">
        <v>8.8903060000000007</v>
      </c>
      <c r="BT25" s="258">
        <v>8.6604430000000008</v>
      </c>
      <c r="BU25" s="258">
        <v>7.9329200000000002</v>
      </c>
      <c r="BV25" s="258">
        <v>7.5597209999999997</v>
      </c>
    </row>
    <row r="26" spans="1:74" ht="11.15" customHeight="1" x14ac:dyDescent="0.25">
      <c r="A26" s="67" t="s">
        <v>638</v>
      </c>
      <c r="B26" s="149" t="s">
        <v>419</v>
      </c>
      <c r="C26" s="168">
        <v>6.0679190219999999</v>
      </c>
      <c r="D26" s="168">
        <v>6.0243457100000004</v>
      </c>
      <c r="E26" s="168">
        <v>6.1239869779999996</v>
      </c>
      <c r="F26" s="168">
        <v>6.2879423440000002</v>
      </c>
      <c r="G26" s="168">
        <v>6.8479910139999998</v>
      </c>
      <c r="H26" s="168">
        <v>7.2578573339999997</v>
      </c>
      <c r="I26" s="168">
        <v>7.5263681619999998</v>
      </c>
      <c r="J26" s="168">
        <v>7.5780467030000001</v>
      </c>
      <c r="K26" s="168">
        <v>7.086680264</v>
      </c>
      <c r="L26" s="168">
        <v>6.6267565169999996</v>
      </c>
      <c r="M26" s="168">
        <v>6.362309142</v>
      </c>
      <c r="N26" s="168">
        <v>6.2933731479999997</v>
      </c>
      <c r="O26" s="168">
        <v>6.315638989</v>
      </c>
      <c r="P26" s="168">
        <v>6.438576243</v>
      </c>
      <c r="Q26" s="168">
        <v>6.6836153659999997</v>
      </c>
      <c r="R26" s="168">
        <v>7.3145125770000003</v>
      </c>
      <c r="S26" s="168">
        <v>7.9040685679999996</v>
      </c>
      <c r="T26" s="168">
        <v>8.1840860959999997</v>
      </c>
      <c r="U26" s="168">
        <v>8.8231591260000002</v>
      </c>
      <c r="V26" s="168">
        <v>9.331394908</v>
      </c>
      <c r="W26" s="168">
        <v>9.2500324319999994</v>
      </c>
      <c r="X26" s="168">
        <v>8.9092286759999997</v>
      </c>
      <c r="Y26" s="168">
        <v>8.9709144550000008</v>
      </c>
      <c r="Z26" s="168">
        <v>8.9088912439999994</v>
      </c>
      <c r="AA26" s="168">
        <v>8.7017827160000003</v>
      </c>
      <c r="AB26" s="168">
        <v>8.7406888289999998</v>
      </c>
      <c r="AC26" s="168">
        <v>8.9033266809999994</v>
      </c>
      <c r="AD26" s="168">
        <v>9.4654477860000004</v>
      </c>
      <c r="AE26" s="168">
        <v>9.9224122930000007</v>
      </c>
      <c r="AF26" s="168">
        <v>11.064327159999999</v>
      </c>
      <c r="AG26" s="168">
        <v>12.47346134</v>
      </c>
      <c r="AH26" s="168">
        <v>12.245519939999999</v>
      </c>
      <c r="AI26" s="168">
        <v>12.833608999999999</v>
      </c>
      <c r="AJ26" s="168">
        <v>12.44283356</v>
      </c>
      <c r="AK26" s="168">
        <v>11.438604120000001</v>
      </c>
      <c r="AL26" s="168">
        <v>10.7802364</v>
      </c>
      <c r="AM26" s="168">
        <v>10.945961929999999</v>
      </c>
      <c r="AN26" s="168">
        <v>11.081153029999999</v>
      </c>
      <c r="AO26" s="168">
        <v>10.21008928</v>
      </c>
      <c r="AP26" s="168">
        <v>10.237768839999999</v>
      </c>
      <c r="AQ26" s="168">
        <v>11.101677520000001</v>
      </c>
      <c r="AR26" s="168">
        <v>11.57570166</v>
      </c>
      <c r="AS26" s="168">
        <v>11.758141910000001</v>
      </c>
      <c r="AT26" s="168">
        <v>12.21407664</v>
      </c>
      <c r="AU26" s="168">
        <v>12.49095314</v>
      </c>
      <c r="AV26" s="168">
        <v>11.12001894</v>
      </c>
      <c r="AW26" s="168">
        <v>10.64152882</v>
      </c>
      <c r="AX26" s="168">
        <v>10.523020000000001</v>
      </c>
      <c r="AY26" s="168">
        <v>10.344480000000001</v>
      </c>
      <c r="AZ26" s="258">
        <v>10.391209999999999</v>
      </c>
      <c r="BA26" s="258">
        <v>10.365399999999999</v>
      </c>
      <c r="BB26" s="258">
        <v>10.38926</v>
      </c>
      <c r="BC26" s="258">
        <v>10.67066</v>
      </c>
      <c r="BD26" s="258">
        <v>11.034660000000001</v>
      </c>
      <c r="BE26" s="258">
        <v>11.395189999999999</v>
      </c>
      <c r="BF26" s="258">
        <v>11.20641</v>
      </c>
      <c r="BG26" s="258">
        <v>10.99977</v>
      </c>
      <c r="BH26" s="258">
        <v>10.269399999999999</v>
      </c>
      <c r="BI26" s="258">
        <v>9.7452159999999992</v>
      </c>
      <c r="BJ26" s="258">
        <v>9.4820270000000004</v>
      </c>
      <c r="BK26" s="258">
        <v>9.4666800000000002</v>
      </c>
      <c r="BL26" s="258">
        <v>9.5743690000000008</v>
      </c>
      <c r="BM26" s="258">
        <v>9.5963119999999993</v>
      </c>
      <c r="BN26" s="258">
        <v>9.6587390000000006</v>
      </c>
      <c r="BO26" s="258">
        <v>9.9960070000000005</v>
      </c>
      <c r="BP26" s="258">
        <v>10.423579999999999</v>
      </c>
      <c r="BQ26" s="258">
        <v>10.83361</v>
      </c>
      <c r="BR26" s="258">
        <v>10.6797</v>
      </c>
      <c r="BS26" s="258">
        <v>10.505330000000001</v>
      </c>
      <c r="BT26" s="258">
        <v>9.8031849999999991</v>
      </c>
      <c r="BU26" s="258">
        <v>9.2981700000000007</v>
      </c>
      <c r="BV26" s="258">
        <v>9.054627</v>
      </c>
    </row>
    <row r="27" spans="1:74" ht="11.15" customHeight="1" x14ac:dyDescent="0.25">
      <c r="A27" s="67" t="s">
        <v>639</v>
      </c>
      <c r="B27" s="149" t="s">
        <v>420</v>
      </c>
      <c r="C27" s="168">
        <v>9.7094378379999995</v>
      </c>
      <c r="D27" s="168">
        <v>9.4400772229999994</v>
      </c>
      <c r="E27" s="168">
        <v>9.2414279449999999</v>
      </c>
      <c r="F27" s="168">
        <v>9.3416368090000006</v>
      </c>
      <c r="G27" s="168">
        <v>9.5314143130000009</v>
      </c>
      <c r="H27" s="168">
        <v>9.2327454259999993</v>
      </c>
      <c r="I27" s="168">
        <v>9.5161052339999994</v>
      </c>
      <c r="J27" s="168">
        <v>9.4638957149999996</v>
      </c>
      <c r="K27" s="168">
        <v>9.5722965720000008</v>
      </c>
      <c r="L27" s="168">
        <v>9.1588219930000001</v>
      </c>
      <c r="M27" s="168">
        <v>9.550433516</v>
      </c>
      <c r="N27" s="168">
        <v>9.9684019589999995</v>
      </c>
      <c r="O27" s="168">
        <v>10.719354510000001</v>
      </c>
      <c r="P27" s="168">
        <v>10.12907897</v>
      </c>
      <c r="Q27" s="168">
        <v>10.6366064</v>
      </c>
      <c r="R27" s="168">
        <v>10.65946853</v>
      </c>
      <c r="S27" s="168">
        <v>10.12774089</v>
      </c>
      <c r="T27" s="168">
        <v>10.88480758</v>
      </c>
      <c r="U27" s="168">
        <v>11.44695855</v>
      </c>
      <c r="V27" s="168">
        <v>11.42368763</v>
      </c>
      <c r="W27" s="168">
        <v>11.109720340000001</v>
      </c>
      <c r="X27" s="168">
        <v>11.319351449999999</v>
      </c>
      <c r="Y27" s="168">
        <v>12.03168488</v>
      </c>
      <c r="Z27" s="168">
        <v>12.60353769</v>
      </c>
      <c r="AA27" s="168">
        <v>13.680949379999999</v>
      </c>
      <c r="AB27" s="168">
        <v>12.672656870000001</v>
      </c>
      <c r="AC27" s="168">
        <v>12.761059059999999</v>
      </c>
      <c r="AD27" s="168">
        <v>12.444281999999999</v>
      </c>
      <c r="AE27" s="168">
        <v>13.365750589999999</v>
      </c>
      <c r="AF27" s="168">
        <v>15.608000369999999</v>
      </c>
      <c r="AG27" s="168">
        <v>14.963604180000001</v>
      </c>
      <c r="AH27" s="168">
        <v>15.82886543</v>
      </c>
      <c r="AI27" s="168">
        <v>15.796942319999999</v>
      </c>
      <c r="AJ27" s="168">
        <v>13.81662702</v>
      </c>
      <c r="AK27" s="168">
        <v>13.64667968</v>
      </c>
      <c r="AL27" s="168">
        <v>15.354285279999999</v>
      </c>
      <c r="AM27" s="168">
        <v>17.81270061</v>
      </c>
      <c r="AN27" s="168">
        <v>17.310782379999999</v>
      </c>
      <c r="AO27" s="168">
        <v>15.32871903</v>
      </c>
      <c r="AP27" s="168">
        <v>12.98516032</v>
      </c>
      <c r="AQ27" s="168">
        <v>12.2628982</v>
      </c>
      <c r="AR27" s="168">
        <v>12.432263109999999</v>
      </c>
      <c r="AS27" s="168">
        <v>13.093830349999999</v>
      </c>
      <c r="AT27" s="168">
        <v>13.79694115</v>
      </c>
      <c r="AU27" s="168">
        <v>13.5745533</v>
      </c>
      <c r="AV27" s="168">
        <v>12.80847496</v>
      </c>
      <c r="AW27" s="168">
        <v>13.71975971</v>
      </c>
      <c r="AX27" s="168">
        <v>13.737220000000001</v>
      </c>
      <c r="AY27" s="168">
        <v>13.98405</v>
      </c>
      <c r="AZ27" s="258">
        <v>13.272690000000001</v>
      </c>
      <c r="BA27" s="258">
        <v>12.794449999999999</v>
      </c>
      <c r="BB27" s="258">
        <v>12.02239</v>
      </c>
      <c r="BC27" s="258">
        <v>11.605729999999999</v>
      </c>
      <c r="BD27" s="258">
        <v>11.821580000000001</v>
      </c>
      <c r="BE27" s="258">
        <v>11.79041</v>
      </c>
      <c r="BF27" s="258">
        <v>11.68366</v>
      </c>
      <c r="BG27" s="258">
        <v>11.449960000000001</v>
      </c>
      <c r="BH27" s="258">
        <v>10.74738</v>
      </c>
      <c r="BI27" s="258">
        <v>10.88045</v>
      </c>
      <c r="BJ27" s="258">
        <v>11.47715</v>
      </c>
      <c r="BK27" s="258">
        <v>12.095929999999999</v>
      </c>
      <c r="BL27" s="258">
        <v>11.739710000000001</v>
      </c>
      <c r="BM27" s="258">
        <v>11.55635</v>
      </c>
      <c r="BN27" s="258">
        <v>11.016550000000001</v>
      </c>
      <c r="BO27" s="258">
        <v>10.84055</v>
      </c>
      <c r="BP27" s="258">
        <v>11.28232</v>
      </c>
      <c r="BQ27" s="258">
        <v>11.413589999999999</v>
      </c>
      <c r="BR27" s="258">
        <v>11.413220000000001</v>
      </c>
      <c r="BS27" s="258">
        <v>11.265330000000001</v>
      </c>
      <c r="BT27" s="258">
        <v>10.627079999999999</v>
      </c>
      <c r="BU27" s="258">
        <v>10.79349</v>
      </c>
      <c r="BV27" s="258">
        <v>11.41915</v>
      </c>
    </row>
    <row r="28" spans="1:74" ht="11.15" customHeight="1" x14ac:dyDescent="0.25">
      <c r="A28" s="67" t="s">
        <v>640</v>
      </c>
      <c r="B28" s="149" t="s">
        <v>394</v>
      </c>
      <c r="C28" s="168">
        <v>7.24</v>
      </c>
      <c r="D28" s="168">
        <v>7.03</v>
      </c>
      <c r="E28" s="168">
        <v>7.29</v>
      </c>
      <c r="F28" s="168">
        <v>7.24</v>
      </c>
      <c r="G28" s="168">
        <v>7.73</v>
      </c>
      <c r="H28" s="168">
        <v>8.23</v>
      </c>
      <c r="I28" s="168">
        <v>8.49</v>
      </c>
      <c r="J28" s="168">
        <v>8.48</v>
      </c>
      <c r="K28" s="168">
        <v>8.4499999999999993</v>
      </c>
      <c r="L28" s="168">
        <v>7.59</v>
      </c>
      <c r="M28" s="168">
        <v>7.64</v>
      </c>
      <c r="N28" s="168">
        <v>7.39</v>
      </c>
      <c r="O28" s="168">
        <v>7.38</v>
      </c>
      <c r="P28" s="168">
        <v>7.35</v>
      </c>
      <c r="Q28" s="168">
        <v>8.01</v>
      </c>
      <c r="R28" s="168">
        <v>8.49</v>
      </c>
      <c r="S28" s="168">
        <v>8.99</v>
      </c>
      <c r="T28" s="168">
        <v>9.59</v>
      </c>
      <c r="U28" s="168">
        <v>9.92</v>
      </c>
      <c r="V28" s="168">
        <v>10.23</v>
      </c>
      <c r="W28" s="168">
        <v>10.31</v>
      </c>
      <c r="X28" s="168">
        <v>10.48</v>
      </c>
      <c r="Y28" s="168">
        <v>10.06</v>
      </c>
      <c r="Z28" s="168">
        <v>10.34</v>
      </c>
      <c r="AA28" s="168">
        <v>9.82</v>
      </c>
      <c r="AB28" s="168">
        <v>10.02</v>
      </c>
      <c r="AC28" s="168">
        <v>10.210000000000001</v>
      </c>
      <c r="AD28" s="168">
        <v>10.6</v>
      </c>
      <c r="AE28" s="168">
        <v>12.07</v>
      </c>
      <c r="AF28" s="168">
        <v>13.45</v>
      </c>
      <c r="AG28" s="168">
        <v>13.5</v>
      </c>
      <c r="AH28" s="168">
        <v>14.14</v>
      </c>
      <c r="AI28" s="168">
        <v>14.54</v>
      </c>
      <c r="AJ28" s="168">
        <v>12.84</v>
      </c>
      <c r="AK28" s="168">
        <v>11.87</v>
      </c>
      <c r="AL28" s="168">
        <v>11.99</v>
      </c>
      <c r="AM28" s="168">
        <v>12.41</v>
      </c>
      <c r="AN28" s="168">
        <v>11.97</v>
      </c>
      <c r="AO28" s="168">
        <v>10.93</v>
      </c>
      <c r="AP28" s="168">
        <v>10.41</v>
      </c>
      <c r="AQ28" s="168">
        <v>10.44</v>
      </c>
      <c r="AR28" s="168">
        <v>10.65</v>
      </c>
      <c r="AS28" s="168">
        <v>10.83</v>
      </c>
      <c r="AT28" s="168">
        <v>11.02</v>
      </c>
      <c r="AU28" s="168">
        <v>10.86</v>
      </c>
      <c r="AV28" s="168">
        <v>10.07</v>
      </c>
      <c r="AW28" s="168">
        <v>9.67</v>
      </c>
      <c r="AX28" s="168">
        <v>9.6060949999999998</v>
      </c>
      <c r="AY28" s="168">
        <v>9.2265669999999993</v>
      </c>
      <c r="AZ28" s="258">
        <v>8.8296740000000007</v>
      </c>
      <c r="BA28" s="258">
        <v>8.8123400000000007</v>
      </c>
      <c r="BB28" s="258">
        <v>8.7658520000000006</v>
      </c>
      <c r="BC28" s="258">
        <v>9.1235510000000009</v>
      </c>
      <c r="BD28" s="258">
        <v>9.5187000000000008</v>
      </c>
      <c r="BE28" s="258">
        <v>9.4379069999999992</v>
      </c>
      <c r="BF28" s="258">
        <v>9.4565680000000008</v>
      </c>
      <c r="BG28" s="258">
        <v>9.5843939999999996</v>
      </c>
      <c r="BH28" s="258">
        <v>8.5630129999999998</v>
      </c>
      <c r="BI28" s="258">
        <v>8.1578090000000003</v>
      </c>
      <c r="BJ28" s="258">
        <v>8.2552090000000007</v>
      </c>
      <c r="BK28" s="258">
        <v>8.3539429999999992</v>
      </c>
      <c r="BL28" s="258">
        <v>8.2673970000000008</v>
      </c>
      <c r="BM28" s="258">
        <v>8.3584409999999991</v>
      </c>
      <c r="BN28" s="258">
        <v>8.4305409999999998</v>
      </c>
      <c r="BO28" s="258">
        <v>8.9343160000000008</v>
      </c>
      <c r="BP28" s="258">
        <v>9.4677410000000002</v>
      </c>
      <c r="BQ28" s="258">
        <v>9.4908280000000005</v>
      </c>
      <c r="BR28" s="258">
        <v>9.536918</v>
      </c>
      <c r="BS28" s="258">
        <v>9.6163910000000001</v>
      </c>
      <c r="BT28" s="258">
        <v>8.6877750000000002</v>
      </c>
      <c r="BU28" s="258">
        <v>8.2839720000000003</v>
      </c>
      <c r="BV28" s="258">
        <v>8.3602810000000005</v>
      </c>
    </row>
    <row r="29" spans="1:74" ht="11.15" customHeight="1" x14ac:dyDescent="0.25">
      <c r="A29" s="67"/>
      <c r="B29" s="70" t="s">
        <v>966</v>
      </c>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283"/>
      <c r="BA29" s="283"/>
      <c r="BB29" s="283"/>
      <c r="BC29" s="283"/>
      <c r="BD29" s="283"/>
      <c r="BE29" s="283"/>
      <c r="BF29" s="283"/>
      <c r="BG29" s="283"/>
      <c r="BH29" s="283"/>
      <c r="BI29" s="283"/>
      <c r="BJ29" s="283"/>
      <c r="BK29" s="283"/>
      <c r="BL29" s="283"/>
      <c r="BM29" s="283"/>
      <c r="BN29" s="283"/>
      <c r="BO29" s="283"/>
      <c r="BP29" s="283"/>
      <c r="BQ29" s="283"/>
      <c r="BR29" s="283"/>
      <c r="BS29" s="283"/>
      <c r="BT29" s="283"/>
      <c r="BU29" s="283"/>
      <c r="BV29" s="283"/>
    </row>
    <row r="30" spans="1:74" ht="11.15" customHeight="1" x14ac:dyDescent="0.25">
      <c r="A30" s="67" t="s">
        <v>641</v>
      </c>
      <c r="B30" s="149" t="s">
        <v>413</v>
      </c>
      <c r="C30" s="168">
        <v>8.1073706300000001</v>
      </c>
      <c r="D30" s="168">
        <v>8.3994117989999992</v>
      </c>
      <c r="E30" s="168">
        <v>8.0250828910000003</v>
      </c>
      <c r="F30" s="168">
        <v>8.1780145639999997</v>
      </c>
      <c r="G30" s="168">
        <v>6.9404212159999998</v>
      </c>
      <c r="H30" s="168">
        <v>6.7155259450000004</v>
      </c>
      <c r="I30" s="168">
        <v>6.048493423</v>
      </c>
      <c r="J30" s="168">
        <v>5.7672859949999999</v>
      </c>
      <c r="K30" s="168">
        <v>6.7859408549999998</v>
      </c>
      <c r="L30" s="168">
        <v>6.3757098079999999</v>
      </c>
      <c r="M30" s="168">
        <v>7.5746225650000003</v>
      </c>
      <c r="N30" s="168">
        <v>8.5034629810000002</v>
      </c>
      <c r="O30" s="168">
        <v>8.5636903400000008</v>
      </c>
      <c r="P30" s="168">
        <v>8.6409135100000007</v>
      </c>
      <c r="Q30" s="168">
        <v>8.6020144720000005</v>
      </c>
      <c r="R30" s="168">
        <v>9.2382935929999999</v>
      </c>
      <c r="S30" s="168">
        <v>7.3940133650000002</v>
      </c>
      <c r="T30" s="168">
        <v>7.2323194959999997</v>
      </c>
      <c r="U30" s="168">
        <v>7.63243793</v>
      </c>
      <c r="V30" s="168">
        <v>7.8169099060000002</v>
      </c>
      <c r="W30" s="168">
        <v>8.0502955800000002</v>
      </c>
      <c r="X30" s="168">
        <v>9.7354536370000009</v>
      </c>
      <c r="Y30" s="168">
        <v>9.6577859759999996</v>
      </c>
      <c r="Z30" s="168">
        <v>10.643971949999999</v>
      </c>
      <c r="AA30" s="168">
        <v>11.009726499999999</v>
      </c>
      <c r="AB30" s="168">
        <v>11.31971981</v>
      </c>
      <c r="AC30" s="168">
        <v>11.492960070000001</v>
      </c>
      <c r="AD30" s="168">
        <v>11.964078539999999</v>
      </c>
      <c r="AE30" s="168">
        <v>12.4431165</v>
      </c>
      <c r="AF30" s="168">
        <v>12.046733769999999</v>
      </c>
      <c r="AG30" s="168">
        <v>12.114567689999999</v>
      </c>
      <c r="AH30" s="168">
        <v>12.09768414</v>
      </c>
      <c r="AI30" s="168">
        <v>12.4241914</v>
      </c>
      <c r="AJ30" s="168">
        <v>12.506994860000001</v>
      </c>
      <c r="AK30" s="168">
        <v>13.42705726</v>
      </c>
      <c r="AL30" s="168">
        <v>14.329740019999999</v>
      </c>
      <c r="AM30" s="168">
        <v>13.98604224</v>
      </c>
      <c r="AN30" s="168">
        <v>13.87844037</v>
      </c>
      <c r="AO30" s="168">
        <v>12.73384053</v>
      </c>
      <c r="AP30" s="168">
        <v>11.753425829999999</v>
      </c>
      <c r="AQ30" s="168">
        <v>9.2109948639999999</v>
      </c>
      <c r="AR30" s="168">
        <v>8.7228229709999994</v>
      </c>
      <c r="AS30" s="168">
        <v>7.4960437879999997</v>
      </c>
      <c r="AT30" s="168">
        <v>8.0902931309999992</v>
      </c>
      <c r="AU30" s="168">
        <v>8.0251931380000006</v>
      </c>
      <c r="AV30" s="168">
        <v>7.4647907050000004</v>
      </c>
      <c r="AW30" s="168">
        <v>8.7492273150000006</v>
      </c>
      <c r="AX30" s="168">
        <v>9.3992179999999994</v>
      </c>
      <c r="AY30" s="168">
        <v>9.4517509999999998</v>
      </c>
      <c r="AZ30" s="258">
        <v>9.4490400000000001</v>
      </c>
      <c r="BA30" s="258">
        <v>9.1913879999999999</v>
      </c>
      <c r="BB30" s="258">
        <v>9.1031379999999995</v>
      </c>
      <c r="BC30" s="258">
        <v>7.8717480000000002</v>
      </c>
      <c r="BD30" s="258">
        <v>7.0666250000000002</v>
      </c>
      <c r="BE30" s="258">
        <v>6.8129770000000001</v>
      </c>
      <c r="BF30" s="258">
        <v>6.6903670000000002</v>
      </c>
      <c r="BG30" s="258">
        <v>6.6103209999999999</v>
      </c>
      <c r="BH30" s="258">
        <v>6.7026760000000003</v>
      </c>
      <c r="BI30" s="258">
        <v>7.5438210000000003</v>
      </c>
      <c r="BJ30" s="258">
        <v>8.5670369999999991</v>
      </c>
      <c r="BK30" s="258">
        <v>8.7819540000000007</v>
      </c>
      <c r="BL30" s="258">
        <v>8.9686299999999992</v>
      </c>
      <c r="BM30" s="258">
        <v>8.8636630000000007</v>
      </c>
      <c r="BN30" s="258">
        <v>8.8819879999999998</v>
      </c>
      <c r="BO30" s="258">
        <v>7.7977280000000002</v>
      </c>
      <c r="BP30" s="258">
        <v>7.1458630000000003</v>
      </c>
      <c r="BQ30" s="258">
        <v>6.9845949999999997</v>
      </c>
      <c r="BR30" s="258">
        <v>6.8997710000000003</v>
      </c>
      <c r="BS30" s="258">
        <v>6.8461129999999999</v>
      </c>
      <c r="BT30" s="258">
        <v>6.949935</v>
      </c>
      <c r="BU30" s="258">
        <v>7.7733369999999997</v>
      </c>
      <c r="BV30" s="258">
        <v>8.7823530000000005</v>
      </c>
    </row>
    <row r="31" spans="1:74" ht="11.15" customHeight="1" x14ac:dyDescent="0.25">
      <c r="A31" s="67" t="s">
        <v>642</v>
      </c>
      <c r="B31" s="148" t="s">
        <v>443</v>
      </c>
      <c r="C31" s="168">
        <v>6.766684648</v>
      </c>
      <c r="D31" s="168">
        <v>7.7677115839999997</v>
      </c>
      <c r="E31" s="168">
        <v>7.8242594509999996</v>
      </c>
      <c r="F31" s="168">
        <v>7.0879040169999996</v>
      </c>
      <c r="G31" s="168">
        <v>6.734321402</v>
      </c>
      <c r="H31" s="168">
        <v>6.4808426939999997</v>
      </c>
      <c r="I31" s="168">
        <v>7.4289250469999999</v>
      </c>
      <c r="J31" s="168">
        <v>6.8706215459999997</v>
      </c>
      <c r="K31" s="168">
        <v>8.2387642900000007</v>
      </c>
      <c r="L31" s="168">
        <v>7.2194480680000002</v>
      </c>
      <c r="M31" s="168">
        <v>7.6205447709999996</v>
      </c>
      <c r="N31" s="168">
        <v>8.0766385399999994</v>
      </c>
      <c r="O31" s="168">
        <v>8.3124344049999994</v>
      </c>
      <c r="P31" s="168">
        <v>7.9050642609999997</v>
      </c>
      <c r="Q31" s="168">
        <v>8.5061708370000009</v>
      </c>
      <c r="R31" s="168">
        <v>7.9415365659999999</v>
      </c>
      <c r="S31" s="168">
        <v>7.8537204569999997</v>
      </c>
      <c r="T31" s="168">
        <v>7.3902695500000002</v>
      </c>
      <c r="U31" s="168">
        <v>8.0259608080000007</v>
      </c>
      <c r="V31" s="168">
        <v>8.2094286669999992</v>
      </c>
      <c r="W31" s="168">
        <v>8.8086093139999999</v>
      </c>
      <c r="X31" s="168">
        <v>10.104680350000001</v>
      </c>
      <c r="Y31" s="168">
        <v>10.84823076</v>
      </c>
      <c r="Z31" s="168">
        <v>11.419515730000001</v>
      </c>
      <c r="AA31" s="168">
        <v>10.91710743</v>
      </c>
      <c r="AB31" s="168">
        <v>10.642338710000001</v>
      </c>
      <c r="AC31" s="168">
        <v>10.634767930000001</v>
      </c>
      <c r="AD31" s="168">
        <v>10.10720184</v>
      </c>
      <c r="AE31" s="168">
        <v>11.288927080000001</v>
      </c>
      <c r="AF31" s="168">
        <v>12.216220209999999</v>
      </c>
      <c r="AG31" s="168">
        <v>11.80814056</v>
      </c>
      <c r="AH31" s="168">
        <v>12.15409288</v>
      </c>
      <c r="AI31" s="168">
        <v>12.52846594</v>
      </c>
      <c r="AJ31" s="168">
        <v>12.41371419</v>
      </c>
      <c r="AK31" s="168">
        <v>12.346020429999999</v>
      </c>
      <c r="AL31" s="168">
        <v>12.702854970000001</v>
      </c>
      <c r="AM31" s="168">
        <v>12.91624539</v>
      </c>
      <c r="AN31" s="168">
        <v>11.92637837</v>
      </c>
      <c r="AO31" s="168">
        <v>10.8138606</v>
      </c>
      <c r="AP31" s="168">
        <v>9.4927778249999992</v>
      </c>
      <c r="AQ31" s="168">
        <v>8.5569217880000004</v>
      </c>
      <c r="AR31" s="168">
        <v>8.2317461359999999</v>
      </c>
      <c r="AS31" s="168">
        <v>7.7885005940000003</v>
      </c>
      <c r="AT31" s="168">
        <v>7.7645370629999997</v>
      </c>
      <c r="AU31" s="168">
        <v>8.1199116710000006</v>
      </c>
      <c r="AV31" s="168">
        <v>8.8607254809999993</v>
      </c>
      <c r="AW31" s="168">
        <v>8.9070844279999992</v>
      </c>
      <c r="AX31" s="168">
        <v>8.7802399999999992</v>
      </c>
      <c r="AY31" s="168">
        <v>8.9162060000000007</v>
      </c>
      <c r="AZ31" s="258">
        <v>8.5871770000000005</v>
      </c>
      <c r="BA31" s="258">
        <v>7.4705919999999999</v>
      </c>
      <c r="BB31" s="258">
        <v>6.7840720000000001</v>
      </c>
      <c r="BC31" s="258">
        <v>7.1961409999999999</v>
      </c>
      <c r="BD31" s="258">
        <v>7.0650599999999999</v>
      </c>
      <c r="BE31" s="258">
        <v>7.2946249999999999</v>
      </c>
      <c r="BF31" s="258">
        <v>6.9245320000000001</v>
      </c>
      <c r="BG31" s="258">
        <v>7.1635249999999999</v>
      </c>
      <c r="BH31" s="258">
        <v>7.3557370000000004</v>
      </c>
      <c r="BI31" s="258">
        <v>7.7708120000000003</v>
      </c>
      <c r="BJ31" s="258">
        <v>8.4389699999999994</v>
      </c>
      <c r="BK31" s="258">
        <v>8.7777770000000004</v>
      </c>
      <c r="BL31" s="258">
        <v>8.6593269999999993</v>
      </c>
      <c r="BM31" s="258">
        <v>7.653753</v>
      </c>
      <c r="BN31" s="258">
        <v>6.9929139999999999</v>
      </c>
      <c r="BO31" s="258">
        <v>7.5191660000000002</v>
      </c>
      <c r="BP31" s="258">
        <v>7.5054489999999996</v>
      </c>
      <c r="BQ31" s="258">
        <v>7.7388260000000004</v>
      </c>
      <c r="BR31" s="258">
        <v>7.2999549999999997</v>
      </c>
      <c r="BS31" s="258">
        <v>7.4880719999999998</v>
      </c>
      <c r="BT31" s="258">
        <v>7.6309009999999997</v>
      </c>
      <c r="BU31" s="258">
        <v>7.9685959999999998</v>
      </c>
      <c r="BV31" s="258">
        <v>8.5922420000000006</v>
      </c>
    </row>
    <row r="32" spans="1:74" ht="11.15" customHeight="1" x14ac:dyDescent="0.25">
      <c r="A32" s="67" t="s">
        <v>643</v>
      </c>
      <c r="B32" s="149" t="s">
        <v>414</v>
      </c>
      <c r="C32" s="168">
        <v>4.82703039</v>
      </c>
      <c r="D32" s="168">
        <v>4.8560861080000004</v>
      </c>
      <c r="E32" s="168">
        <v>4.8794510139999998</v>
      </c>
      <c r="F32" s="168">
        <v>4.8252777650000001</v>
      </c>
      <c r="G32" s="168">
        <v>4.5470304519999996</v>
      </c>
      <c r="H32" s="168">
        <v>3.945468408</v>
      </c>
      <c r="I32" s="168">
        <v>3.5961464680000002</v>
      </c>
      <c r="J32" s="168">
        <v>4.4645599980000004</v>
      </c>
      <c r="K32" s="168">
        <v>4.4466762900000001</v>
      </c>
      <c r="L32" s="168">
        <v>4.6449746440000004</v>
      </c>
      <c r="M32" s="168">
        <v>5.4177987779999999</v>
      </c>
      <c r="N32" s="168">
        <v>5.1781524919999997</v>
      </c>
      <c r="O32" s="168">
        <v>5.3251870029999999</v>
      </c>
      <c r="P32" s="168">
        <v>5.4437414559999997</v>
      </c>
      <c r="Q32" s="168">
        <v>6.2808520750000003</v>
      </c>
      <c r="R32" s="168">
        <v>8.4540564420000006</v>
      </c>
      <c r="S32" s="168">
        <v>8.1275238089999995</v>
      </c>
      <c r="T32" s="168">
        <v>9.1293408080000003</v>
      </c>
      <c r="U32" s="168">
        <v>7.9102404269999997</v>
      </c>
      <c r="V32" s="168">
        <v>8.5517234880000004</v>
      </c>
      <c r="W32" s="168">
        <v>8.3824094999999996</v>
      </c>
      <c r="X32" s="168">
        <v>8.2085212139999992</v>
      </c>
      <c r="Y32" s="168">
        <v>8.2793841480000001</v>
      </c>
      <c r="Z32" s="168">
        <v>8.4460359260000004</v>
      </c>
      <c r="AA32" s="168">
        <v>7.7133956230000003</v>
      </c>
      <c r="AB32" s="168">
        <v>7.868535863</v>
      </c>
      <c r="AC32" s="168">
        <v>7.384349802</v>
      </c>
      <c r="AD32" s="168">
        <v>8.1105828950000003</v>
      </c>
      <c r="AE32" s="168">
        <v>9.5653242869999993</v>
      </c>
      <c r="AF32" s="168">
        <v>9.7889136709999995</v>
      </c>
      <c r="AG32" s="168">
        <v>8.7873302859999995</v>
      </c>
      <c r="AH32" s="168">
        <v>11.915447670000001</v>
      </c>
      <c r="AI32" s="168">
        <v>11.83695659</v>
      </c>
      <c r="AJ32" s="168">
        <v>9.9184643599999998</v>
      </c>
      <c r="AK32" s="168">
        <v>10.49373441</v>
      </c>
      <c r="AL32" s="168">
        <v>10.40740285</v>
      </c>
      <c r="AM32" s="168">
        <v>9.8990398890000009</v>
      </c>
      <c r="AN32" s="168">
        <v>9.3375532089999993</v>
      </c>
      <c r="AO32" s="168">
        <v>8.1565989719999994</v>
      </c>
      <c r="AP32" s="168">
        <v>6.5059306379999997</v>
      </c>
      <c r="AQ32" s="168">
        <v>6.51706232</v>
      </c>
      <c r="AR32" s="168">
        <v>7.3299534480000004</v>
      </c>
      <c r="AS32" s="168">
        <v>6.7221066030000003</v>
      </c>
      <c r="AT32" s="168">
        <v>6.7248770760000003</v>
      </c>
      <c r="AU32" s="168">
        <v>7.3219253750000002</v>
      </c>
      <c r="AV32" s="168">
        <v>6.1336080539999998</v>
      </c>
      <c r="AW32" s="168">
        <v>6.0040920829999997</v>
      </c>
      <c r="AX32" s="168">
        <v>5.8597020000000004</v>
      </c>
      <c r="AY32" s="168">
        <v>5.9036799999999996</v>
      </c>
      <c r="AZ32" s="258">
        <v>5.7873169999999998</v>
      </c>
      <c r="BA32" s="258">
        <v>5.5977050000000004</v>
      </c>
      <c r="BB32" s="258">
        <v>5.6068990000000003</v>
      </c>
      <c r="BC32" s="258">
        <v>5.3438619999999997</v>
      </c>
      <c r="BD32" s="258">
        <v>5.5849799999999998</v>
      </c>
      <c r="BE32" s="258">
        <v>5.1848169999999998</v>
      </c>
      <c r="BF32" s="258">
        <v>5.730499</v>
      </c>
      <c r="BG32" s="258">
        <v>5.5583429999999998</v>
      </c>
      <c r="BH32" s="258">
        <v>5.1794180000000001</v>
      </c>
      <c r="BI32" s="258">
        <v>5.6173820000000001</v>
      </c>
      <c r="BJ32" s="258">
        <v>5.794975</v>
      </c>
      <c r="BK32" s="258">
        <v>5.8988319999999996</v>
      </c>
      <c r="BL32" s="258">
        <v>5.8915920000000002</v>
      </c>
      <c r="BM32" s="258">
        <v>5.7763059999999999</v>
      </c>
      <c r="BN32" s="258">
        <v>5.8146950000000004</v>
      </c>
      <c r="BO32" s="258">
        <v>5.6433650000000002</v>
      </c>
      <c r="BP32" s="258">
        <v>5.9898870000000004</v>
      </c>
      <c r="BQ32" s="258">
        <v>5.6249929999999999</v>
      </c>
      <c r="BR32" s="258">
        <v>6.1482409999999996</v>
      </c>
      <c r="BS32" s="258">
        <v>5.9517910000000001</v>
      </c>
      <c r="BT32" s="258">
        <v>5.5407320000000002</v>
      </c>
      <c r="BU32" s="258">
        <v>5.9203099999999997</v>
      </c>
      <c r="BV32" s="258">
        <v>6.0538650000000001</v>
      </c>
    </row>
    <row r="33" spans="1:74" ht="11.15" customHeight="1" x14ac:dyDescent="0.25">
      <c r="A33" s="67" t="s">
        <v>644</v>
      </c>
      <c r="B33" s="149" t="s">
        <v>415</v>
      </c>
      <c r="C33" s="168">
        <v>4.2532077209999999</v>
      </c>
      <c r="D33" s="168">
        <v>4.0290144640000003</v>
      </c>
      <c r="E33" s="168">
        <v>3.88305276</v>
      </c>
      <c r="F33" s="168">
        <v>3.5041171389999999</v>
      </c>
      <c r="G33" s="168">
        <v>3.4371850839999998</v>
      </c>
      <c r="H33" s="168">
        <v>3.148747432</v>
      </c>
      <c r="I33" s="168">
        <v>3.009240374</v>
      </c>
      <c r="J33" s="168">
        <v>3.0983896319999999</v>
      </c>
      <c r="K33" s="168">
        <v>3.5130194719999999</v>
      </c>
      <c r="L33" s="168">
        <v>3.5832359199999999</v>
      </c>
      <c r="M33" s="168">
        <v>4.557942261</v>
      </c>
      <c r="N33" s="168">
        <v>4.4548845430000004</v>
      </c>
      <c r="O33" s="168">
        <v>4.4051516790000003</v>
      </c>
      <c r="P33" s="168">
        <v>5.0084269790000002</v>
      </c>
      <c r="Q33" s="168">
        <v>5.32505104</v>
      </c>
      <c r="R33" s="168">
        <v>4.515778364</v>
      </c>
      <c r="S33" s="168">
        <v>4.7335144519999997</v>
      </c>
      <c r="T33" s="168">
        <v>4.5783826899999998</v>
      </c>
      <c r="U33" s="168">
        <v>5.0324873720000003</v>
      </c>
      <c r="V33" s="168">
        <v>5.5255519560000002</v>
      </c>
      <c r="W33" s="168">
        <v>5.9182275999999998</v>
      </c>
      <c r="X33" s="168">
        <v>6.964705661</v>
      </c>
      <c r="Y33" s="168">
        <v>7.0257026509999996</v>
      </c>
      <c r="Z33" s="168">
        <v>7.0420813920000001</v>
      </c>
      <c r="AA33" s="168">
        <v>7.6212763160000003</v>
      </c>
      <c r="AB33" s="168">
        <v>7.8643326580000004</v>
      </c>
      <c r="AC33" s="168">
        <v>7.222304802</v>
      </c>
      <c r="AD33" s="168">
        <v>6.9558090889999997</v>
      </c>
      <c r="AE33" s="168">
        <v>8.2173281829999993</v>
      </c>
      <c r="AF33" s="168">
        <v>9.5475906649999995</v>
      </c>
      <c r="AG33" s="168">
        <v>8.4663647829999995</v>
      </c>
      <c r="AH33" s="168">
        <v>9.1211223970000006</v>
      </c>
      <c r="AI33" s="168">
        <v>9.8211112539999998</v>
      </c>
      <c r="AJ33" s="168">
        <v>7.9167813440000003</v>
      </c>
      <c r="AK33" s="168">
        <v>7.6401251510000003</v>
      </c>
      <c r="AL33" s="168">
        <v>8.8083492470000007</v>
      </c>
      <c r="AM33" s="168">
        <v>9.2642389909999991</v>
      </c>
      <c r="AN33" s="168">
        <v>8.5541917430000005</v>
      </c>
      <c r="AO33" s="168">
        <v>6.7797128679999998</v>
      </c>
      <c r="AP33" s="168">
        <v>5.1892431500000002</v>
      </c>
      <c r="AQ33" s="168">
        <v>4.3710562839999998</v>
      </c>
      <c r="AR33" s="168">
        <v>3.7604603390000002</v>
      </c>
      <c r="AS33" s="168">
        <v>3.9767859649999999</v>
      </c>
      <c r="AT33" s="168">
        <v>4.3393195540000002</v>
      </c>
      <c r="AU33" s="168">
        <v>4.7500684189999998</v>
      </c>
      <c r="AV33" s="168">
        <v>4.5458000490000003</v>
      </c>
      <c r="AW33" s="168">
        <v>4.5340707919999996</v>
      </c>
      <c r="AX33" s="168">
        <v>4.8284349999999998</v>
      </c>
      <c r="AY33" s="168">
        <v>5.2865830000000003</v>
      </c>
      <c r="AZ33" s="258">
        <v>5.2191960000000002</v>
      </c>
      <c r="BA33" s="258">
        <v>4.6614329999999997</v>
      </c>
      <c r="BB33" s="258">
        <v>4.0390139999999999</v>
      </c>
      <c r="BC33" s="258">
        <v>3.7941799999999999</v>
      </c>
      <c r="BD33" s="258">
        <v>3.704669</v>
      </c>
      <c r="BE33" s="258">
        <v>3.609477</v>
      </c>
      <c r="BF33" s="258">
        <v>3.7183549999999999</v>
      </c>
      <c r="BG33" s="258">
        <v>3.9688129999999999</v>
      </c>
      <c r="BH33" s="258">
        <v>3.9859640000000001</v>
      </c>
      <c r="BI33" s="258">
        <v>4.4244649999999996</v>
      </c>
      <c r="BJ33" s="258">
        <v>5.0021589999999998</v>
      </c>
      <c r="BK33" s="258">
        <v>5.4629539999999999</v>
      </c>
      <c r="BL33" s="258">
        <v>5.4657830000000001</v>
      </c>
      <c r="BM33" s="258">
        <v>4.948671</v>
      </c>
      <c r="BN33" s="258">
        <v>4.3254149999999996</v>
      </c>
      <c r="BO33" s="258">
        <v>4.155062</v>
      </c>
      <c r="BP33" s="258">
        <v>4.1576899999999997</v>
      </c>
      <c r="BQ33" s="258">
        <v>4.0799289999999999</v>
      </c>
      <c r="BR33" s="258">
        <v>4.14764</v>
      </c>
      <c r="BS33" s="258">
        <v>4.3603560000000003</v>
      </c>
      <c r="BT33" s="258">
        <v>4.335324</v>
      </c>
      <c r="BU33" s="258">
        <v>4.7064539999999999</v>
      </c>
      <c r="BV33" s="258">
        <v>5.2359140000000002</v>
      </c>
    </row>
    <row r="34" spans="1:74" ht="11.15" customHeight="1" x14ac:dyDescent="0.25">
      <c r="A34" s="67" t="s">
        <v>645</v>
      </c>
      <c r="B34" s="149" t="s">
        <v>416</v>
      </c>
      <c r="C34" s="168">
        <v>4.4712899549999996</v>
      </c>
      <c r="D34" s="168">
        <v>4.2008969839999999</v>
      </c>
      <c r="E34" s="168">
        <v>4.0168960309999999</v>
      </c>
      <c r="F34" s="168">
        <v>3.8329697870000001</v>
      </c>
      <c r="G34" s="168">
        <v>3.7770508290000002</v>
      </c>
      <c r="H34" s="168">
        <v>3.6689922529999999</v>
      </c>
      <c r="I34" s="168">
        <v>3.4850771909999998</v>
      </c>
      <c r="J34" s="168">
        <v>3.6299577759999999</v>
      </c>
      <c r="K34" s="168">
        <v>4.3001741620000002</v>
      </c>
      <c r="L34" s="168">
        <v>4.1728329080000002</v>
      </c>
      <c r="M34" s="168">
        <v>4.7987515270000003</v>
      </c>
      <c r="N34" s="168">
        <v>5.0293919640000002</v>
      </c>
      <c r="O34" s="168">
        <v>4.6547259490000004</v>
      </c>
      <c r="P34" s="168">
        <v>5.1319383460000001</v>
      </c>
      <c r="Q34" s="168">
        <v>4.8894042689999999</v>
      </c>
      <c r="R34" s="168">
        <v>4.4609447339999999</v>
      </c>
      <c r="S34" s="168">
        <v>4.5787951199999997</v>
      </c>
      <c r="T34" s="168">
        <v>4.7441850109999999</v>
      </c>
      <c r="U34" s="168">
        <v>5.6395635139999998</v>
      </c>
      <c r="V34" s="168">
        <v>5.2934928440000002</v>
      </c>
      <c r="W34" s="168">
        <v>5.9349964430000002</v>
      </c>
      <c r="X34" s="168">
        <v>7.0250841849999999</v>
      </c>
      <c r="Y34" s="168">
        <v>7.5003444320000003</v>
      </c>
      <c r="Z34" s="168">
        <v>7.5636238100000002</v>
      </c>
      <c r="AA34" s="168">
        <v>6.9934557269999997</v>
      </c>
      <c r="AB34" s="168">
        <v>7.6783369659999998</v>
      </c>
      <c r="AC34" s="168">
        <v>7.0925904839999996</v>
      </c>
      <c r="AD34" s="168">
        <v>7.1546601250000004</v>
      </c>
      <c r="AE34" s="168">
        <v>8.5200768769999993</v>
      </c>
      <c r="AF34" s="168">
        <v>10.295833310000001</v>
      </c>
      <c r="AG34" s="168">
        <v>9.3393175110000008</v>
      </c>
      <c r="AH34" s="168">
        <v>11.63169093</v>
      </c>
      <c r="AI34" s="168">
        <v>11.483619429999999</v>
      </c>
      <c r="AJ34" s="168">
        <v>9.0611041379999993</v>
      </c>
      <c r="AK34" s="168">
        <v>8.2731354320000001</v>
      </c>
      <c r="AL34" s="168">
        <v>9.2845154179999998</v>
      </c>
      <c r="AM34" s="168">
        <v>8.6792072850000004</v>
      </c>
      <c r="AN34" s="168">
        <v>6.3174340850000004</v>
      </c>
      <c r="AO34" s="168">
        <v>5.703607624</v>
      </c>
      <c r="AP34" s="168">
        <v>5.124951941</v>
      </c>
      <c r="AQ34" s="168">
        <v>4.6785331880000003</v>
      </c>
      <c r="AR34" s="168">
        <v>4.500313502</v>
      </c>
      <c r="AS34" s="168">
        <v>5.381255597</v>
      </c>
      <c r="AT34" s="168">
        <v>4.8208580489999999</v>
      </c>
      <c r="AU34" s="168">
        <v>4.8817870330000002</v>
      </c>
      <c r="AV34" s="168">
        <v>5.1946250349999996</v>
      </c>
      <c r="AW34" s="168">
        <v>5.4016491750000002</v>
      </c>
      <c r="AX34" s="168">
        <v>5.4712440000000004</v>
      </c>
      <c r="AY34" s="168">
        <v>5.6497250000000001</v>
      </c>
      <c r="AZ34" s="258">
        <v>5.0906310000000001</v>
      </c>
      <c r="BA34" s="258">
        <v>4.6279630000000003</v>
      </c>
      <c r="BB34" s="258">
        <v>4.274591</v>
      </c>
      <c r="BC34" s="258">
        <v>4.0457109999999998</v>
      </c>
      <c r="BD34" s="258">
        <v>4.1337700000000002</v>
      </c>
      <c r="BE34" s="258">
        <v>4.1806320000000001</v>
      </c>
      <c r="BF34" s="258">
        <v>4.3543500000000002</v>
      </c>
      <c r="BG34" s="258">
        <v>4.6087829999999999</v>
      </c>
      <c r="BH34" s="258">
        <v>4.4123900000000003</v>
      </c>
      <c r="BI34" s="258">
        <v>4.8337890000000003</v>
      </c>
      <c r="BJ34" s="258">
        <v>5.5367179999999996</v>
      </c>
      <c r="BK34" s="258">
        <v>5.7643050000000002</v>
      </c>
      <c r="BL34" s="258">
        <v>5.340274</v>
      </c>
      <c r="BM34" s="258">
        <v>4.9393950000000002</v>
      </c>
      <c r="BN34" s="258">
        <v>4.5742320000000003</v>
      </c>
      <c r="BO34" s="258">
        <v>4.4555879999999997</v>
      </c>
      <c r="BP34" s="258">
        <v>4.666385</v>
      </c>
      <c r="BQ34" s="258">
        <v>4.7065869999999999</v>
      </c>
      <c r="BR34" s="258">
        <v>4.7923090000000004</v>
      </c>
      <c r="BS34" s="258">
        <v>4.9836980000000004</v>
      </c>
      <c r="BT34" s="258">
        <v>4.727951</v>
      </c>
      <c r="BU34" s="258">
        <v>5.0579470000000004</v>
      </c>
      <c r="BV34" s="258">
        <v>5.709441</v>
      </c>
    </row>
    <row r="35" spans="1:74" ht="11.15" customHeight="1" x14ac:dyDescent="0.25">
      <c r="A35" s="67" t="s">
        <v>646</v>
      </c>
      <c r="B35" s="149" t="s">
        <v>417</v>
      </c>
      <c r="C35" s="168">
        <v>4.1774265039999996</v>
      </c>
      <c r="D35" s="168">
        <v>4.0231267700000002</v>
      </c>
      <c r="E35" s="168">
        <v>3.8621177389999999</v>
      </c>
      <c r="F35" s="168">
        <v>3.4365748279999999</v>
      </c>
      <c r="G35" s="168">
        <v>3.3970316789999999</v>
      </c>
      <c r="H35" s="168">
        <v>3.1696425860000002</v>
      </c>
      <c r="I35" s="168">
        <v>3.0630553489999999</v>
      </c>
      <c r="J35" s="168">
        <v>3.314621517</v>
      </c>
      <c r="K35" s="168">
        <v>3.7328641889999998</v>
      </c>
      <c r="L35" s="168">
        <v>3.5747728809999999</v>
      </c>
      <c r="M35" s="168">
        <v>4.3090459360000004</v>
      </c>
      <c r="N35" s="168">
        <v>4.487965</v>
      </c>
      <c r="O35" s="168">
        <v>4.2863565890000004</v>
      </c>
      <c r="P35" s="168">
        <v>4.922224376</v>
      </c>
      <c r="Q35" s="168">
        <v>4.3915931480000001</v>
      </c>
      <c r="R35" s="168">
        <v>3.9683921130000002</v>
      </c>
      <c r="S35" s="168">
        <v>4.096608356</v>
      </c>
      <c r="T35" s="168">
        <v>4.2190152169999999</v>
      </c>
      <c r="U35" s="168">
        <v>4.7217451500000003</v>
      </c>
      <c r="V35" s="168">
        <v>4.9418584829999999</v>
      </c>
      <c r="W35" s="168">
        <v>5.7045000180000001</v>
      </c>
      <c r="X35" s="168">
        <v>6.7916426269999999</v>
      </c>
      <c r="Y35" s="168">
        <v>7.0918662110000001</v>
      </c>
      <c r="Z35" s="168">
        <v>6.7871224870000004</v>
      </c>
      <c r="AA35" s="168">
        <v>5.757215972</v>
      </c>
      <c r="AB35" s="168">
        <v>7.0021732779999999</v>
      </c>
      <c r="AC35" s="168">
        <v>5.9854488339999996</v>
      </c>
      <c r="AD35" s="168">
        <v>6.8103608979999999</v>
      </c>
      <c r="AE35" s="168">
        <v>8.5134944749999999</v>
      </c>
      <c r="AF35" s="168">
        <v>9.6445095809999994</v>
      </c>
      <c r="AG35" s="168">
        <v>8.9659416509999996</v>
      </c>
      <c r="AH35" s="168">
        <v>10.966678160000001</v>
      </c>
      <c r="AI35" s="168">
        <v>10.37555145</v>
      </c>
      <c r="AJ35" s="168">
        <v>7.904964809</v>
      </c>
      <c r="AK35" s="168">
        <v>7.0001831049999996</v>
      </c>
      <c r="AL35" s="168">
        <v>8.0319203580000007</v>
      </c>
      <c r="AM35" s="168">
        <v>6.5799387500000002</v>
      </c>
      <c r="AN35" s="168">
        <v>5.2400540510000004</v>
      </c>
      <c r="AO35" s="168">
        <v>4.4929666949999998</v>
      </c>
      <c r="AP35" s="168">
        <v>3.9142072560000001</v>
      </c>
      <c r="AQ35" s="168">
        <v>3.655301583</v>
      </c>
      <c r="AR35" s="168">
        <v>3.6576710010000002</v>
      </c>
      <c r="AS35" s="168">
        <v>4.2259569839999997</v>
      </c>
      <c r="AT35" s="168">
        <v>4.008784897</v>
      </c>
      <c r="AU35" s="168">
        <v>4.060345001</v>
      </c>
      <c r="AV35" s="168">
        <v>4.1946469149999999</v>
      </c>
      <c r="AW35" s="168">
        <v>4.487180017</v>
      </c>
      <c r="AX35" s="168">
        <v>4.6551400000000003</v>
      </c>
      <c r="AY35" s="168">
        <v>4.8163470000000004</v>
      </c>
      <c r="AZ35" s="258">
        <v>4.6355870000000001</v>
      </c>
      <c r="BA35" s="258">
        <v>4.0869010000000001</v>
      </c>
      <c r="BB35" s="258">
        <v>3.7625449999999998</v>
      </c>
      <c r="BC35" s="258">
        <v>3.5973099999999998</v>
      </c>
      <c r="BD35" s="258">
        <v>3.644072</v>
      </c>
      <c r="BE35" s="258">
        <v>3.7143470000000001</v>
      </c>
      <c r="BF35" s="258">
        <v>3.9466760000000001</v>
      </c>
      <c r="BG35" s="258">
        <v>4.0836810000000003</v>
      </c>
      <c r="BH35" s="258">
        <v>4.074668</v>
      </c>
      <c r="BI35" s="258">
        <v>4.4333119999999999</v>
      </c>
      <c r="BJ35" s="258">
        <v>5.0672870000000003</v>
      </c>
      <c r="BK35" s="258">
        <v>5.1029049999999998</v>
      </c>
      <c r="BL35" s="258">
        <v>4.9784569999999997</v>
      </c>
      <c r="BM35" s="258">
        <v>4.438688</v>
      </c>
      <c r="BN35" s="258">
        <v>4.0658190000000003</v>
      </c>
      <c r="BO35" s="258">
        <v>4.0064359999999999</v>
      </c>
      <c r="BP35" s="258">
        <v>4.1698579999999996</v>
      </c>
      <c r="BQ35" s="258">
        <v>4.2107979999999996</v>
      </c>
      <c r="BR35" s="258">
        <v>4.3356440000000003</v>
      </c>
      <c r="BS35" s="258">
        <v>4.4069279999999997</v>
      </c>
      <c r="BT35" s="258">
        <v>4.3406570000000002</v>
      </c>
      <c r="BU35" s="258">
        <v>4.6083340000000002</v>
      </c>
      <c r="BV35" s="258">
        <v>5.1997260000000001</v>
      </c>
    </row>
    <row r="36" spans="1:74" ht="11.15" customHeight="1" x14ac:dyDescent="0.25">
      <c r="A36" s="67" t="s">
        <v>647</v>
      </c>
      <c r="B36" s="149" t="s">
        <v>418</v>
      </c>
      <c r="C36" s="168">
        <v>2.3651844660000001</v>
      </c>
      <c r="D36" s="168">
        <v>2.1492201799999999</v>
      </c>
      <c r="E36" s="168">
        <v>2.0697843859999998</v>
      </c>
      <c r="F36" s="168">
        <v>1.886994885</v>
      </c>
      <c r="G36" s="168">
        <v>2.0089055390000001</v>
      </c>
      <c r="H36" s="168">
        <v>1.922499124</v>
      </c>
      <c r="I36" s="168">
        <v>1.773560378</v>
      </c>
      <c r="J36" s="168">
        <v>2.171165593</v>
      </c>
      <c r="K36" s="168">
        <v>2.6363684429999998</v>
      </c>
      <c r="L36" s="168">
        <v>2.5144752079999999</v>
      </c>
      <c r="M36" s="168">
        <v>3.129866217</v>
      </c>
      <c r="N36" s="168">
        <v>3.075623744</v>
      </c>
      <c r="O36" s="168">
        <v>2.811569204</v>
      </c>
      <c r="P36" s="168">
        <v>14.564583669999999</v>
      </c>
      <c r="Q36" s="168">
        <v>3.1118067759999999</v>
      </c>
      <c r="R36" s="168">
        <v>2.9036798570000002</v>
      </c>
      <c r="S36" s="168">
        <v>3.3111017129999998</v>
      </c>
      <c r="T36" s="168">
        <v>3.4523988339999998</v>
      </c>
      <c r="U36" s="168">
        <v>4.0384118459999998</v>
      </c>
      <c r="V36" s="168">
        <v>4.3693264279999999</v>
      </c>
      <c r="W36" s="168">
        <v>4.7926782550000002</v>
      </c>
      <c r="X36" s="168">
        <v>6.058611827</v>
      </c>
      <c r="Y36" s="168">
        <v>6.2381779159999997</v>
      </c>
      <c r="Z36" s="168">
        <v>5.6705090409999999</v>
      </c>
      <c r="AA36" s="168">
        <v>5.0103348820000004</v>
      </c>
      <c r="AB36" s="168">
        <v>6.2976418240000003</v>
      </c>
      <c r="AC36" s="168">
        <v>4.7998903000000004</v>
      </c>
      <c r="AD36" s="168">
        <v>5.7275686930000003</v>
      </c>
      <c r="AE36" s="168">
        <v>7.4506833029999999</v>
      </c>
      <c r="AF36" s="168">
        <v>8.860844728</v>
      </c>
      <c r="AG36" s="168">
        <v>6.9117139019999998</v>
      </c>
      <c r="AH36" s="168">
        <v>8.468910631</v>
      </c>
      <c r="AI36" s="168">
        <v>8.8355797220000003</v>
      </c>
      <c r="AJ36" s="168">
        <v>5.7249378889999996</v>
      </c>
      <c r="AK36" s="168">
        <v>4.913360817</v>
      </c>
      <c r="AL36" s="168">
        <v>6.2145298609999999</v>
      </c>
      <c r="AM36" s="168">
        <v>4.62256614</v>
      </c>
      <c r="AN36" s="168">
        <v>2.991350943</v>
      </c>
      <c r="AO36" s="168">
        <v>2.5413384140000002</v>
      </c>
      <c r="AP36" s="168">
        <v>2.1377333300000001</v>
      </c>
      <c r="AQ36" s="168">
        <v>2.1456960669999998</v>
      </c>
      <c r="AR36" s="168">
        <v>2.3643911430000002</v>
      </c>
      <c r="AS36" s="168">
        <v>2.8039521230000002</v>
      </c>
      <c r="AT36" s="168">
        <v>2.6347817440000001</v>
      </c>
      <c r="AU36" s="168">
        <v>2.7027432990000002</v>
      </c>
      <c r="AV36" s="168">
        <v>2.7544712709999999</v>
      </c>
      <c r="AW36" s="168">
        <v>2.8994915809999999</v>
      </c>
      <c r="AX36" s="168">
        <v>3.2106979999999998</v>
      </c>
      <c r="AY36" s="168">
        <v>3.3977249999999999</v>
      </c>
      <c r="AZ36" s="258">
        <v>3.133143</v>
      </c>
      <c r="BA36" s="258">
        <v>2.4021149999999998</v>
      </c>
      <c r="BB36" s="258">
        <v>2.3447049999999998</v>
      </c>
      <c r="BC36" s="258">
        <v>2.3073350000000001</v>
      </c>
      <c r="BD36" s="258">
        <v>2.5943369999999999</v>
      </c>
      <c r="BE36" s="258">
        <v>2.6622979999999998</v>
      </c>
      <c r="BF36" s="258">
        <v>2.7900459999999998</v>
      </c>
      <c r="BG36" s="258">
        <v>3.0700240000000001</v>
      </c>
      <c r="BH36" s="258">
        <v>3.067847</v>
      </c>
      <c r="BI36" s="258">
        <v>3.2853530000000002</v>
      </c>
      <c r="BJ36" s="258">
        <v>3.8567830000000001</v>
      </c>
      <c r="BK36" s="258">
        <v>3.8289650000000002</v>
      </c>
      <c r="BL36" s="258">
        <v>3.5848010000000001</v>
      </c>
      <c r="BM36" s="258">
        <v>2.746718</v>
      </c>
      <c r="BN36" s="258">
        <v>2.5918260000000002</v>
      </c>
      <c r="BO36" s="258">
        <v>2.7576529999999999</v>
      </c>
      <c r="BP36" s="258">
        <v>3.1697799999999998</v>
      </c>
      <c r="BQ36" s="258">
        <v>3.1075119999999998</v>
      </c>
      <c r="BR36" s="258">
        <v>3.0704440000000002</v>
      </c>
      <c r="BS36" s="258">
        <v>3.3137020000000001</v>
      </c>
      <c r="BT36" s="258">
        <v>3.2672859999999999</v>
      </c>
      <c r="BU36" s="258">
        <v>3.3785440000000002</v>
      </c>
      <c r="BV36" s="258">
        <v>3.9443830000000002</v>
      </c>
    </row>
    <row r="37" spans="1:74" ht="11.15" customHeight="1" x14ac:dyDescent="0.25">
      <c r="A37" s="67" t="s">
        <v>648</v>
      </c>
      <c r="B37" s="149" t="s">
        <v>419</v>
      </c>
      <c r="C37" s="168">
        <v>4.3297598129999999</v>
      </c>
      <c r="D37" s="168">
        <v>4.3591531400000001</v>
      </c>
      <c r="E37" s="168">
        <v>4.4004808520000003</v>
      </c>
      <c r="F37" s="168">
        <v>4.2149364269999996</v>
      </c>
      <c r="G37" s="168">
        <v>4.5025700850000003</v>
      </c>
      <c r="H37" s="168">
        <v>5.073605444</v>
      </c>
      <c r="I37" s="168">
        <v>4.5979828850000004</v>
      </c>
      <c r="J37" s="168">
        <v>4.5211774990000002</v>
      </c>
      <c r="K37" s="168">
        <v>4.5978339549999996</v>
      </c>
      <c r="L37" s="168">
        <v>4.9945787509999997</v>
      </c>
      <c r="M37" s="168">
        <v>4.7888944340000004</v>
      </c>
      <c r="N37" s="168">
        <v>4.8047520390000003</v>
      </c>
      <c r="O37" s="168">
        <v>4.9362985779999997</v>
      </c>
      <c r="P37" s="168">
        <v>5.2666253970000003</v>
      </c>
      <c r="Q37" s="168">
        <v>5.3058923460000003</v>
      </c>
      <c r="R37" s="168">
        <v>5.5240488350000003</v>
      </c>
      <c r="S37" s="168">
        <v>5.780423409</v>
      </c>
      <c r="T37" s="168">
        <v>6.0515057690000003</v>
      </c>
      <c r="U37" s="168">
        <v>6.5809995089999997</v>
      </c>
      <c r="V37" s="168">
        <v>6.9554586010000001</v>
      </c>
      <c r="W37" s="168">
        <v>7.1211649350000004</v>
      </c>
      <c r="X37" s="168">
        <v>7.8112635539999999</v>
      </c>
      <c r="Y37" s="168">
        <v>7.6502670359999998</v>
      </c>
      <c r="Z37" s="168">
        <v>7.5417688150000002</v>
      </c>
      <c r="AA37" s="168">
        <v>7.0868568390000002</v>
      </c>
      <c r="AB37" s="168">
        <v>7.0647483680000001</v>
      </c>
      <c r="AC37" s="168">
        <v>7.1634511310000004</v>
      </c>
      <c r="AD37" s="168">
        <v>7.5489349109999999</v>
      </c>
      <c r="AE37" s="168">
        <v>8.5310311159999994</v>
      </c>
      <c r="AF37" s="168">
        <v>9.3234039119999998</v>
      </c>
      <c r="AG37" s="168">
        <v>10.42130931</v>
      </c>
      <c r="AH37" s="168">
        <v>10.250411400000001</v>
      </c>
      <c r="AI37" s="168">
        <v>10.7390148</v>
      </c>
      <c r="AJ37" s="168">
        <v>11.012728409999999</v>
      </c>
      <c r="AK37" s="168">
        <v>10.248567019999999</v>
      </c>
      <c r="AL37" s="168">
        <v>8.9132794579999999</v>
      </c>
      <c r="AM37" s="168">
        <v>10.50905833</v>
      </c>
      <c r="AN37" s="168">
        <v>8.4425198689999998</v>
      </c>
      <c r="AO37" s="168">
        <v>7.5560202690000002</v>
      </c>
      <c r="AP37" s="168">
        <v>7.5122535509999997</v>
      </c>
      <c r="AQ37" s="168">
        <v>7.8088382579999998</v>
      </c>
      <c r="AR37" s="168">
        <v>7.9464063339999997</v>
      </c>
      <c r="AS37" s="168">
        <v>7.9026193520000003</v>
      </c>
      <c r="AT37" s="168">
        <v>7.9349701780000004</v>
      </c>
      <c r="AU37" s="168">
        <v>8.3105181810000008</v>
      </c>
      <c r="AV37" s="168">
        <v>8.8694942969999992</v>
      </c>
      <c r="AW37" s="168">
        <v>7.4083234679999999</v>
      </c>
      <c r="AX37" s="168">
        <v>6.8178000000000001</v>
      </c>
      <c r="AY37" s="168">
        <v>6.9522870000000001</v>
      </c>
      <c r="AZ37" s="258">
        <v>6.7173970000000001</v>
      </c>
      <c r="BA37" s="258">
        <v>6.3260350000000001</v>
      </c>
      <c r="BB37" s="258">
        <v>6.031714</v>
      </c>
      <c r="BC37" s="258">
        <v>5.9955800000000004</v>
      </c>
      <c r="BD37" s="258">
        <v>6.1161890000000003</v>
      </c>
      <c r="BE37" s="258">
        <v>6.2159449999999996</v>
      </c>
      <c r="BF37" s="258">
        <v>5.9585309999999998</v>
      </c>
      <c r="BG37" s="258">
        <v>5.7242150000000001</v>
      </c>
      <c r="BH37" s="258">
        <v>6.051069</v>
      </c>
      <c r="BI37" s="258">
        <v>5.6358470000000001</v>
      </c>
      <c r="BJ37" s="258">
        <v>5.4114979999999999</v>
      </c>
      <c r="BK37" s="258">
        <v>5.7521649999999998</v>
      </c>
      <c r="BL37" s="258">
        <v>5.7349490000000003</v>
      </c>
      <c r="BM37" s="258">
        <v>5.5275619999999996</v>
      </c>
      <c r="BN37" s="258">
        <v>5.3768500000000001</v>
      </c>
      <c r="BO37" s="258">
        <v>5.5075580000000004</v>
      </c>
      <c r="BP37" s="258">
        <v>5.7945190000000002</v>
      </c>
      <c r="BQ37" s="258">
        <v>6.0117390000000004</v>
      </c>
      <c r="BR37" s="258">
        <v>5.8270059999999999</v>
      </c>
      <c r="BS37" s="258">
        <v>5.6519339999999998</v>
      </c>
      <c r="BT37" s="258">
        <v>6.022462</v>
      </c>
      <c r="BU37" s="258">
        <v>5.6252000000000004</v>
      </c>
      <c r="BV37" s="258">
        <v>5.4171610000000001</v>
      </c>
    </row>
    <row r="38" spans="1:74" ht="11.15" customHeight="1" x14ac:dyDescent="0.25">
      <c r="A38" s="67" t="s">
        <v>649</v>
      </c>
      <c r="B38" s="149" t="s">
        <v>420</v>
      </c>
      <c r="C38" s="168">
        <v>7.6301573339999997</v>
      </c>
      <c r="D38" s="168">
        <v>7.2803786669999999</v>
      </c>
      <c r="E38" s="168">
        <v>6.967962784</v>
      </c>
      <c r="F38" s="168">
        <v>6.5187976780000003</v>
      </c>
      <c r="G38" s="168">
        <v>6.0521346080000002</v>
      </c>
      <c r="H38" s="168">
        <v>6.2060910910000002</v>
      </c>
      <c r="I38" s="168">
        <v>6.2164314430000003</v>
      </c>
      <c r="J38" s="168">
        <v>5.8588660800000003</v>
      </c>
      <c r="K38" s="168">
        <v>6.1470637730000002</v>
      </c>
      <c r="L38" s="168">
        <v>6.5592661029999997</v>
      </c>
      <c r="M38" s="168">
        <v>6.925002578</v>
      </c>
      <c r="N38" s="168">
        <v>7.5889461210000002</v>
      </c>
      <c r="O38" s="168">
        <v>8.7052411670000005</v>
      </c>
      <c r="P38" s="168">
        <v>8.2405450079999998</v>
      </c>
      <c r="Q38" s="168">
        <v>8.5376710510000002</v>
      </c>
      <c r="R38" s="168">
        <v>7.6890330760000003</v>
      </c>
      <c r="S38" s="168">
        <v>6.6390515539999999</v>
      </c>
      <c r="T38" s="168">
        <v>7.3736123410000003</v>
      </c>
      <c r="U38" s="168">
        <v>7.6437350909999999</v>
      </c>
      <c r="V38" s="168">
        <v>7.4404625700000002</v>
      </c>
      <c r="W38" s="168">
        <v>7.7442453689999997</v>
      </c>
      <c r="X38" s="168">
        <v>8.1330768720000002</v>
      </c>
      <c r="Y38" s="168">
        <v>7.4020233910000002</v>
      </c>
      <c r="Z38" s="168">
        <v>7.816373263</v>
      </c>
      <c r="AA38" s="168">
        <v>8.939989915</v>
      </c>
      <c r="AB38" s="168">
        <v>8.9546752489999992</v>
      </c>
      <c r="AC38" s="168">
        <v>8.5670192029999992</v>
      </c>
      <c r="AD38" s="168">
        <v>8.5515177419999997</v>
      </c>
      <c r="AE38" s="168">
        <v>8.9333881829999999</v>
      </c>
      <c r="AF38" s="168">
        <v>9.7402664059999999</v>
      </c>
      <c r="AG38" s="168">
        <v>9.3583524929999999</v>
      </c>
      <c r="AH38" s="168">
        <v>9.8614359329999992</v>
      </c>
      <c r="AI38" s="168">
        <v>9.5936338110000001</v>
      </c>
      <c r="AJ38" s="168">
        <v>8.8003588159999993</v>
      </c>
      <c r="AK38" s="168">
        <v>9.2312450560000006</v>
      </c>
      <c r="AL38" s="168">
        <v>10.08363699</v>
      </c>
      <c r="AM38" s="168">
        <v>11.047419769999999</v>
      </c>
      <c r="AN38" s="168">
        <v>11.526042260000001</v>
      </c>
      <c r="AO38" s="168">
        <v>9.9314357720000004</v>
      </c>
      <c r="AP38" s="168">
        <v>8.7273984010000003</v>
      </c>
      <c r="AQ38" s="168">
        <v>7.951536945</v>
      </c>
      <c r="AR38" s="168">
        <v>7.7256566400000004</v>
      </c>
      <c r="AS38" s="168">
        <v>7.7138021549999998</v>
      </c>
      <c r="AT38" s="168">
        <v>8.2968813990000001</v>
      </c>
      <c r="AU38" s="168">
        <v>8.0945952810000001</v>
      </c>
      <c r="AV38" s="168">
        <v>8.2564514110000005</v>
      </c>
      <c r="AW38" s="168">
        <v>8.7893036890000005</v>
      </c>
      <c r="AX38" s="168">
        <v>9.0575010000000002</v>
      </c>
      <c r="AY38" s="168">
        <v>9.1870460000000005</v>
      </c>
      <c r="AZ38" s="258">
        <v>8.9425899999999992</v>
      </c>
      <c r="BA38" s="258">
        <v>8.4907699999999995</v>
      </c>
      <c r="BB38" s="258">
        <v>7.6293059999999997</v>
      </c>
      <c r="BC38" s="258">
        <v>7.0774650000000001</v>
      </c>
      <c r="BD38" s="258">
        <v>7.0870499999999996</v>
      </c>
      <c r="BE38" s="258">
        <v>7.0113310000000002</v>
      </c>
      <c r="BF38" s="258">
        <v>7.0362559999999998</v>
      </c>
      <c r="BG38" s="258">
        <v>6.8585859999999998</v>
      </c>
      <c r="BH38" s="258">
        <v>6.7233939999999999</v>
      </c>
      <c r="BI38" s="258">
        <v>6.8538779999999999</v>
      </c>
      <c r="BJ38" s="258">
        <v>7.5456159999999999</v>
      </c>
      <c r="BK38" s="258">
        <v>7.9477719999999996</v>
      </c>
      <c r="BL38" s="258">
        <v>7.9568260000000004</v>
      </c>
      <c r="BM38" s="258">
        <v>7.7117940000000003</v>
      </c>
      <c r="BN38" s="258">
        <v>7.0105040000000001</v>
      </c>
      <c r="BO38" s="258">
        <v>6.6212479999999996</v>
      </c>
      <c r="BP38" s="258">
        <v>6.7807870000000001</v>
      </c>
      <c r="BQ38" s="258">
        <v>6.8103490000000004</v>
      </c>
      <c r="BR38" s="258">
        <v>6.901878</v>
      </c>
      <c r="BS38" s="258">
        <v>6.7766960000000003</v>
      </c>
      <c r="BT38" s="258">
        <v>6.6795340000000003</v>
      </c>
      <c r="BU38" s="258">
        <v>6.827464</v>
      </c>
      <c r="BV38" s="258">
        <v>7.534173</v>
      </c>
    </row>
    <row r="39" spans="1:74" ht="11.15" customHeight="1" x14ac:dyDescent="0.25">
      <c r="A39" s="67" t="s">
        <v>650</v>
      </c>
      <c r="B39" s="150" t="s">
        <v>394</v>
      </c>
      <c r="C39" s="169">
        <v>3.71</v>
      </c>
      <c r="D39" s="169">
        <v>3.58</v>
      </c>
      <c r="E39" s="169">
        <v>3.39</v>
      </c>
      <c r="F39" s="169">
        <v>3</v>
      </c>
      <c r="G39" s="169">
        <v>2.91</v>
      </c>
      <c r="H39" s="169">
        <v>2.72</v>
      </c>
      <c r="I39" s="169">
        <v>2.58</v>
      </c>
      <c r="J39" s="169">
        <v>2.85</v>
      </c>
      <c r="K39" s="169">
        <v>3.3</v>
      </c>
      <c r="L39" s="169">
        <v>3.29</v>
      </c>
      <c r="M39" s="169">
        <v>3.98</v>
      </c>
      <c r="N39" s="169">
        <v>4.1100000000000003</v>
      </c>
      <c r="O39" s="169">
        <v>4.04</v>
      </c>
      <c r="P39" s="169">
        <v>9.32</v>
      </c>
      <c r="Q39" s="169">
        <v>4.41</v>
      </c>
      <c r="R39" s="169">
        <v>4</v>
      </c>
      <c r="S39" s="169">
        <v>4.1100000000000003</v>
      </c>
      <c r="T39" s="169">
        <v>4.16</v>
      </c>
      <c r="U39" s="169">
        <v>4.6900000000000004</v>
      </c>
      <c r="V39" s="169">
        <v>4.95</v>
      </c>
      <c r="W39" s="169">
        <v>5.42</v>
      </c>
      <c r="X39" s="169">
        <v>6.61</v>
      </c>
      <c r="Y39" s="169">
        <v>6.9</v>
      </c>
      <c r="Z39" s="169">
        <v>6.77</v>
      </c>
      <c r="AA39" s="169">
        <v>6.47</v>
      </c>
      <c r="AB39" s="169">
        <v>7.32</v>
      </c>
      <c r="AC39" s="169">
        <v>6.18</v>
      </c>
      <c r="AD39" s="169">
        <v>6.68</v>
      </c>
      <c r="AE39" s="169">
        <v>8.08</v>
      </c>
      <c r="AF39" s="169">
        <v>9.3000000000000007</v>
      </c>
      <c r="AG39" s="169">
        <v>7.85</v>
      </c>
      <c r="AH39" s="169">
        <v>9.4</v>
      </c>
      <c r="AI39" s="169">
        <v>9.58</v>
      </c>
      <c r="AJ39" s="169">
        <v>7.16</v>
      </c>
      <c r="AK39" s="169">
        <v>6.74</v>
      </c>
      <c r="AL39" s="169">
        <v>8.0399999999999991</v>
      </c>
      <c r="AM39" s="169">
        <v>7.27</v>
      </c>
      <c r="AN39" s="169">
        <v>5.98</v>
      </c>
      <c r="AO39" s="169">
        <v>5.05</v>
      </c>
      <c r="AP39" s="169">
        <v>4.08</v>
      </c>
      <c r="AQ39" s="169">
        <v>3.59</v>
      </c>
      <c r="AR39" s="169">
        <v>3.6</v>
      </c>
      <c r="AS39" s="169">
        <v>3.93</v>
      </c>
      <c r="AT39" s="169">
        <v>3.78</v>
      </c>
      <c r="AU39" s="169">
        <v>3.9</v>
      </c>
      <c r="AV39" s="169">
        <v>4.13</v>
      </c>
      <c r="AW39" s="169">
        <v>4.4000000000000004</v>
      </c>
      <c r="AX39" s="169">
        <v>4.8554139999999997</v>
      </c>
      <c r="AY39" s="169">
        <v>5.0808850000000003</v>
      </c>
      <c r="AZ39" s="280">
        <v>4.9276099999999996</v>
      </c>
      <c r="BA39" s="280">
        <v>4.1399419999999996</v>
      </c>
      <c r="BB39" s="280">
        <v>3.7287949999999999</v>
      </c>
      <c r="BC39" s="280">
        <v>3.4370829999999999</v>
      </c>
      <c r="BD39" s="280">
        <v>3.5235750000000001</v>
      </c>
      <c r="BE39" s="280">
        <v>3.528769</v>
      </c>
      <c r="BF39" s="280">
        <v>3.6473580000000001</v>
      </c>
      <c r="BG39" s="280">
        <v>3.8769809999999998</v>
      </c>
      <c r="BH39" s="280">
        <v>3.9574560000000001</v>
      </c>
      <c r="BI39" s="280">
        <v>4.3607259999999997</v>
      </c>
      <c r="BJ39" s="280">
        <v>5.0570029999999999</v>
      </c>
      <c r="BK39" s="280">
        <v>5.2149299999999998</v>
      </c>
      <c r="BL39" s="280">
        <v>5.0845719999999996</v>
      </c>
      <c r="BM39" s="280">
        <v>4.3564119999999997</v>
      </c>
      <c r="BN39" s="280">
        <v>3.9342359999999998</v>
      </c>
      <c r="BO39" s="280">
        <v>3.7901509999999998</v>
      </c>
      <c r="BP39" s="280">
        <v>4.0172549999999996</v>
      </c>
      <c r="BQ39" s="280">
        <v>3.9463499999999998</v>
      </c>
      <c r="BR39" s="280">
        <v>3.9484080000000001</v>
      </c>
      <c r="BS39" s="280">
        <v>4.1482960000000002</v>
      </c>
      <c r="BT39" s="280">
        <v>4.1973640000000003</v>
      </c>
      <c r="BU39" s="280">
        <v>4.4790599999999996</v>
      </c>
      <c r="BV39" s="280">
        <v>5.1645399999999997</v>
      </c>
    </row>
    <row r="40" spans="1:74" s="219" customFormat="1" ht="12" customHeight="1" x14ac:dyDescent="0.25">
      <c r="A40" s="155"/>
      <c r="B40" s="605" t="s">
        <v>783</v>
      </c>
      <c r="C40" s="606"/>
      <c r="D40" s="606"/>
      <c r="E40" s="606"/>
      <c r="F40" s="606"/>
      <c r="G40" s="606"/>
      <c r="H40" s="606"/>
      <c r="I40" s="606"/>
      <c r="J40" s="606"/>
      <c r="K40" s="606"/>
      <c r="L40" s="606"/>
      <c r="M40" s="606"/>
      <c r="N40" s="606"/>
      <c r="O40" s="606"/>
      <c r="P40" s="606"/>
      <c r="Q40" s="606"/>
      <c r="AY40" s="386"/>
      <c r="AZ40" s="386"/>
      <c r="BA40" s="386"/>
      <c r="BB40" s="386"/>
      <c r="BC40" s="386"/>
      <c r="BD40" s="386"/>
      <c r="BE40" s="386"/>
      <c r="BF40" s="386"/>
      <c r="BG40" s="386"/>
      <c r="BH40" s="386"/>
      <c r="BI40" s="386"/>
      <c r="BJ40" s="386"/>
    </row>
    <row r="41" spans="1:74" s="338" customFormat="1" ht="12" customHeight="1" x14ac:dyDescent="0.25">
      <c r="A41" s="337"/>
      <c r="B41" s="619" t="str">
        <f>"Notes: "&amp;"EIA completed modeling and analysis for this report on " &amp;Dates!$D$2&amp;"."</f>
        <v>Notes: EIA completed modeling and analysis for this report on Thursday February 1, 2024.</v>
      </c>
      <c r="C41" s="612"/>
      <c r="D41" s="612"/>
      <c r="E41" s="612"/>
      <c r="F41" s="612"/>
      <c r="G41" s="612"/>
      <c r="H41" s="612"/>
      <c r="I41" s="612"/>
      <c r="J41" s="612"/>
      <c r="K41" s="612"/>
      <c r="L41" s="612"/>
      <c r="M41" s="612"/>
      <c r="N41" s="612"/>
      <c r="O41" s="612"/>
      <c r="P41" s="612"/>
      <c r="Q41" s="612"/>
      <c r="AY41" s="387"/>
      <c r="AZ41" s="387"/>
      <c r="BA41" s="387"/>
      <c r="BB41" s="387"/>
      <c r="BC41" s="387"/>
      <c r="BD41" s="387"/>
      <c r="BE41" s="387"/>
      <c r="BF41" s="387"/>
      <c r="BG41" s="387"/>
      <c r="BH41" s="387"/>
      <c r="BI41" s="387"/>
      <c r="BJ41" s="387"/>
    </row>
    <row r="42" spans="1:74" s="338" customFormat="1" ht="12" customHeight="1" x14ac:dyDescent="0.25">
      <c r="A42" s="337"/>
      <c r="B42" s="611" t="s">
        <v>334</v>
      </c>
      <c r="C42" s="612"/>
      <c r="D42" s="612"/>
      <c r="E42" s="612"/>
      <c r="F42" s="612"/>
      <c r="G42" s="612"/>
      <c r="H42" s="612"/>
      <c r="I42" s="612"/>
      <c r="J42" s="612"/>
      <c r="K42" s="612"/>
      <c r="L42" s="612"/>
      <c r="M42" s="612"/>
      <c r="N42" s="612"/>
      <c r="O42" s="612"/>
      <c r="P42" s="612"/>
      <c r="Q42" s="612"/>
      <c r="AY42" s="387"/>
      <c r="AZ42" s="387"/>
      <c r="BA42" s="387"/>
      <c r="BB42" s="387"/>
      <c r="BC42" s="387"/>
      <c r="BD42" s="498"/>
      <c r="BE42" s="498"/>
      <c r="BF42" s="498"/>
      <c r="BG42" s="498"/>
      <c r="BH42" s="387"/>
      <c r="BI42" s="387"/>
      <c r="BJ42" s="387"/>
    </row>
    <row r="43" spans="1:74" s="219" customFormat="1" ht="12" customHeight="1" x14ac:dyDescent="0.25">
      <c r="A43" s="155"/>
      <c r="B43" s="613" t="s">
        <v>122</v>
      </c>
      <c r="C43" s="606"/>
      <c r="D43" s="606"/>
      <c r="E43" s="606"/>
      <c r="F43" s="606"/>
      <c r="G43" s="606"/>
      <c r="H43" s="606"/>
      <c r="I43" s="606"/>
      <c r="J43" s="606"/>
      <c r="K43" s="606"/>
      <c r="L43" s="606"/>
      <c r="M43" s="606"/>
      <c r="N43" s="606"/>
      <c r="O43" s="606"/>
      <c r="P43" s="606"/>
      <c r="Q43" s="606"/>
      <c r="AY43" s="386"/>
      <c r="AZ43" s="386"/>
      <c r="BA43" s="386"/>
      <c r="BB43" s="386"/>
      <c r="BC43" s="386"/>
      <c r="BD43" s="497"/>
      <c r="BE43" s="497"/>
      <c r="BF43" s="497"/>
      <c r="BG43" s="497"/>
      <c r="BH43" s="386"/>
      <c r="BI43" s="386"/>
      <c r="BJ43" s="386"/>
    </row>
    <row r="44" spans="1:74" s="338" customFormat="1" ht="12" customHeight="1" x14ac:dyDescent="0.25">
      <c r="A44" s="337"/>
      <c r="B44" s="608" t="s">
        <v>824</v>
      </c>
      <c r="C44" s="621"/>
      <c r="D44" s="621"/>
      <c r="E44" s="621"/>
      <c r="F44" s="621"/>
      <c r="G44" s="621"/>
      <c r="H44" s="621"/>
      <c r="I44" s="621"/>
      <c r="J44" s="621"/>
      <c r="K44" s="621"/>
      <c r="L44" s="621"/>
      <c r="M44" s="621"/>
      <c r="N44" s="621"/>
      <c r="O44" s="621"/>
      <c r="P44" s="621"/>
      <c r="Q44" s="601"/>
      <c r="AY44" s="387"/>
      <c r="AZ44" s="387"/>
      <c r="BA44" s="387"/>
      <c r="BB44" s="387"/>
      <c r="BC44" s="387"/>
      <c r="BD44" s="498"/>
      <c r="BE44" s="498"/>
      <c r="BF44" s="498"/>
      <c r="BG44" s="498"/>
      <c r="BH44" s="387"/>
      <c r="BI44" s="387"/>
      <c r="BJ44" s="387"/>
    </row>
    <row r="45" spans="1:74" s="338" customFormat="1" ht="12" customHeight="1" x14ac:dyDescent="0.25">
      <c r="A45" s="337"/>
      <c r="B45" s="650" t="s">
        <v>825</v>
      </c>
      <c r="C45" s="601"/>
      <c r="D45" s="601"/>
      <c r="E45" s="601"/>
      <c r="F45" s="601"/>
      <c r="G45" s="601"/>
      <c r="H45" s="601"/>
      <c r="I45" s="601"/>
      <c r="J45" s="601"/>
      <c r="K45" s="601"/>
      <c r="L45" s="601"/>
      <c r="M45" s="601"/>
      <c r="N45" s="601"/>
      <c r="O45" s="601"/>
      <c r="P45" s="601"/>
      <c r="Q45" s="601"/>
      <c r="AY45" s="387"/>
      <c r="AZ45" s="387"/>
      <c r="BA45" s="387"/>
      <c r="BB45" s="387"/>
      <c r="BC45" s="387"/>
      <c r="BD45" s="498"/>
      <c r="BE45" s="498"/>
      <c r="BF45" s="498"/>
      <c r="BG45" s="498"/>
      <c r="BH45" s="387"/>
      <c r="BI45" s="387"/>
      <c r="BJ45" s="387"/>
    </row>
    <row r="46" spans="1:74" s="338" customFormat="1" ht="12" customHeight="1" x14ac:dyDescent="0.25">
      <c r="A46" s="339"/>
      <c r="B46" s="620" t="s">
        <v>826</v>
      </c>
      <c r="C46" s="621"/>
      <c r="D46" s="621"/>
      <c r="E46" s="621"/>
      <c r="F46" s="621"/>
      <c r="G46" s="621"/>
      <c r="H46" s="621"/>
      <c r="I46" s="621"/>
      <c r="J46" s="621"/>
      <c r="K46" s="621"/>
      <c r="L46" s="621"/>
      <c r="M46" s="621"/>
      <c r="N46" s="621"/>
      <c r="O46" s="621"/>
      <c r="P46" s="621"/>
      <c r="Q46" s="601"/>
      <c r="AY46" s="387"/>
      <c r="AZ46" s="387"/>
      <c r="BA46" s="387"/>
      <c r="BB46" s="387"/>
      <c r="BC46" s="387"/>
      <c r="BD46" s="498"/>
      <c r="BE46" s="498"/>
      <c r="BF46" s="498"/>
      <c r="BG46" s="498"/>
      <c r="BH46" s="387"/>
      <c r="BI46" s="387"/>
      <c r="BJ46" s="387"/>
    </row>
    <row r="47" spans="1:74" s="338" customFormat="1" ht="12" customHeight="1" x14ac:dyDescent="0.25">
      <c r="A47" s="339"/>
      <c r="B47" s="632" t="s">
        <v>1372</v>
      </c>
      <c r="C47" s="601"/>
      <c r="D47" s="601"/>
      <c r="E47" s="601"/>
      <c r="F47" s="601"/>
      <c r="G47" s="601"/>
      <c r="H47" s="601"/>
      <c r="I47" s="601"/>
      <c r="J47" s="601"/>
      <c r="K47" s="601"/>
      <c r="L47" s="601"/>
      <c r="M47" s="601"/>
      <c r="N47" s="601"/>
      <c r="O47" s="601"/>
      <c r="P47" s="601"/>
      <c r="Q47" s="601"/>
      <c r="AY47" s="387"/>
      <c r="AZ47" s="387"/>
      <c r="BA47" s="387"/>
      <c r="BB47" s="387"/>
      <c r="BC47" s="387"/>
      <c r="BD47" s="498"/>
      <c r="BE47" s="498"/>
      <c r="BF47" s="498"/>
      <c r="BG47" s="498"/>
      <c r="BH47" s="387"/>
      <c r="BI47" s="387"/>
      <c r="BJ47" s="387"/>
    </row>
    <row r="48" spans="1:74" s="338" customFormat="1" ht="12" customHeight="1" x14ac:dyDescent="0.25">
      <c r="A48" s="339"/>
      <c r="B48" s="608" t="s">
        <v>802</v>
      </c>
      <c r="C48" s="609"/>
      <c r="D48" s="609"/>
      <c r="E48" s="609"/>
      <c r="F48" s="609"/>
      <c r="G48" s="609"/>
      <c r="H48" s="609"/>
      <c r="I48" s="609"/>
      <c r="J48" s="609"/>
      <c r="K48" s="609"/>
      <c r="L48" s="609"/>
      <c r="M48" s="609"/>
      <c r="N48" s="609"/>
      <c r="O48" s="609"/>
      <c r="P48" s="609"/>
      <c r="Q48" s="601"/>
      <c r="AY48" s="387"/>
      <c r="AZ48" s="387"/>
      <c r="BA48" s="387"/>
      <c r="BB48" s="387"/>
      <c r="BC48" s="387"/>
      <c r="BD48" s="498"/>
      <c r="BE48" s="498"/>
      <c r="BF48" s="498"/>
      <c r="BG48" s="498"/>
      <c r="BH48" s="387"/>
      <c r="BI48" s="387"/>
      <c r="BJ48" s="387"/>
    </row>
    <row r="49" spans="1:74" s="340" customFormat="1" ht="12" customHeight="1" x14ac:dyDescent="0.25">
      <c r="A49" s="322"/>
      <c r="B49" s="628" t="s">
        <v>1242</v>
      </c>
      <c r="C49" s="601"/>
      <c r="D49" s="601"/>
      <c r="E49" s="601"/>
      <c r="F49" s="601"/>
      <c r="G49" s="601"/>
      <c r="H49" s="601"/>
      <c r="I49" s="601"/>
      <c r="J49" s="601"/>
      <c r="K49" s="601"/>
      <c r="L49" s="601"/>
      <c r="M49" s="601"/>
      <c r="N49" s="601"/>
      <c r="O49" s="601"/>
      <c r="P49" s="601"/>
      <c r="Q49" s="601"/>
      <c r="AY49" s="388"/>
      <c r="AZ49" s="388"/>
      <c r="BA49" s="388"/>
      <c r="BB49" s="388"/>
      <c r="BC49" s="388"/>
      <c r="BD49" s="499"/>
      <c r="BE49" s="499"/>
      <c r="BF49" s="499"/>
      <c r="BG49" s="499"/>
      <c r="BH49" s="388"/>
      <c r="BI49" s="388"/>
      <c r="BJ49" s="388"/>
    </row>
    <row r="50" spans="1:74" x14ac:dyDescent="0.25">
      <c r="BK50" s="284"/>
      <c r="BL50" s="284"/>
      <c r="BM50" s="284"/>
      <c r="BN50" s="284"/>
      <c r="BO50" s="284"/>
      <c r="BP50" s="284"/>
      <c r="BQ50" s="284"/>
      <c r="BR50" s="284"/>
      <c r="BS50" s="284"/>
      <c r="BT50" s="284"/>
      <c r="BU50" s="284"/>
      <c r="BV50" s="284"/>
    </row>
    <row r="51" spans="1:74" x14ac:dyDescent="0.25">
      <c r="BK51" s="284"/>
      <c r="BL51" s="284"/>
      <c r="BM51" s="284"/>
      <c r="BN51" s="284"/>
      <c r="BO51" s="284"/>
      <c r="BP51" s="284"/>
      <c r="BQ51" s="284"/>
      <c r="BR51" s="284"/>
      <c r="BS51" s="284"/>
      <c r="BT51" s="284"/>
      <c r="BU51" s="284"/>
      <c r="BV51" s="284"/>
    </row>
    <row r="52" spans="1:74" x14ac:dyDescent="0.25">
      <c r="BK52" s="284"/>
      <c r="BL52" s="284"/>
      <c r="BM52" s="284"/>
      <c r="BN52" s="284"/>
      <c r="BO52" s="284"/>
      <c r="BP52" s="284"/>
      <c r="BQ52" s="284"/>
      <c r="BR52" s="284"/>
      <c r="BS52" s="284"/>
      <c r="BT52" s="284"/>
      <c r="BU52" s="284"/>
      <c r="BV52" s="284"/>
    </row>
    <row r="53" spans="1:74" x14ac:dyDescent="0.25">
      <c r="BK53" s="284"/>
      <c r="BL53" s="284"/>
      <c r="BM53" s="284"/>
      <c r="BN53" s="284"/>
      <c r="BO53" s="284"/>
      <c r="BP53" s="284"/>
      <c r="BQ53" s="284"/>
      <c r="BR53" s="284"/>
      <c r="BS53" s="284"/>
      <c r="BT53" s="284"/>
      <c r="BU53" s="284"/>
      <c r="BV53" s="284"/>
    </row>
    <row r="54" spans="1:74" x14ac:dyDescent="0.25">
      <c r="BK54" s="284"/>
      <c r="BL54" s="284"/>
      <c r="BM54" s="284"/>
      <c r="BN54" s="284"/>
      <c r="BO54" s="284"/>
      <c r="BP54" s="284"/>
      <c r="BQ54" s="284"/>
      <c r="BR54" s="284"/>
      <c r="BS54" s="284"/>
      <c r="BT54" s="284"/>
      <c r="BU54" s="284"/>
      <c r="BV54" s="284"/>
    </row>
    <row r="55" spans="1:74" x14ac:dyDescent="0.25">
      <c r="BK55" s="284"/>
      <c r="BL55" s="284"/>
      <c r="BM55" s="284"/>
      <c r="BN55" s="284"/>
      <c r="BO55" s="284"/>
      <c r="BP55" s="284"/>
      <c r="BQ55" s="284"/>
      <c r="BR55" s="284"/>
      <c r="BS55" s="284"/>
      <c r="BT55" s="284"/>
      <c r="BU55" s="284"/>
      <c r="BV55" s="284"/>
    </row>
    <row r="56" spans="1:74" x14ac:dyDescent="0.25">
      <c r="BK56" s="284"/>
      <c r="BL56" s="284"/>
      <c r="BM56" s="284"/>
      <c r="BN56" s="284"/>
      <c r="BO56" s="284"/>
      <c r="BP56" s="284"/>
      <c r="BQ56" s="284"/>
      <c r="BR56" s="284"/>
      <c r="BS56" s="284"/>
      <c r="BT56" s="284"/>
      <c r="BU56" s="284"/>
      <c r="BV56" s="284"/>
    </row>
    <row r="57" spans="1:74" x14ac:dyDescent="0.25">
      <c r="BK57" s="284"/>
      <c r="BL57" s="284"/>
      <c r="BM57" s="284"/>
      <c r="BN57" s="284"/>
      <c r="BO57" s="284"/>
      <c r="BP57" s="284"/>
      <c r="BQ57" s="284"/>
      <c r="BR57" s="284"/>
      <c r="BS57" s="284"/>
      <c r="BT57" s="284"/>
      <c r="BU57" s="284"/>
      <c r="BV57" s="284"/>
    </row>
    <row r="58" spans="1:74" x14ac:dyDescent="0.25">
      <c r="BK58" s="284"/>
      <c r="BL58" s="284"/>
      <c r="BM58" s="284"/>
      <c r="BN58" s="284"/>
      <c r="BO58" s="284"/>
      <c r="BP58" s="284"/>
      <c r="BQ58" s="284"/>
      <c r="BR58" s="284"/>
      <c r="BS58" s="284"/>
      <c r="BT58" s="284"/>
      <c r="BU58" s="284"/>
      <c r="BV58" s="284"/>
    </row>
    <row r="59" spans="1:74" x14ac:dyDescent="0.25">
      <c r="BK59" s="284"/>
      <c r="BL59" s="284"/>
      <c r="BM59" s="284"/>
      <c r="BN59" s="284"/>
      <c r="BO59" s="284"/>
      <c r="BP59" s="284"/>
      <c r="BQ59" s="284"/>
      <c r="BR59" s="284"/>
      <c r="BS59" s="284"/>
      <c r="BT59" s="284"/>
      <c r="BU59" s="284"/>
      <c r="BV59" s="284"/>
    </row>
    <row r="60" spans="1:74" x14ac:dyDescent="0.25">
      <c r="BK60" s="284"/>
      <c r="BL60" s="284"/>
      <c r="BM60" s="284"/>
      <c r="BN60" s="284"/>
      <c r="BO60" s="284"/>
      <c r="BP60" s="284"/>
      <c r="BQ60" s="284"/>
      <c r="BR60" s="284"/>
      <c r="BS60" s="284"/>
      <c r="BT60" s="284"/>
      <c r="BU60" s="284"/>
      <c r="BV60" s="284"/>
    </row>
    <row r="61" spans="1:74" x14ac:dyDescent="0.25">
      <c r="BK61" s="284"/>
      <c r="BL61" s="284"/>
      <c r="BM61" s="284"/>
      <c r="BN61" s="284"/>
      <c r="BO61" s="284"/>
      <c r="BP61" s="284"/>
      <c r="BQ61" s="284"/>
      <c r="BR61" s="284"/>
      <c r="BS61" s="284"/>
      <c r="BT61" s="284"/>
      <c r="BU61" s="284"/>
      <c r="BV61" s="284"/>
    </row>
    <row r="62" spans="1:74" x14ac:dyDescent="0.25">
      <c r="BK62" s="284"/>
      <c r="BL62" s="284"/>
      <c r="BM62" s="284"/>
      <c r="BN62" s="284"/>
      <c r="BO62" s="284"/>
      <c r="BP62" s="284"/>
      <c r="BQ62" s="284"/>
      <c r="BR62" s="284"/>
      <c r="BS62" s="284"/>
      <c r="BT62" s="284"/>
      <c r="BU62" s="284"/>
      <c r="BV62" s="284"/>
    </row>
    <row r="63" spans="1:74" x14ac:dyDescent="0.25">
      <c r="BK63" s="284"/>
      <c r="BL63" s="284"/>
      <c r="BM63" s="284"/>
      <c r="BN63" s="284"/>
      <c r="BO63" s="284"/>
      <c r="BP63" s="284"/>
      <c r="BQ63" s="284"/>
      <c r="BR63" s="284"/>
      <c r="BS63" s="284"/>
      <c r="BT63" s="284"/>
      <c r="BU63" s="284"/>
      <c r="BV63" s="284"/>
    </row>
    <row r="64" spans="1:74" x14ac:dyDescent="0.25">
      <c r="BK64" s="284"/>
      <c r="BL64" s="284"/>
      <c r="BM64" s="284"/>
      <c r="BN64" s="284"/>
      <c r="BO64" s="284"/>
      <c r="BP64" s="284"/>
      <c r="BQ64" s="284"/>
      <c r="BR64" s="284"/>
      <c r="BS64" s="284"/>
      <c r="BT64" s="284"/>
      <c r="BU64" s="284"/>
      <c r="BV64" s="284"/>
    </row>
    <row r="65" spans="63:74" x14ac:dyDescent="0.25">
      <c r="BK65" s="284"/>
      <c r="BL65" s="284"/>
      <c r="BM65" s="284"/>
      <c r="BN65" s="284"/>
      <c r="BO65" s="284"/>
      <c r="BP65" s="284"/>
      <c r="BQ65" s="284"/>
      <c r="BR65" s="284"/>
      <c r="BS65" s="284"/>
      <c r="BT65" s="284"/>
      <c r="BU65" s="284"/>
      <c r="BV65" s="284"/>
    </row>
    <row r="66" spans="63:74" x14ac:dyDescent="0.25">
      <c r="BK66" s="284"/>
      <c r="BL66" s="284"/>
      <c r="BM66" s="284"/>
      <c r="BN66" s="284"/>
      <c r="BO66" s="284"/>
      <c r="BP66" s="284"/>
      <c r="BQ66" s="284"/>
      <c r="BR66" s="284"/>
      <c r="BS66" s="284"/>
      <c r="BT66" s="284"/>
      <c r="BU66" s="284"/>
      <c r="BV66" s="284"/>
    </row>
    <row r="67" spans="63:74" x14ac:dyDescent="0.25">
      <c r="BK67" s="284"/>
      <c r="BL67" s="284"/>
      <c r="BM67" s="284"/>
      <c r="BN67" s="284"/>
      <c r="BO67" s="284"/>
      <c r="BP67" s="284"/>
      <c r="BQ67" s="284"/>
      <c r="BR67" s="284"/>
      <c r="BS67" s="284"/>
      <c r="BT67" s="284"/>
      <c r="BU67" s="284"/>
      <c r="BV67" s="284"/>
    </row>
    <row r="68" spans="63:74" x14ac:dyDescent="0.25">
      <c r="BK68" s="284"/>
      <c r="BL68" s="284"/>
      <c r="BM68" s="284"/>
      <c r="BN68" s="284"/>
      <c r="BO68" s="284"/>
      <c r="BP68" s="284"/>
      <c r="BQ68" s="284"/>
      <c r="BR68" s="284"/>
      <c r="BS68" s="284"/>
      <c r="BT68" s="284"/>
      <c r="BU68" s="284"/>
      <c r="BV68" s="284"/>
    </row>
    <row r="69" spans="63:74" x14ac:dyDescent="0.25">
      <c r="BK69" s="284"/>
      <c r="BL69" s="284"/>
      <c r="BM69" s="284"/>
      <c r="BN69" s="284"/>
      <c r="BO69" s="284"/>
      <c r="BP69" s="284"/>
      <c r="BQ69" s="284"/>
      <c r="BR69" s="284"/>
      <c r="BS69" s="284"/>
      <c r="BT69" s="284"/>
      <c r="BU69" s="284"/>
      <c r="BV69" s="284"/>
    </row>
    <row r="70" spans="63:74" x14ac:dyDescent="0.25">
      <c r="BK70" s="284"/>
      <c r="BL70" s="284"/>
      <c r="BM70" s="284"/>
      <c r="BN70" s="284"/>
      <c r="BO70" s="284"/>
      <c r="BP70" s="284"/>
      <c r="BQ70" s="284"/>
      <c r="BR70" s="284"/>
      <c r="BS70" s="284"/>
      <c r="BT70" s="284"/>
      <c r="BU70" s="284"/>
      <c r="BV70" s="284"/>
    </row>
    <row r="71" spans="63:74" x14ac:dyDescent="0.25">
      <c r="BK71" s="284"/>
      <c r="BL71" s="284"/>
      <c r="BM71" s="284"/>
      <c r="BN71" s="284"/>
      <c r="BO71" s="284"/>
      <c r="BP71" s="284"/>
      <c r="BQ71" s="284"/>
      <c r="BR71" s="284"/>
      <c r="BS71" s="284"/>
      <c r="BT71" s="284"/>
      <c r="BU71" s="284"/>
      <c r="BV71" s="284"/>
    </row>
    <row r="72" spans="63:74" x14ac:dyDescent="0.25">
      <c r="BK72" s="284"/>
      <c r="BL72" s="284"/>
      <c r="BM72" s="284"/>
      <c r="BN72" s="284"/>
      <c r="BO72" s="284"/>
      <c r="BP72" s="284"/>
      <c r="BQ72" s="284"/>
      <c r="BR72" s="284"/>
      <c r="BS72" s="284"/>
      <c r="BT72" s="284"/>
      <c r="BU72" s="284"/>
      <c r="BV72" s="284"/>
    </row>
    <row r="73" spans="63:74" x14ac:dyDescent="0.25">
      <c r="BK73" s="284"/>
      <c r="BL73" s="284"/>
      <c r="BM73" s="284"/>
      <c r="BN73" s="284"/>
      <c r="BO73" s="284"/>
      <c r="BP73" s="284"/>
      <c r="BQ73" s="284"/>
      <c r="BR73" s="284"/>
      <c r="BS73" s="284"/>
      <c r="BT73" s="284"/>
      <c r="BU73" s="284"/>
      <c r="BV73" s="284"/>
    </row>
    <row r="74" spans="63:74" x14ac:dyDescent="0.25">
      <c r="BK74" s="284"/>
      <c r="BL74" s="284"/>
      <c r="BM74" s="284"/>
      <c r="BN74" s="284"/>
      <c r="BO74" s="284"/>
      <c r="BP74" s="284"/>
      <c r="BQ74" s="284"/>
      <c r="BR74" s="284"/>
      <c r="BS74" s="284"/>
      <c r="BT74" s="284"/>
      <c r="BU74" s="284"/>
      <c r="BV74" s="284"/>
    </row>
    <row r="75" spans="63:74" x14ac:dyDescent="0.25">
      <c r="BK75" s="284"/>
      <c r="BL75" s="284"/>
      <c r="BM75" s="284"/>
      <c r="BN75" s="284"/>
      <c r="BO75" s="284"/>
      <c r="BP75" s="284"/>
      <c r="BQ75" s="284"/>
      <c r="BR75" s="284"/>
      <c r="BS75" s="284"/>
      <c r="BT75" s="284"/>
      <c r="BU75" s="284"/>
      <c r="BV75" s="284"/>
    </row>
    <row r="76" spans="63:74" x14ac:dyDescent="0.25">
      <c r="BK76" s="284"/>
      <c r="BL76" s="284"/>
      <c r="BM76" s="284"/>
      <c r="BN76" s="284"/>
      <c r="BO76" s="284"/>
      <c r="BP76" s="284"/>
      <c r="BQ76" s="284"/>
      <c r="BR76" s="284"/>
      <c r="BS76" s="284"/>
      <c r="BT76" s="284"/>
      <c r="BU76" s="284"/>
      <c r="BV76" s="284"/>
    </row>
    <row r="77" spans="63:74" x14ac:dyDescent="0.25">
      <c r="BK77" s="284"/>
      <c r="BL77" s="284"/>
      <c r="BM77" s="284"/>
      <c r="BN77" s="284"/>
      <c r="BO77" s="284"/>
      <c r="BP77" s="284"/>
      <c r="BQ77" s="284"/>
      <c r="BR77" s="284"/>
      <c r="BS77" s="284"/>
      <c r="BT77" s="284"/>
      <c r="BU77" s="284"/>
      <c r="BV77" s="284"/>
    </row>
    <row r="78" spans="63:74" x14ac:dyDescent="0.25">
      <c r="BK78" s="284"/>
      <c r="BL78" s="284"/>
      <c r="BM78" s="284"/>
      <c r="BN78" s="284"/>
      <c r="BO78" s="284"/>
      <c r="BP78" s="284"/>
      <c r="BQ78" s="284"/>
      <c r="BR78" s="284"/>
      <c r="BS78" s="284"/>
      <c r="BT78" s="284"/>
      <c r="BU78" s="284"/>
      <c r="BV78" s="284"/>
    </row>
    <row r="79" spans="63:74" x14ac:dyDescent="0.25">
      <c r="BK79" s="284"/>
      <c r="BL79" s="284"/>
      <c r="BM79" s="284"/>
      <c r="BN79" s="284"/>
      <c r="BO79" s="284"/>
      <c r="BP79" s="284"/>
      <c r="BQ79" s="284"/>
      <c r="BR79" s="284"/>
      <c r="BS79" s="284"/>
      <c r="BT79" s="284"/>
      <c r="BU79" s="284"/>
      <c r="BV79" s="284"/>
    </row>
    <row r="80" spans="63:74" x14ac:dyDescent="0.25">
      <c r="BK80" s="284"/>
      <c r="BL80" s="284"/>
      <c r="BM80" s="284"/>
      <c r="BN80" s="284"/>
      <c r="BO80" s="284"/>
      <c r="BP80" s="284"/>
      <c r="BQ80" s="284"/>
      <c r="BR80" s="284"/>
      <c r="BS80" s="284"/>
      <c r="BT80" s="284"/>
      <c r="BU80" s="284"/>
      <c r="BV80" s="284"/>
    </row>
    <row r="81" spans="63:74" x14ac:dyDescent="0.25">
      <c r="BK81" s="284"/>
      <c r="BL81" s="284"/>
      <c r="BM81" s="284"/>
      <c r="BN81" s="284"/>
      <c r="BO81" s="284"/>
      <c r="BP81" s="284"/>
      <c r="BQ81" s="284"/>
      <c r="BR81" s="284"/>
      <c r="BS81" s="284"/>
      <c r="BT81" s="284"/>
      <c r="BU81" s="284"/>
      <c r="BV81" s="284"/>
    </row>
    <row r="82" spans="63:74" x14ac:dyDescent="0.25">
      <c r="BK82" s="284"/>
      <c r="BL82" s="284"/>
      <c r="BM82" s="284"/>
      <c r="BN82" s="284"/>
      <c r="BO82" s="284"/>
      <c r="BP82" s="284"/>
      <c r="BQ82" s="284"/>
      <c r="BR82" s="284"/>
      <c r="BS82" s="284"/>
      <c r="BT82" s="284"/>
      <c r="BU82" s="284"/>
      <c r="BV82" s="284"/>
    </row>
    <row r="83" spans="63:74" x14ac:dyDescent="0.25">
      <c r="BK83" s="284"/>
      <c r="BL83" s="284"/>
      <c r="BM83" s="284"/>
      <c r="BN83" s="284"/>
      <c r="BO83" s="284"/>
      <c r="BP83" s="284"/>
      <c r="BQ83" s="284"/>
      <c r="BR83" s="284"/>
      <c r="BS83" s="284"/>
      <c r="BT83" s="284"/>
      <c r="BU83" s="284"/>
      <c r="BV83" s="284"/>
    </row>
    <row r="84" spans="63:74" x14ac:dyDescent="0.25">
      <c r="BK84" s="284"/>
      <c r="BL84" s="284"/>
      <c r="BM84" s="284"/>
      <c r="BN84" s="284"/>
      <c r="BO84" s="284"/>
      <c r="BP84" s="284"/>
      <c r="BQ84" s="284"/>
      <c r="BR84" s="284"/>
      <c r="BS84" s="284"/>
      <c r="BT84" s="284"/>
      <c r="BU84" s="284"/>
      <c r="BV84" s="284"/>
    </row>
    <row r="85" spans="63:74" x14ac:dyDescent="0.25">
      <c r="BK85" s="284"/>
      <c r="BL85" s="284"/>
      <c r="BM85" s="284"/>
      <c r="BN85" s="284"/>
      <c r="BO85" s="284"/>
      <c r="BP85" s="284"/>
      <c r="BQ85" s="284"/>
      <c r="BR85" s="284"/>
      <c r="BS85" s="284"/>
      <c r="BT85" s="284"/>
      <c r="BU85" s="284"/>
      <c r="BV85" s="284"/>
    </row>
    <row r="86" spans="63:74" x14ac:dyDescent="0.25">
      <c r="BK86" s="284"/>
      <c r="BL86" s="284"/>
      <c r="BM86" s="284"/>
      <c r="BN86" s="284"/>
      <c r="BO86" s="284"/>
      <c r="BP86" s="284"/>
      <c r="BQ86" s="284"/>
      <c r="BR86" s="284"/>
      <c r="BS86" s="284"/>
      <c r="BT86" s="284"/>
      <c r="BU86" s="284"/>
      <c r="BV86" s="284"/>
    </row>
    <row r="87" spans="63:74" x14ac:dyDescent="0.25">
      <c r="BK87" s="284"/>
      <c r="BL87" s="284"/>
      <c r="BM87" s="284"/>
      <c r="BN87" s="284"/>
      <c r="BO87" s="284"/>
      <c r="BP87" s="284"/>
      <c r="BQ87" s="284"/>
      <c r="BR87" s="284"/>
      <c r="BS87" s="284"/>
      <c r="BT87" s="284"/>
      <c r="BU87" s="284"/>
      <c r="BV87" s="284"/>
    </row>
    <row r="88" spans="63:74" x14ac:dyDescent="0.25">
      <c r="BK88" s="284"/>
      <c r="BL88" s="284"/>
      <c r="BM88" s="284"/>
      <c r="BN88" s="284"/>
      <c r="BO88" s="284"/>
      <c r="BP88" s="284"/>
      <c r="BQ88" s="284"/>
      <c r="BR88" s="284"/>
      <c r="BS88" s="284"/>
      <c r="BT88" s="284"/>
      <c r="BU88" s="284"/>
      <c r="BV88" s="284"/>
    </row>
    <row r="89" spans="63:74" x14ac:dyDescent="0.25">
      <c r="BK89" s="284"/>
      <c r="BL89" s="284"/>
      <c r="BM89" s="284"/>
      <c r="BN89" s="284"/>
      <c r="BO89" s="284"/>
      <c r="BP89" s="284"/>
      <c r="BQ89" s="284"/>
      <c r="BR89" s="284"/>
      <c r="BS89" s="284"/>
      <c r="BT89" s="284"/>
      <c r="BU89" s="284"/>
      <c r="BV89" s="284"/>
    </row>
    <row r="90" spans="63:74" x14ac:dyDescent="0.25">
      <c r="BK90" s="284"/>
      <c r="BL90" s="284"/>
      <c r="BM90" s="284"/>
      <c r="BN90" s="284"/>
      <c r="BO90" s="284"/>
      <c r="BP90" s="284"/>
      <c r="BQ90" s="284"/>
      <c r="BR90" s="284"/>
      <c r="BS90" s="284"/>
      <c r="BT90" s="284"/>
      <c r="BU90" s="284"/>
      <c r="BV90" s="284"/>
    </row>
    <row r="91" spans="63:74" x14ac:dyDescent="0.25">
      <c r="BK91" s="284"/>
      <c r="BL91" s="284"/>
      <c r="BM91" s="284"/>
      <c r="BN91" s="284"/>
      <c r="BO91" s="284"/>
      <c r="BP91" s="284"/>
      <c r="BQ91" s="284"/>
      <c r="BR91" s="284"/>
      <c r="BS91" s="284"/>
      <c r="BT91" s="284"/>
      <c r="BU91" s="284"/>
      <c r="BV91" s="284"/>
    </row>
    <row r="92" spans="63:74" x14ac:dyDescent="0.25">
      <c r="BK92" s="284"/>
      <c r="BL92" s="284"/>
      <c r="BM92" s="284"/>
      <c r="BN92" s="284"/>
      <c r="BO92" s="284"/>
      <c r="BP92" s="284"/>
      <c r="BQ92" s="284"/>
      <c r="BR92" s="284"/>
      <c r="BS92" s="284"/>
      <c r="BT92" s="284"/>
      <c r="BU92" s="284"/>
      <c r="BV92" s="284"/>
    </row>
    <row r="93" spans="63:74" x14ac:dyDescent="0.25">
      <c r="BK93" s="284"/>
      <c r="BL93" s="284"/>
      <c r="BM93" s="284"/>
      <c r="BN93" s="284"/>
      <c r="BO93" s="284"/>
      <c r="BP93" s="284"/>
      <c r="BQ93" s="284"/>
      <c r="BR93" s="284"/>
      <c r="BS93" s="284"/>
      <c r="BT93" s="284"/>
      <c r="BU93" s="284"/>
      <c r="BV93" s="284"/>
    </row>
    <row r="94" spans="63:74" x14ac:dyDescent="0.25">
      <c r="BK94" s="284"/>
      <c r="BL94" s="284"/>
      <c r="BM94" s="284"/>
      <c r="BN94" s="284"/>
      <c r="BO94" s="284"/>
      <c r="BP94" s="284"/>
      <c r="BQ94" s="284"/>
      <c r="BR94" s="284"/>
      <c r="BS94" s="284"/>
      <c r="BT94" s="284"/>
      <c r="BU94" s="284"/>
      <c r="BV94" s="284"/>
    </row>
    <row r="95" spans="63:74" x14ac:dyDescent="0.25">
      <c r="BK95" s="284"/>
      <c r="BL95" s="284"/>
      <c r="BM95" s="284"/>
      <c r="BN95" s="284"/>
      <c r="BO95" s="284"/>
      <c r="BP95" s="284"/>
      <c r="BQ95" s="284"/>
      <c r="BR95" s="284"/>
      <c r="BS95" s="284"/>
      <c r="BT95" s="284"/>
      <c r="BU95" s="284"/>
      <c r="BV95" s="284"/>
    </row>
    <row r="96" spans="63:74" x14ac:dyDescent="0.25">
      <c r="BK96" s="284"/>
      <c r="BL96" s="284"/>
      <c r="BM96" s="284"/>
      <c r="BN96" s="284"/>
      <c r="BO96" s="284"/>
      <c r="BP96" s="284"/>
      <c r="BQ96" s="284"/>
      <c r="BR96" s="284"/>
      <c r="BS96" s="284"/>
      <c r="BT96" s="284"/>
      <c r="BU96" s="284"/>
      <c r="BV96" s="284"/>
    </row>
    <row r="97" spans="63:74" x14ac:dyDescent="0.25">
      <c r="BK97" s="284"/>
      <c r="BL97" s="284"/>
      <c r="BM97" s="284"/>
      <c r="BN97" s="284"/>
      <c r="BO97" s="284"/>
      <c r="BP97" s="284"/>
      <c r="BQ97" s="284"/>
      <c r="BR97" s="284"/>
      <c r="BS97" s="284"/>
      <c r="BT97" s="284"/>
      <c r="BU97" s="284"/>
      <c r="BV97" s="284"/>
    </row>
    <row r="98" spans="63:74" x14ac:dyDescent="0.25">
      <c r="BK98" s="284"/>
      <c r="BL98" s="284"/>
      <c r="BM98" s="284"/>
      <c r="BN98" s="284"/>
      <c r="BO98" s="284"/>
      <c r="BP98" s="284"/>
      <c r="BQ98" s="284"/>
      <c r="BR98" s="284"/>
      <c r="BS98" s="284"/>
      <c r="BT98" s="284"/>
      <c r="BU98" s="284"/>
      <c r="BV98" s="284"/>
    </row>
    <row r="99" spans="63:74" x14ac:dyDescent="0.25">
      <c r="BK99" s="284"/>
      <c r="BL99" s="284"/>
      <c r="BM99" s="284"/>
      <c r="BN99" s="284"/>
      <c r="BO99" s="284"/>
      <c r="BP99" s="284"/>
      <c r="BQ99" s="284"/>
      <c r="BR99" s="284"/>
      <c r="BS99" s="284"/>
      <c r="BT99" s="284"/>
      <c r="BU99" s="284"/>
      <c r="BV99" s="284"/>
    </row>
    <row r="100" spans="63:74" x14ac:dyDescent="0.25">
      <c r="BK100" s="284"/>
      <c r="BL100" s="284"/>
      <c r="BM100" s="284"/>
      <c r="BN100" s="284"/>
      <c r="BO100" s="284"/>
      <c r="BP100" s="284"/>
      <c r="BQ100" s="284"/>
      <c r="BR100" s="284"/>
      <c r="BS100" s="284"/>
      <c r="BT100" s="284"/>
      <c r="BU100" s="284"/>
      <c r="BV100" s="284"/>
    </row>
    <row r="101" spans="63:74" x14ac:dyDescent="0.25">
      <c r="BK101" s="284"/>
      <c r="BL101" s="284"/>
      <c r="BM101" s="284"/>
      <c r="BN101" s="284"/>
      <c r="BO101" s="284"/>
      <c r="BP101" s="284"/>
      <c r="BQ101" s="284"/>
      <c r="BR101" s="284"/>
      <c r="BS101" s="284"/>
      <c r="BT101" s="284"/>
      <c r="BU101" s="284"/>
      <c r="BV101" s="284"/>
    </row>
    <row r="102" spans="63:74" x14ac:dyDescent="0.25">
      <c r="BK102" s="284"/>
      <c r="BL102" s="284"/>
      <c r="BM102" s="284"/>
      <c r="BN102" s="284"/>
      <c r="BO102" s="284"/>
      <c r="BP102" s="284"/>
      <c r="BQ102" s="284"/>
      <c r="BR102" s="284"/>
      <c r="BS102" s="284"/>
      <c r="BT102" s="284"/>
      <c r="BU102" s="284"/>
      <c r="BV102" s="284"/>
    </row>
    <row r="103" spans="63:74" x14ac:dyDescent="0.25">
      <c r="BK103" s="284"/>
      <c r="BL103" s="284"/>
      <c r="BM103" s="284"/>
      <c r="BN103" s="284"/>
      <c r="BO103" s="284"/>
      <c r="BP103" s="284"/>
      <c r="BQ103" s="284"/>
      <c r="BR103" s="284"/>
      <c r="BS103" s="284"/>
      <c r="BT103" s="284"/>
      <c r="BU103" s="284"/>
      <c r="BV103" s="284"/>
    </row>
    <row r="104" spans="63:74" x14ac:dyDescent="0.25">
      <c r="BK104" s="284"/>
      <c r="BL104" s="284"/>
      <c r="BM104" s="284"/>
      <c r="BN104" s="284"/>
      <c r="BO104" s="284"/>
      <c r="BP104" s="284"/>
      <c r="BQ104" s="284"/>
      <c r="BR104" s="284"/>
      <c r="BS104" s="284"/>
      <c r="BT104" s="284"/>
      <c r="BU104" s="284"/>
      <c r="BV104" s="284"/>
    </row>
    <row r="105" spans="63:74" x14ac:dyDescent="0.25">
      <c r="BK105" s="284"/>
      <c r="BL105" s="284"/>
      <c r="BM105" s="284"/>
      <c r="BN105" s="284"/>
      <c r="BO105" s="284"/>
      <c r="BP105" s="284"/>
      <c r="BQ105" s="284"/>
      <c r="BR105" s="284"/>
      <c r="BS105" s="284"/>
      <c r="BT105" s="284"/>
      <c r="BU105" s="284"/>
      <c r="BV105" s="284"/>
    </row>
    <row r="106" spans="63:74" x14ac:dyDescent="0.25">
      <c r="BK106" s="284"/>
      <c r="BL106" s="284"/>
      <c r="BM106" s="284"/>
      <c r="BN106" s="284"/>
      <c r="BO106" s="284"/>
      <c r="BP106" s="284"/>
      <c r="BQ106" s="284"/>
      <c r="BR106" s="284"/>
      <c r="BS106" s="284"/>
      <c r="BT106" s="284"/>
      <c r="BU106" s="284"/>
      <c r="BV106" s="284"/>
    </row>
    <row r="107" spans="63:74" x14ac:dyDescent="0.25">
      <c r="BK107" s="284"/>
      <c r="BL107" s="284"/>
      <c r="BM107" s="284"/>
      <c r="BN107" s="284"/>
      <c r="BO107" s="284"/>
      <c r="BP107" s="284"/>
      <c r="BQ107" s="284"/>
      <c r="BR107" s="284"/>
      <c r="BS107" s="284"/>
      <c r="BT107" s="284"/>
      <c r="BU107" s="284"/>
      <c r="BV107" s="284"/>
    </row>
    <row r="108" spans="63:74" x14ac:dyDescent="0.25">
      <c r="BK108" s="284"/>
      <c r="BL108" s="284"/>
      <c r="BM108" s="284"/>
      <c r="BN108" s="284"/>
      <c r="BO108" s="284"/>
      <c r="BP108" s="284"/>
      <c r="BQ108" s="284"/>
      <c r="BR108" s="284"/>
      <c r="BS108" s="284"/>
      <c r="BT108" s="284"/>
      <c r="BU108" s="284"/>
      <c r="BV108" s="284"/>
    </row>
    <row r="109" spans="63:74" x14ac:dyDescent="0.25">
      <c r="BK109" s="284"/>
      <c r="BL109" s="284"/>
      <c r="BM109" s="284"/>
      <c r="BN109" s="284"/>
      <c r="BO109" s="284"/>
      <c r="BP109" s="284"/>
      <c r="BQ109" s="284"/>
      <c r="BR109" s="284"/>
      <c r="BS109" s="284"/>
      <c r="BT109" s="284"/>
      <c r="BU109" s="284"/>
      <c r="BV109" s="284"/>
    </row>
    <row r="110" spans="63:74" x14ac:dyDescent="0.25">
      <c r="BK110" s="284"/>
      <c r="BL110" s="284"/>
      <c r="BM110" s="284"/>
      <c r="BN110" s="284"/>
      <c r="BO110" s="284"/>
      <c r="BP110" s="284"/>
      <c r="BQ110" s="284"/>
      <c r="BR110" s="284"/>
      <c r="BS110" s="284"/>
      <c r="BT110" s="284"/>
      <c r="BU110" s="284"/>
      <c r="BV110" s="284"/>
    </row>
    <row r="111" spans="63:74" x14ac:dyDescent="0.25">
      <c r="BK111" s="284"/>
      <c r="BL111" s="284"/>
      <c r="BM111" s="284"/>
      <c r="BN111" s="284"/>
      <c r="BO111" s="284"/>
      <c r="BP111" s="284"/>
      <c r="BQ111" s="284"/>
      <c r="BR111" s="284"/>
      <c r="BS111" s="284"/>
      <c r="BT111" s="284"/>
      <c r="BU111" s="284"/>
      <c r="BV111" s="284"/>
    </row>
    <row r="112" spans="63:74" x14ac:dyDescent="0.25">
      <c r="BK112" s="284"/>
      <c r="BL112" s="284"/>
      <c r="BM112" s="284"/>
      <c r="BN112" s="284"/>
      <c r="BO112" s="284"/>
      <c r="BP112" s="284"/>
      <c r="BQ112" s="284"/>
      <c r="BR112" s="284"/>
      <c r="BS112" s="284"/>
      <c r="BT112" s="284"/>
      <c r="BU112" s="284"/>
      <c r="BV112" s="284"/>
    </row>
    <row r="113" spans="63:74" x14ac:dyDescent="0.25">
      <c r="BK113" s="284"/>
      <c r="BL113" s="284"/>
      <c r="BM113" s="284"/>
      <c r="BN113" s="284"/>
      <c r="BO113" s="284"/>
      <c r="BP113" s="284"/>
      <c r="BQ113" s="284"/>
      <c r="BR113" s="284"/>
      <c r="BS113" s="284"/>
      <c r="BT113" s="284"/>
      <c r="BU113" s="284"/>
      <c r="BV113" s="284"/>
    </row>
    <row r="114" spans="63:74" x14ac:dyDescent="0.25">
      <c r="BK114" s="284"/>
      <c r="BL114" s="284"/>
      <c r="BM114" s="284"/>
      <c r="BN114" s="284"/>
      <c r="BO114" s="284"/>
      <c r="BP114" s="284"/>
      <c r="BQ114" s="284"/>
      <c r="BR114" s="284"/>
      <c r="BS114" s="284"/>
      <c r="BT114" s="284"/>
      <c r="BU114" s="284"/>
      <c r="BV114" s="284"/>
    </row>
    <row r="115" spans="63:74" x14ac:dyDescent="0.25">
      <c r="BK115" s="284"/>
      <c r="BL115" s="284"/>
      <c r="BM115" s="284"/>
      <c r="BN115" s="284"/>
      <c r="BO115" s="284"/>
      <c r="BP115" s="284"/>
      <c r="BQ115" s="284"/>
      <c r="BR115" s="284"/>
      <c r="BS115" s="284"/>
      <c r="BT115" s="284"/>
      <c r="BU115" s="284"/>
      <c r="BV115" s="284"/>
    </row>
    <row r="116" spans="63:74" x14ac:dyDescent="0.25">
      <c r="BK116" s="284"/>
      <c r="BL116" s="284"/>
      <c r="BM116" s="284"/>
      <c r="BN116" s="284"/>
      <c r="BO116" s="284"/>
      <c r="BP116" s="284"/>
      <c r="BQ116" s="284"/>
      <c r="BR116" s="284"/>
      <c r="BS116" s="284"/>
      <c r="BT116" s="284"/>
      <c r="BU116" s="284"/>
      <c r="BV116" s="284"/>
    </row>
    <row r="117" spans="63:74" x14ac:dyDescent="0.25">
      <c r="BK117" s="284"/>
      <c r="BL117" s="284"/>
      <c r="BM117" s="284"/>
      <c r="BN117" s="284"/>
      <c r="BO117" s="284"/>
      <c r="BP117" s="284"/>
      <c r="BQ117" s="284"/>
      <c r="BR117" s="284"/>
      <c r="BS117" s="284"/>
      <c r="BT117" s="284"/>
      <c r="BU117" s="284"/>
      <c r="BV117" s="284"/>
    </row>
    <row r="118" spans="63:74" x14ac:dyDescent="0.25">
      <c r="BK118" s="284"/>
      <c r="BL118" s="284"/>
      <c r="BM118" s="284"/>
      <c r="BN118" s="284"/>
      <c r="BO118" s="284"/>
      <c r="BP118" s="284"/>
      <c r="BQ118" s="284"/>
      <c r="BR118" s="284"/>
      <c r="BS118" s="284"/>
      <c r="BT118" s="284"/>
      <c r="BU118" s="284"/>
      <c r="BV118" s="284"/>
    </row>
    <row r="119" spans="63:74" x14ac:dyDescent="0.25">
      <c r="BK119" s="284"/>
      <c r="BL119" s="284"/>
      <c r="BM119" s="284"/>
      <c r="BN119" s="284"/>
      <c r="BO119" s="284"/>
      <c r="BP119" s="284"/>
      <c r="BQ119" s="284"/>
      <c r="BR119" s="284"/>
      <c r="BS119" s="284"/>
      <c r="BT119" s="284"/>
      <c r="BU119" s="284"/>
      <c r="BV119" s="284"/>
    </row>
    <row r="120" spans="63:74" x14ac:dyDescent="0.25">
      <c r="BK120" s="284"/>
      <c r="BL120" s="284"/>
      <c r="BM120" s="284"/>
      <c r="BN120" s="284"/>
      <c r="BO120" s="284"/>
      <c r="BP120" s="284"/>
      <c r="BQ120" s="284"/>
      <c r="BR120" s="284"/>
      <c r="BS120" s="284"/>
      <c r="BT120" s="284"/>
      <c r="BU120" s="284"/>
      <c r="BV120" s="284"/>
    </row>
    <row r="121" spans="63:74" x14ac:dyDescent="0.25">
      <c r="BK121" s="284"/>
      <c r="BL121" s="284"/>
      <c r="BM121" s="284"/>
      <c r="BN121" s="284"/>
      <c r="BO121" s="284"/>
      <c r="BP121" s="284"/>
      <c r="BQ121" s="284"/>
      <c r="BR121" s="284"/>
      <c r="BS121" s="284"/>
      <c r="BT121" s="284"/>
      <c r="BU121" s="284"/>
      <c r="BV121" s="284"/>
    </row>
    <row r="122" spans="63:74" x14ac:dyDescent="0.25">
      <c r="BK122" s="284"/>
      <c r="BL122" s="284"/>
      <c r="BM122" s="284"/>
      <c r="BN122" s="284"/>
      <c r="BO122" s="284"/>
      <c r="BP122" s="284"/>
      <c r="BQ122" s="284"/>
      <c r="BR122" s="284"/>
      <c r="BS122" s="284"/>
      <c r="BT122" s="284"/>
      <c r="BU122" s="284"/>
      <c r="BV122" s="284"/>
    </row>
    <row r="123" spans="63:74" x14ac:dyDescent="0.25">
      <c r="BK123" s="284"/>
      <c r="BL123" s="284"/>
      <c r="BM123" s="284"/>
      <c r="BN123" s="284"/>
      <c r="BO123" s="284"/>
      <c r="BP123" s="284"/>
      <c r="BQ123" s="284"/>
      <c r="BR123" s="284"/>
      <c r="BS123" s="284"/>
      <c r="BT123" s="284"/>
      <c r="BU123" s="284"/>
      <c r="BV123" s="284"/>
    </row>
    <row r="124" spans="63:74" x14ac:dyDescent="0.25">
      <c r="BK124" s="284"/>
      <c r="BL124" s="284"/>
      <c r="BM124" s="284"/>
      <c r="BN124" s="284"/>
      <c r="BO124" s="284"/>
      <c r="BP124" s="284"/>
      <c r="BQ124" s="284"/>
      <c r="BR124" s="284"/>
      <c r="BS124" s="284"/>
      <c r="BT124" s="284"/>
      <c r="BU124" s="284"/>
      <c r="BV124" s="284"/>
    </row>
    <row r="125" spans="63:74" x14ac:dyDescent="0.25">
      <c r="BK125" s="284"/>
      <c r="BL125" s="284"/>
      <c r="BM125" s="284"/>
      <c r="BN125" s="284"/>
      <c r="BO125" s="284"/>
      <c r="BP125" s="284"/>
      <c r="BQ125" s="284"/>
      <c r="BR125" s="284"/>
      <c r="BS125" s="284"/>
      <c r="BT125" s="284"/>
      <c r="BU125" s="284"/>
      <c r="BV125" s="284"/>
    </row>
    <row r="126" spans="63:74" x14ac:dyDescent="0.25">
      <c r="BK126" s="284"/>
      <c r="BL126" s="284"/>
      <c r="BM126" s="284"/>
      <c r="BN126" s="284"/>
      <c r="BO126" s="284"/>
      <c r="BP126" s="284"/>
      <c r="BQ126" s="284"/>
      <c r="BR126" s="284"/>
      <c r="BS126" s="284"/>
      <c r="BT126" s="284"/>
      <c r="BU126" s="284"/>
      <c r="BV126" s="284"/>
    </row>
    <row r="127" spans="63:74" x14ac:dyDescent="0.25">
      <c r="BK127" s="284"/>
      <c r="BL127" s="284"/>
      <c r="BM127" s="284"/>
      <c r="BN127" s="284"/>
      <c r="BO127" s="284"/>
      <c r="BP127" s="284"/>
      <c r="BQ127" s="284"/>
      <c r="BR127" s="284"/>
      <c r="BS127" s="284"/>
      <c r="BT127" s="284"/>
      <c r="BU127" s="284"/>
      <c r="BV127" s="284"/>
    </row>
    <row r="128" spans="63:74" x14ac:dyDescent="0.25">
      <c r="BK128" s="284"/>
      <c r="BL128" s="284"/>
      <c r="BM128" s="284"/>
      <c r="BN128" s="284"/>
      <c r="BO128" s="284"/>
      <c r="BP128" s="284"/>
      <c r="BQ128" s="284"/>
      <c r="BR128" s="284"/>
      <c r="BS128" s="284"/>
      <c r="BT128" s="284"/>
      <c r="BU128" s="284"/>
      <c r="BV128" s="284"/>
    </row>
    <row r="129" spans="63:74" x14ac:dyDescent="0.25">
      <c r="BK129" s="284"/>
      <c r="BL129" s="284"/>
      <c r="BM129" s="284"/>
      <c r="BN129" s="284"/>
      <c r="BO129" s="284"/>
      <c r="BP129" s="284"/>
      <c r="BQ129" s="284"/>
      <c r="BR129" s="284"/>
      <c r="BS129" s="284"/>
      <c r="BT129" s="284"/>
      <c r="BU129" s="284"/>
      <c r="BV129" s="284"/>
    </row>
    <row r="130" spans="63:74" x14ac:dyDescent="0.25">
      <c r="BK130" s="284"/>
      <c r="BL130" s="284"/>
      <c r="BM130" s="284"/>
      <c r="BN130" s="284"/>
      <c r="BO130" s="284"/>
      <c r="BP130" s="284"/>
      <c r="BQ130" s="284"/>
      <c r="BR130" s="284"/>
      <c r="BS130" s="284"/>
      <c r="BT130" s="284"/>
      <c r="BU130" s="284"/>
      <c r="BV130" s="284"/>
    </row>
    <row r="131" spans="63:74" x14ac:dyDescent="0.25">
      <c r="BK131" s="284"/>
      <c r="BL131" s="284"/>
      <c r="BM131" s="284"/>
      <c r="BN131" s="284"/>
      <c r="BO131" s="284"/>
      <c r="BP131" s="284"/>
      <c r="BQ131" s="284"/>
      <c r="BR131" s="284"/>
      <c r="BS131" s="284"/>
      <c r="BT131" s="284"/>
      <c r="BU131" s="284"/>
      <c r="BV131" s="284"/>
    </row>
    <row r="132" spans="63:74" x14ac:dyDescent="0.25">
      <c r="BK132" s="284"/>
      <c r="BL132" s="284"/>
      <c r="BM132" s="284"/>
      <c r="BN132" s="284"/>
      <c r="BO132" s="284"/>
      <c r="BP132" s="284"/>
      <c r="BQ132" s="284"/>
      <c r="BR132" s="284"/>
      <c r="BS132" s="284"/>
      <c r="BT132" s="284"/>
      <c r="BU132" s="284"/>
      <c r="BV132" s="284"/>
    </row>
    <row r="133" spans="63:74" x14ac:dyDescent="0.25">
      <c r="BK133" s="284"/>
      <c r="BL133" s="284"/>
      <c r="BM133" s="284"/>
      <c r="BN133" s="284"/>
      <c r="BO133" s="284"/>
      <c r="BP133" s="284"/>
      <c r="BQ133" s="284"/>
      <c r="BR133" s="284"/>
      <c r="BS133" s="284"/>
      <c r="BT133" s="284"/>
      <c r="BU133" s="284"/>
      <c r="BV133" s="284"/>
    </row>
    <row r="134" spans="63:74" x14ac:dyDescent="0.25">
      <c r="BK134" s="284"/>
      <c r="BL134" s="284"/>
      <c r="BM134" s="284"/>
      <c r="BN134" s="284"/>
      <c r="BO134" s="284"/>
      <c r="BP134" s="284"/>
      <c r="BQ134" s="284"/>
      <c r="BR134" s="284"/>
      <c r="BS134" s="284"/>
      <c r="BT134" s="284"/>
      <c r="BU134" s="284"/>
      <c r="BV134" s="284"/>
    </row>
    <row r="135" spans="63:74" x14ac:dyDescent="0.25">
      <c r="BK135" s="284"/>
      <c r="BL135" s="284"/>
      <c r="BM135" s="284"/>
      <c r="BN135" s="284"/>
      <c r="BO135" s="284"/>
      <c r="BP135" s="284"/>
      <c r="BQ135" s="284"/>
      <c r="BR135" s="284"/>
      <c r="BS135" s="284"/>
      <c r="BT135" s="284"/>
      <c r="BU135" s="284"/>
      <c r="BV135" s="284"/>
    </row>
    <row r="136" spans="63:74" x14ac:dyDescent="0.25">
      <c r="BK136" s="284"/>
      <c r="BL136" s="284"/>
      <c r="BM136" s="284"/>
      <c r="BN136" s="284"/>
      <c r="BO136" s="284"/>
      <c r="BP136" s="284"/>
      <c r="BQ136" s="284"/>
      <c r="BR136" s="284"/>
      <c r="BS136" s="284"/>
      <c r="BT136" s="284"/>
      <c r="BU136" s="284"/>
      <c r="BV136" s="284"/>
    </row>
    <row r="137" spans="63:74" x14ac:dyDescent="0.25">
      <c r="BK137" s="284"/>
      <c r="BL137" s="284"/>
      <c r="BM137" s="284"/>
      <c r="BN137" s="284"/>
      <c r="BO137" s="284"/>
      <c r="BP137" s="284"/>
      <c r="BQ137" s="284"/>
      <c r="BR137" s="284"/>
      <c r="BS137" s="284"/>
      <c r="BT137" s="284"/>
      <c r="BU137" s="284"/>
      <c r="BV137" s="284"/>
    </row>
    <row r="138" spans="63:74" x14ac:dyDescent="0.25">
      <c r="BK138" s="284"/>
      <c r="BL138" s="284"/>
      <c r="BM138" s="284"/>
      <c r="BN138" s="284"/>
      <c r="BO138" s="284"/>
      <c r="BP138" s="284"/>
      <c r="BQ138" s="284"/>
      <c r="BR138" s="284"/>
      <c r="BS138" s="284"/>
      <c r="BT138" s="284"/>
      <c r="BU138" s="284"/>
      <c r="BV138" s="284"/>
    </row>
    <row r="139" spans="63:74" x14ac:dyDescent="0.25">
      <c r="BK139" s="284"/>
      <c r="BL139" s="284"/>
      <c r="BM139" s="284"/>
      <c r="BN139" s="284"/>
      <c r="BO139" s="284"/>
      <c r="BP139" s="284"/>
      <c r="BQ139" s="284"/>
      <c r="BR139" s="284"/>
      <c r="BS139" s="284"/>
      <c r="BT139" s="284"/>
      <c r="BU139" s="284"/>
      <c r="BV139" s="284"/>
    </row>
    <row r="140" spans="63:74" x14ac:dyDescent="0.25">
      <c r="BK140" s="284"/>
      <c r="BL140" s="284"/>
      <c r="BM140" s="284"/>
      <c r="BN140" s="284"/>
      <c r="BO140" s="284"/>
      <c r="BP140" s="284"/>
      <c r="BQ140" s="284"/>
      <c r="BR140" s="284"/>
      <c r="BS140" s="284"/>
      <c r="BT140" s="284"/>
      <c r="BU140" s="284"/>
      <c r="BV140" s="284"/>
    </row>
    <row r="141" spans="63:74" x14ac:dyDescent="0.25">
      <c r="BK141" s="284"/>
      <c r="BL141" s="284"/>
      <c r="BM141" s="284"/>
      <c r="BN141" s="284"/>
      <c r="BO141" s="284"/>
      <c r="BP141" s="284"/>
      <c r="BQ141" s="284"/>
      <c r="BR141" s="284"/>
      <c r="BS141" s="284"/>
      <c r="BT141" s="284"/>
      <c r="BU141" s="284"/>
      <c r="BV141" s="284"/>
    </row>
    <row r="142" spans="63:74" x14ac:dyDescent="0.25">
      <c r="BK142" s="284"/>
      <c r="BL142" s="284"/>
      <c r="BM142" s="284"/>
      <c r="BN142" s="284"/>
      <c r="BO142" s="284"/>
      <c r="BP142" s="284"/>
      <c r="BQ142" s="284"/>
      <c r="BR142" s="284"/>
      <c r="BS142" s="284"/>
      <c r="BT142" s="284"/>
      <c r="BU142" s="284"/>
      <c r="BV142" s="284"/>
    </row>
    <row r="143" spans="63:74" x14ac:dyDescent="0.25">
      <c r="BK143" s="284"/>
      <c r="BL143" s="284"/>
      <c r="BM143" s="284"/>
      <c r="BN143" s="284"/>
      <c r="BO143" s="284"/>
      <c r="BP143" s="284"/>
      <c r="BQ143" s="284"/>
      <c r="BR143" s="284"/>
      <c r="BS143" s="284"/>
      <c r="BT143" s="284"/>
      <c r="BU143" s="284"/>
      <c r="BV143" s="284"/>
    </row>
  </sheetData>
  <mergeCells count="18">
    <mergeCell ref="B47:Q47"/>
    <mergeCell ref="B48:Q48"/>
    <mergeCell ref="B49:Q49"/>
    <mergeCell ref="A1:A2"/>
    <mergeCell ref="B40:Q40"/>
    <mergeCell ref="B41:Q41"/>
    <mergeCell ref="B44:Q44"/>
    <mergeCell ref="B45:Q45"/>
    <mergeCell ref="B43:Q43"/>
    <mergeCell ref="B46:Q46"/>
    <mergeCell ref="B42:Q42"/>
    <mergeCell ref="BK3:BV3"/>
    <mergeCell ref="B1:AL1"/>
    <mergeCell ref="C3:N3"/>
    <mergeCell ref="O3:Z3"/>
    <mergeCell ref="AA3:AL3"/>
    <mergeCell ref="AM3:AX3"/>
    <mergeCell ref="AY3:BJ3"/>
  </mergeCells>
  <phoneticPr fontId="6" type="noConversion"/>
  <hyperlinks>
    <hyperlink ref="A1:A2" location="Contents!A1" display="Table of Contents" xr:uid="{00000000-0004-0000-0C00-000000000000}"/>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transitionEntry="1" codeName="Sheet14">
    <pageSetUpPr fitToPage="1"/>
  </sheetPr>
  <dimension ref="A1:BV143"/>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AY6" sqref="AY6:AY45"/>
    </sheetView>
  </sheetViews>
  <sheetFormatPr defaultColWidth="9.54296875" defaultRowHeight="10.5" x14ac:dyDescent="0.25"/>
  <cols>
    <col min="1" max="1" width="11.54296875" style="71" customWidth="1"/>
    <col min="2" max="2" width="27.453125" style="71" customWidth="1"/>
    <col min="3" max="50" width="6.54296875" style="71" customWidth="1"/>
    <col min="51" max="55" width="6.54296875" style="281" customWidth="1"/>
    <col min="56" max="58" width="6.54296875" style="500" customWidth="1"/>
    <col min="59" max="62" width="6.54296875" style="281" customWidth="1"/>
    <col min="63" max="74" width="6.54296875" style="71" customWidth="1"/>
    <col min="75" max="16384" width="9.54296875" style="71"/>
  </cols>
  <sheetData>
    <row r="1" spans="1:74" ht="14.9" customHeight="1" x14ac:dyDescent="0.3">
      <c r="A1" s="623" t="s">
        <v>767</v>
      </c>
      <c r="B1" s="656" t="s">
        <v>229</v>
      </c>
      <c r="C1" s="657"/>
      <c r="D1" s="657"/>
      <c r="E1" s="657"/>
      <c r="F1" s="657"/>
      <c r="G1" s="657"/>
      <c r="H1" s="657"/>
      <c r="I1" s="657"/>
      <c r="J1" s="657"/>
      <c r="K1" s="657"/>
      <c r="L1" s="657"/>
      <c r="M1" s="657"/>
      <c r="N1" s="657"/>
      <c r="O1" s="657"/>
      <c r="P1" s="657"/>
      <c r="Q1" s="657"/>
      <c r="R1" s="657"/>
      <c r="S1" s="657"/>
      <c r="T1" s="657"/>
      <c r="U1" s="657"/>
      <c r="V1" s="657"/>
      <c r="W1" s="657"/>
      <c r="X1" s="657"/>
      <c r="Y1" s="657"/>
      <c r="Z1" s="657"/>
      <c r="AA1" s="657"/>
      <c r="AB1" s="657"/>
      <c r="AC1" s="657"/>
      <c r="AD1" s="657"/>
      <c r="AE1" s="657"/>
      <c r="AF1" s="657"/>
      <c r="AG1" s="657"/>
      <c r="AH1" s="657"/>
      <c r="AI1" s="657"/>
      <c r="AJ1" s="657"/>
      <c r="AK1" s="657"/>
      <c r="AL1" s="657"/>
    </row>
    <row r="2" spans="1:74" s="57" customFormat="1" ht="12.5" x14ac:dyDescent="0.25">
      <c r="A2" s="624"/>
      <c r="B2" s="402" t="str">
        <f>"U.S. Energy Information Administration  |  Short-Term Energy Outlook  - "&amp;Dates!D1</f>
        <v>U.S. Energy Information Administration  |  Short-Term Energy Outlook  - February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87"/>
      <c r="AZ2" s="287"/>
      <c r="BA2" s="287"/>
      <c r="BB2" s="287"/>
      <c r="BC2" s="287"/>
      <c r="BD2" s="493"/>
      <c r="BE2" s="493"/>
      <c r="BF2" s="493"/>
      <c r="BG2" s="287"/>
      <c r="BH2" s="287"/>
      <c r="BI2" s="287"/>
      <c r="BJ2" s="287"/>
    </row>
    <row r="3" spans="1:74" s="9" customFormat="1" ht="13" x14ac:dyDescent="0.3">
      <c r="A3" s="590" t="s">
        <v>1274</v>
      </c>
      <c r="B3" s="11"/>
      <c r="C3" s="626">
        <f>Dates!D3</f>
        <v>2020</v>
      </c>
      <c r="D3" s="617"/>
      <c r="E3" s="617"/>
      <c r="F3" s="617"/>
      <c r="G3" s="617"/>
      <c r="H3" s="617"/>
      <c r="I3" s="617"/>
      <c r="J3" s="617"/>
      <c r="K3" s="617"/>
      <c r="L3" s="617"/>
      <c r="M3" s="617"/>
      <c r="N3" s="618"/>
      <c r="O3" s="626">
        <f>C3+1</f>
        <v>2021</v>
      </c>
      <c r="P3" s="627"/>
      <c r="Q3" s="627"/>
      <c r="R3" s="627"/>
      <c r="S3" s="627"/>
      <c r="T3" s="627"/>
      <c r="U3" s="627"/>
      <c r="V3" s="627"/>
      <c r="W3" s="627"/>
      <c r="X3" s="617"/>
      <c r="Y3" s="617"/>
      <c r="Z3" s="618"/>
      <c r="AA3" s="614">
        <f>O3+1</f>
        <v>2022</v>
      </c>
      <c r="AB3" s="617"/>
      <c r="AC3" s="617"/>
      <c r="AD3" s="617"/>
      <c r="AE3" s="617"/>
      <c r="AF3" s="617"/>
      <c r="AG3" s="617"/>
      <c r="AH3" s="617"/>
      <c r="AI3" s="617"/>
      <c r="AJ3" s="617"/>
      <c r="AK3" s="617"/>
      <c r="AL3" s="618"/>
      <c r="AM3" s="614">
        <f>AA3+1</f>
        <v>2023</v>
      </c>
      <c r="AN3" s="617"/>
      <c r="AO3" s="617"/>
      <c r="AP3" s="617"/>
      <c r="AQ3" s="617"/>
      <c r="AR3" s="617"/>
      <c r="AS3" s="617"/>
      <c r="AT3" s="617"/>
      <c r="AU3" s="617"/>
      <c r="AV3" s="617"/>
      <c r="AW3" s="617"/>
      <c r="AX3" s="618"/>
      <c r="AY3" s="614">
        <f>AM3+1</f>
        <v>2024</v>
      </c>
      <c r="AZ3" s="615"/>
      <c r="BA3" s="615"/>
      <c r="BB3" s="615"/>
      <c r="BC3" s="615"/>
      <c r="BD3" s="615"/>
      <c r="BE3" s="615"/>
      <c r="BF3" s="615"/>
      <c r="BG3" s="615"/>
      <c r="BH3" s="615"/>
      <c r="BI3" s="615"/>
      <c r="BJ3" s="616"/>
      <c r="BK3" s="614">
        <f>AY3+1</f>
        <v>2025</v>
      </c>
      <c r="BL3" s="617"/>
      <c r="BM3" s="617"/>
      <c r="BN3" s="617"/>
      <c r="BO3" s="617"/>
      <c r="BP3" s="617"/>
      <c r="BQ3" s="617"/>
      <c r="BR3" s="617"/>
      <c r="BS3" s="617"/>
      <c r="BT3" s="617"/>
      <c r="BU3" s="617"/>
      <c r="BV3" s="618"/>
    </row>
    <row r="4" spans="1:74" s="9" customFormat="1" x14ac:dyDescent="0.25">
      <c r="A4" s="591" t="str">
        <f>Dates!$D$2</f>
        <v>Thursday February 1,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15" customHeight="1" x14ac:dyDescent="0.25">
      <c r="A5" s="72"/>
      <c r="B5" s="73" t="s">
        <v>212</v>
      </c>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311"/>
      <c r="AZ5" s="568"/>
      <c r="BA5" s="568"/>
      <c r="BB5" s="568"/>
      <c r="BC5" s="568"/>
      <c r="BD5" s="568"/>
      <c r="BE5" s="568"/>
      <c r="BF5" s="568"/>
      <c r="BG5" s="568"/>
      <c r="BH5" s="74"/>
      <c r="BI5" s="74"/>
      <c r="BJ5" s="311"/>
      <c r="BK5" s="311"/>
      <c r="BL5" s="311"/>
      <c r="BM5" s="311"/>
      <c r="BN5" s="311"/>
      <c r="BO5" s="311"/>
      <c r="BP5" s="311"/>
      <c r="BQ5" s="311"/>
      <c r="BR5" s="311"/>
      <c r="BS5" s="311"/>
      <c r="BT5" s="311"/>
      <c r="BU5" s="311"/>
      <c r="BV5" s="311"/>
    </row>
    <row r="6" spans="1:74" ht="11.15" customHeight="1" x14ac:dyDescent="0.25">
      <c r="A6" s="75" t="s">
        <v>192</v>
      </c>
      <c r="B6" s="156" t="s">
        <v>422</v>
      </c>
      <c r="C6" s="54">
        <v>55.666972999999999</v>
      </c>
      <c r="D6" s="54">
        <v>47.425207999999998</v>
      </c>
      <c r="E6" s="54">
        <v>46.106031999999999</v>
      </c>
      <c r="F6" s="54">
        <v>39.346704000000003</v>
      </c>
      <c r="G6" s="54">
        <v>37.262844999999999</v>
      </c>
      <c r="H6" s="54">
        <v>39.608334999999997</v>
      </c>
      <c r="I6" s="54">
        <v>43.217199999999998</v>
      </c>
      <c r="J6" s="54">
        <v>47.522893000000003</v>
      </c>
      <c r="K6" s="54">
        <v>45.141308000000002</v>
      </c>
      <c r="L6" s="54">
        <v>44.988278999999999</v>
      </c>
      <c r="M6" s="54">
        <v>44.344920999999999</v>
      </c>
      <c r="N6" s="54">
        <v>44.803655999999997</v>
      </c>
      <c r="O6" s="54">
        <v>48.495550999999999</v>
      </c>
      <c r="P6" s="54">
        <v>40.817064999999999</v>
      </c>
      <c r="Q6" s="54">
        <v>50.817703000000002</v>
      </c>
      <c r="R6" s="54">
        <v>45.294547000000001</v>
      </c>
      <c r="S6" s="54">
        <v>48.607135999999997</v>
      </c>
      <c r="T6" s="54">
        <v>48.772692999999997</v>
      </c>
      <c r="U6" s="54">
        <v>48.47289</v>
      </c>
      <c r="V6" s="54">
        <v>50.039026</v>
      </c>
      <c r="W6" s="54">
        <v>49.759599999999999</v>
      </c>
      <c r="X6" s="54">
        <v>48.953837999999998</v>
      </c>
      <c r="Y6" s="54">
        <v>48.825009999999999</v>
      </c>
      <c r="Z6" s="54">
        <v>48.576219000000002</v>
      </c>
      <c r="AA6" s="54">
        <v>49.887262999999997</v>
      </c>
      <c r="AB6" s="54">
        <v>47.875067000000001</v>
      </c>
      <c r="AC6" s="54">
        <v>51.548139999999997</v>
      </c>
      <c r="AD6" s="54">
        <v>46.387467999999998</v>
      </c>
      <c r="AE6" s="54">
        <v>49.552526</v>
      </c>
      <c r="AF6" s="54">
        <v>48.670070000000003</v>
      </c>
      <c r="AG6" s="54">
        <v>49.301246999999996</v>
      </c>
      <c r="AH6" s="54">
        <v>53.601346999999997</v>
      </c>
      <c r="AI6" s="54">
        <v>51.574119000000003</v>
      </c>
      <c r="AJ6" s="54">
        <v>51.331895000000003</v>
      </c>
      <c r="AK6" s="54">
        <v>48.753593000000002</v>
      </c>
      <c r="AL6" s="54">
        <v>45.672547000000002</v>
      </c>
      <c r="AM6" s="54">
        <v>51.009971999999998</v>
      </c>
      <c r="AN6" s="54">
        <v>45.712603000000001</v>
      </c>
      <c r="AO6" s="54">
        <v>51.983674999999998</v>
      </c>
      <c r="AP6" s="54">
        <v>46.968510999999999</v>
      </c>
      <c r="AQ6" s="54">
        <v>48.223477000000003</v>
      </c>
      <c r="AR6" s="54">
        <v>47.145741999999998</v>
      </c>
      <c r="AS6" s="54">
        <v>46.519917999999997</v>
      </c>
      <c r="AT6" s="54">
        <v>50.543283000000002</v>
      </c>
      <c r="AU6" s="54">
        <v>48.541806999999999</v>
      </c>
      <c r="AV6" s="54">
        <v>49.073993999999999</v>
      </c>
      <c r="AW6" s="54">
        <v>48.951146999999999</v>
      </c>
      <c r="AX6" s="54">
        <v>46.939728000000002</v>
      </c>
      <c r="AY6" s="54">
        <v>41.700035507000003</v>
      </c>
      <c r="AZ6" s="238">
        <v>35.443420000000003</v>
      </c>
      <c r="BA6" s="238">
        <v>40.884860000000003</v>
      </c>
      <c r="BB6" s="238">
        <v>35.630159999999997</v>
      </c>
      <c r="BC6" s="238">
        <v>36.690660000000001</v>
      </c>
      <c r="BD6" s="238">
        <v>36.928069999999998</v>
      </c>
      <c r="BE6" s="238">
        <v>38.85322</v>
      </c>
      <c r="BF6" s="238">
        <v>44.090940000000003</v>
      </c>
      <c r="BG6" s="238">
        <v>40.236020000000003</v>
      </c>
      <c r="BH6" s="238">
        <v>41.338920000000002</v>
      </c>
      <c r="BI6" s="238">
        <v>39.542830000000002</v>
      </c>
      <c r="BJ6" s="238">
        <v>38.213760000000001</v>
      </c>
      <c r="BK6" s="238">
        <v>40.75311</v>
      </c>
      <c r="BL6" s="238">
        <v>35.046770000000002</v>
      </c>
      <c r="BM6" s="238">
        <v>39.868220000000001</v>
      </c>
      <c r="BN6" s="238">
        <v>34.527520000000003</v>
      </c>
      <c r="BO6" s="238">
        <v>35.529020000000003</v>
      </c>
      <c r="BP6" s="238">
        <v>35.890340000000002</v>
      </c>
      <c r="BQ6" s="238">
        <v>37.991039999999998</v>
      </c>
      <c r="BR6" s="238">
        <v>43.289810000000003</v>
      </c>
      <c r="BS6" s="238">
        <v>39.181240000000003</v>
      </c>
      <c r="BT6" s="238">
        <v>39.753720000000001</v>
      </c>
      <c r="BU6" s="238">
        <v>37.594839999999998</v>
      </c>
      <c r="BV6" s="238">
        <v>36.21604</v>
      </c>
    </row>
    <row r="7" spans="1:74" ht="11.15" customHeight="1" x14ac:dyDescent="0.25">
      <c r="A7" s="75" t="s">
        <v>193</v>
      </c>
      <c r="B7" s="156" t="s">
        <v>423</v>
      </c>
      <c r="C7" s="54">
        <v>14.861031000000001</v>
      </c>
      <c r="D7" s="54">
        <v>12.660779</v>
      </c>
      <c r="E7" s="54">
        <v>12.308638</v>
      </c>
      <c r="F7" s="54">
        <v>10.007972000000001</v>
      </c>
      <c r="G7" s="54">
        <v>9.477919</v>
      </c>
      <c r="H7" s="54">
        <v>10.074525</v>
      </c>
      <c r="I7" s="54">
        <v>10.788878</v>
      </c>
      <c r="J7" s="54">
        <v>11.863744000000001</v>
      </c>
      <c r="K7" s="54">
        <v>11.269185</v>
      </c>
      <c r="L7" s="54">
        <v>11.909397</v>
      </c>
      <c r="M7" s="54">
        <v>11.739125</v>
      </c>
      <c r="N7" s="54">
        <v>11.860573</v>
      </c>
      <c r="O7" s="54">
        <v>14.183998000000001</v>
      </c>
      <c r="P7" s="54">
        <v>11.938181999999999</v>
      </c>
      <c r="Q7" s="54">
        <v>14.863187999999999</v>
      </c>
      <c r="R7" s="54">
        <v>12.522856000000001</v>
      </c>
      <c r="S7" s="54">
        <v>13.438699</v>
      </c>
      <c r="T7" s="54">
        <v>13.484567</v>
      </c>
      <c r="U7" s="54">
        <v>11.960509</v>
      </c>
      <c r="V7" s="54">
        <v>12.346965000000001</v>
      </c>
      <c r="W7" s="54">
        <v>12.278036999999999</v>
      </c>
      <c r="X7" s="54">
        <v>12.885494</v>
      </c>
      <c r="Y7" s="54">
        <v>12.851573</v>
      </c>
      <c r="Z7" s="54">
        <v>12.786127</v>
      </c>
      <c r="AA7" s="54">
        <v>13.45969</v>
      </c>
      <c r="AB7" s="54">
        <v>12.916791999999999</v>
      </c>
      <c r="AC7" s="54">
        <v>13.907807</v>
      </c>
      <c r="AD7" s="54">
        <v>12.883153</v>
      </c>
      <c r="AE7" s="54">
        <v>13.762204000000001</v>
      </c>
      <c r="AF7" s="54">
        <v>13.517059</v>
      </c>
      <c r="AG7" s="54">
        <v>12.841676</v>
      </c>
      <c r="AH7" s="54">
        <v>13.961724999999999</v>
      </c>
      <c r="AI7" s="54">
        <v>13.433665</v>
      </c>
      <c r="AJ7" s="54">
        <v>14.194516</v>
      </c>
      <c r="AK7" s="54">
        <v>13.481558</v>
      </c>
      <c r="AL7" s="54">
        <v>12.629568000000001</v>
      </c>
      <c r="AM7" s="54">
        <v>14.700243</v>
      </c>
      <c r="AN7" s="54">
        <v>13.173624</v>
      </c>
      <c r="AO7" s="54">
        <v>14.980853</v>
      </c>
      <c r="AP7" s="54">
        <v>14.025048</v>
      </c>
      <c r="AQ7" s="54">
        <v>14.399785</v>
      </c>
      <c r="AR7" s="54">
        <v>14.077995</v>
      </c>
      <c r="AS7" s="54">
        <v>12.795318999999999</v>
      </c>
      <c r="AT7" s="54">
        <v>13.901956999999999</v>
      </c>
      <c r="AU7" s="54">
        <v>13.351464</v>
      </c>
      <c r="AV7" s="54">
        <v>14.139355999999999</v>
      </c>
      <c r="AW7" s="54">
        <v>14.10553</v>
      </c>
      <c r="AX7" s="54">
        <v>13.584954</v>
      </c>
      <c r="AY7" s="54">
        <v>12.533829436</v>
      </c>
      <c r="AZ7" s="238">
        <v>10.71274</v>
      </c>
      <c r="BA7" s="238">
        <v>12.31615</v>
      </c>
      <c r="BB7" s="238">
        <v>10.975569999999999</v>
      </c>
      <c r="BC7" s="238">
        <v>11.004619999999999</v>
      </c>
      <c r="BD7" s="238">
        <v>10.85487</v>
      </c>
      <c r="BE7" s="238">
        <v>9.3161109999999994</v>
      </c>
      <c r="BF7" s="238">
        <v>10.67149</v>
      </c>
      <c r="BG7" s="238">
        <v>9.4823710000000005</v>
      </c>
      <c r="BH7" s="238">
        <v>10.09432</v>
      </c>
      <c r="BI7" s="238">
        <v>9.8201660000000004</v>
      </c>
      <c r="BJ7" s="238">
        <v>9.6180710000000005</v>
      </c>
      <c r="BK7" s="238">
        <v>10.767150000000001</v>
      </c>
      <c r="BL7" s="238">
        <v>9.1923440000000003</v>
      </c>
      <c r="BM7" s="238">
        <v>10.84351</v>
      </c>
      <c r="BN7" s="238">
        <v>9.6420750000000002</v>
      </c>
      <c r="BO7" s="238">
        <v>9.8230710000000006</v>
      </c>
      <c r="BP7" s="238">
        <v>9.8402729999999998</v>
      </c>
      <c r="BQ7" s="238">
        <v>8.4441260000000007</v>
      </c>
      <c r="BR7" s="238">
        <v>9.9017789999999994</v>
      </c>
      <c r="BS7" s="238">
        <v>8.7492140000000003</v>
      </c>
      <c r="BT7" s="238">
        <v>9.3420260000000006</v>
      </c>
      <c r="BU7" s="238">
        <v>9.0543220000000009</v>
      </c>
      <c r="BV7" s="238">
        <v>8.8889999999999993</v>
      </c>
    </row>
    <row r="8" spans="1:74" ht="11.15" customHeight="1" x14ac:dyDescent="0.25">
      <c r="A8" s="75" t="s">
        <v>194</v>
      </c>
      <c r="B8" s="156" t="s">
        <v>424</v>
      </c>
      <c r="C8" s="54">
        <v>9.609693</v>
      </c>
      <c r="D8" s="54">
        <v>8.186928</v>
      </c>
      <c r="E8" s="54">
        <v>7.9591900000000004</v>
      </c>
      <c r="F8" s="54">
        <v>6.7596309999999997</v>
      </c>
      <c r="G8" s="54">
        <v>6.4016320000000002</v>
      </c>
      <c r="H8" s="54">
        <v>6.8045540000000004</v>
      </c>
      <c r="I8" s="54">
        <v>7.3654719999999996</v>
      </c>
      <c r="J8" s="54">
        <v>8.0993139999999997</v>
      </c>
      <c r="K8" s="54">
        <v>7.6934060000000004</v>
      </c>
      <c r="L8" s="54">
        <v>7.3280960000000004</v>
      </c>
      <c r="M8" s="54">
        <v>7.223287</v>
      </c>
      <c r="N8" s="54">
        <v>7.2979849999999997</v>
      </c>
      <c r="O8" s="54">
        <v>8.6389460000000007</v>
      </c>
      <c r="P8" s="54">
        <v>7.271109</v>
      </c>
      <c r="Q8" s="54">
        <v>9.0526219999999995</v>
      </c>
      <c r="R8" s="54">
        <v>7.3719239999999999</v>
      </c>
      <c r="S8" s="54">
        <v>7.9110740000000002</v>
      </c>
      <c r="T8" s="54">
        <v>7.9379920000000004</v>
      </c>
      <c r="U8" s="54">
        <v>7.4162489999999996</v>
      </c>
      <c r="V8" s="54">
        <v>7.65585</v>
      </c>
      <c r="W8" s="54">
        <v>7.6131000000000002</v>
      </c>
      <c r="X8" s="54">
        <v>7.5396859999999997</v>
      </c>
      <c r="Y8" s="54">
        <v>7.5198679999999998</v>
      </c>
      <c r="Z8" s="54">
        <v>7.4815490000000002</v>
      </c>
      <c r="AA8" s="54">
        <v>7.9840910000000003</v>
      </c>
      <c r="AB8" s="54">
        <v>7.6620379999999999</v>
      </c>
      <c r="AC8" s="54">
        <v>8.249898</v>
      </c>
      <c r="AD8" s="54">
        <v>8.0796589999999995</v>
      </c>
      <c r="AE8" s="54">
        <v>8.6309260000000005</v>
      </c>
      <c r="AF8" s="54">
        <v>8.4771970000000003</v>
      </c>
      <c r="AG8" s="54">
        <v>7.8965889999999996</v>
      </c>
      <c r="AH8" s="54">
        <v>8.5853389999999994</v>
      </c>
      <c r="AI8" s="54">
        <v>8.2606710000000003</v>
      </c>
      <c r="AJ8" s="54">
        <v>8.6510029999999993</v>
      </c>
      <c r="AK8" s="54">
        <v>8.2164699999999993</v>
      </c>
      <c r="AL8" s="54">
        <v>7.6972500000000004</v>
      </c>
      <c r="AM8" s="54">
        <v>8.718216</v>
      </c>
      <c r="AN8" s="54">
        <v>7.8128380000000002</v>
      </c>
      <c r="AO8" s="54">
        <v>8.8846310000000006</v>
      </c>
      <c r="AP8" s="54">
        <v>7.7423919999999997</v>
      </c>
      <c r="AQ8" s="54">
        <v>7.9492630000000002</v>
      </c>
      <c r="AR8" s="54">
        <v>7.7715870000000002</v>
      </c>
      <c r="AS8" s="54">
        <v>7.2148940000000001</v>
      </c>
      <c r="AT8" s="54">
        <v>7.8388650000000002</v>
      </c>
      <c r="AU8" s="54">
        <v>7.5284399999999998</v>
      </c>
      <c r="AV8" s="54">
        <v>8.4080549999999992</v>
      </c>
      <c r="AW8" s="54">
        <v>8.3525709999999993</v>
      </c>
      <c r="AX8" s="54">
        <v>7.8444330000000004</v>
      </c>
      <c r="AY8" s="54">
        <v>7.0050810714000002</v>
      </c>
      <c r="AZ8" s="238">
        <v>6.0999949999999998</v>
      </c>
      <c r="BA8" s="238">
        <v>7.1937110000000004</v>
      </c>
      <c r="BB8" s="238">
        <v>6.3585719999999997</v>
      </c>
      <c r="BC8" s="238">
        <v>6.777914</v>
      </c>
      <c r="BD8" s="238">
        <v>6.8396220000000003</v>
      </c>
      <c r="BE8" s="238">
        <v>6.8488449999999998</v>
      </c>
      <c r="BF8" s="238">
        <v>7.9001340000000004</v>
      </c>
      <c r="BG8" s="238">
        <v>7.2486490000000003</v>
      </c>
      <c r="BH8" s="238">
        <v>7.4139410000000003</v>
      </c>
      <c r="BI8" s="238">
        <v>7.1695039999999999</v>
      </c>
      <c r="BJ8" s="238">
        <v>7.0993589999999998</v>
      </c>
      <c r="BK8" s="238">
        <v>8.0653419999999993</v>
      </c>
      <c r="BL8" s="238">
        <v>7.073016</v>
      </c>
      <c r="BM8" s="238">
        <v>7.9351570000000002</v>
      </c>
      <c r="BN8" s="238">
        <v>6.9600309999999999</v>
      </c>
      <c r="BO8" s="238">
        <v>7.2495500000000002</v>
      </c>
      <c r="BP8" s="238">
        <v>7.2307059999999996</v>
      </c>
      <c r="BQ8" s="238">
        <v>7.1903699999999997</v>
      </c>
      <c r="BR8" s="238">
        <v>8.2014099999999992</v>
      </c>
      <c r="BS8" s="238">
        <v>7.4678089999999999</v>
      </c>
      <c r="BT8" s="238">
        <v>7.5120699999999996</v>
      </c>
      <c r="BU8" s="238">
        <v>7.1815530000000001</v>
      </c>
      <c r="BV8" s="238">
        <v>7.0787240000000002</v>
      </c>
    </row>
    <row r="9" spans="1:74" ht="11.15" customHeight="1" x14ac:dyDescent="0.25">
      <c r="A9" s="75" t="s">
        <v>195</v>
      </c>
      <c r="B9" s="156" t="s">
        <v>425</v>
      </c>
      <c r="C9" s="54">
        <v>31.196249000000002</v>
      </c>
      <c r="D9" s="54">
        <v>26.577501000000002</v>
      </c>
      <c r="E9" s="54">
        <v>25.838204000000001</v>
      </c>
      <c r="F9" s="54">
        <v>22.579101000000001</v>
      </c>
      <c r="G9" s="54">
        <v>21.383293999999999</v>
      </c>
      <c r="H9" s="54">
        <v>22.729255999999999</v>
      </c>
      <c r="I9" s="54">
        <v>25.062850000000001</v>
      </c>
      <c r="J9" s="54">
        <v>27.559835</v>
      </c>
      <c r="K9" s="54">
        <v>26.178716999999999</v>
      </c>
      <c r="L9" s="54">
        <v>25.750786000000002</v>
      </c>
      <c r="M9" s="54">
        <v>25.382508999999999</v>
      </c>
      <c r="N9" s="54">
        <v>25.645098000000001</v>
      </c>
      <c r="O9" s="54">
        <v>25.672606999999999</v>
      </c>
      <c r="P9" s="54">
        <v>21.607773999999999</v>
      </c>
      <c r="Q9" s="54">
        <v>26.901893000000001</v>
      </c>
      <c r="R9" s="54">
        <v>25.399767000000001</v>
      </c>
      <c r="S9" s="54">
        <v>27.257363000000002</v>
      </c>
      <c r="T9" s="54">
        <v>27.350134000000001</v>
      </c>
      <c r="U9" s="54">
        <v>29.096132000000001</v>
      </c>
      <c r="V9" s="54">
        <v>30.036211000000002</v>
      </c>
      <c r="W9" s="54">
        <v>29.868462999999998</v>
      </c>
      <c r="X9" s="54">
        <v>28.528658</v>
      </c>
      <c r="Y9" s="54">
        <v>28.453569000000002</v>
      </c>
      <c r="Z9" s="54">
        <v>28.308543</v>
      </c>
      <c r="AA9" s="54">
        <v>28.443481999999999</v>
      </c>
      <c r="AB9" s="54">
        <v>27.296237000000001</v>
      </c>
      <c r="AC9" s="54">
        <v>29.390435</v>
      </c>
      <c r="AD9" s="54">
        <v>25.424655999999999</v>
      </c>
      <c r="AE9" s="54">
        <v>27.159396000000001</v>
      </c>
      <c r="AF9" s="54">
        <v>26.675813999999999</v>
      </c>
      <c r="AG9" s="54">
        <v>28.562982000000002</v>
      </c>
      <c r="AH9" s="54">
        <v>31.054283000000002</v>
      </c>
      <c r="AI9" s="54">
        <v>29.879783</v>
      </c>
      <c r="AJ9" s="54">
        <v>28.486376</v>
      </c>
      <c r="AK9" s="54">
        <v>27.055565000000001</v>
      </c>
      <c r="AL9" s="54">
        <v>25.345728999999999</v>
      </c>
      <c r="AM9" s="54">
        <v>27.591512999999999</v>
      </c>
      <c r="AN9" s="54">
        <v>24.726140999999998</v>
      </c>
      <c r="AO9" s="54">
        <v>28.118190999999999</v>
      </c>
      <c r="AP9" s="54">
        <v>25.201070999999999</v>
      </c>
      <c r="AQ9" s="54">
        <v>25.874428999999999</v>
      </c>
      <c r="AR9" s="54">
        <v>25.29616</v>
      </c>
      <c r="AS9" s="54">
        <v>26.509705</v>
      </c>
      <c r="AT9" s="54">
        <v>28.802461000000001</v>
      </c>
      <c r="AU9" s="54">
        <v>27.661902999999999</v>
      </c>
      <c r="AV9" s="54">
        <v>26.526582999999999</v>
      </c>
      <c r="AW9" s="54">
        <v>26.493046</v>
      </c>
      <c r="AX9" s="54">
        <v>25.510341</v>
      </c>
      <c r="AY9" s="54">
        <v>22.161124999999998</v>
      </c>
      <c r="AZ9" s="238">
        <v>18.630690000000001</v>
      </c>
      <c r="BA9" s="238">
        <v>21.375</v>
      </c>
      <c r="BB9" s="238">
        <v>18.296009999999999</v>
      </c>
      <c r="BC9" s="238">
        <v>18.90813</v>
      </c>
      <c r="BD9" s="238">
        <v>19.23358</v>
      </c>
      <c r="BE9" s="238">
        <v>22.688269999999999</v>
      </c>
      <c r="BF9" s="238">
        <v>25.51932</v>
      </c>
      <c r="BG9" s="238">
        <v>23.504999999999999</v>
      </c>
      <c r="BH9" s="238">
        <v>23.830670000000001</v>
      </c>
      <c r="BI9" s="238">
        <v>22.553159999999998</v>
      </c>
      <c r="BJ9" s="238">
        <v>21.49633</v>
      </c>
      <c r="BK9" s="238">
        <v>21.92062</v>
      </c>
      <c r="BL9" s="238">
        <v>18.781410000000001</v>
      </c>
      <c r="BM9" s="238">
        <v>21.089549999999999</v>
      </c>
      <c r="BN9" s="238">
        <v>17.925409999999999</v>
      </c>
      <c r="BO9" s="238">
        <v>18.456399999999999</v>
      </c>
      <c r="BP9" s="238">
        <v>18.81936</v>
      </c>
      <c r="BQ9" s="238">
        <v>22.356549999999999</v>
      </c>
      <c r="BR9" s="238">
        <v>25.186620000000001</v>
      </c>
      <c r="BS9" s="238">
        <v>22.964210000000001</v>
      </c>
      <c r="BT9" s="238">
        <v>22.899619999999999</v>
      </c>
      <c r="BU9" s="238">
        <v>21.35896</v>
      </c>
      <c r="BV9" s="238">
        <v>20.24831</v>
      </c>
    </row>
    <row r="10" spans="1:74" ht="11.15" customHeight="1" x14ac:dyDescent="0.25">
      <c r="A10" s="77" t="s">
        <v>196</v>
      </c>
      <c r="B10" s="156" t="s">
        <v>426</v>
      </c>
      <c r="C10" s="54">
        <v>-6.2E-2</v>
      </c>
      <c r="D10" s="54">
        <v>-0.42099999999999999</v>
      </c>
      <c r="E10" s="54">
        <v>0.97399999999999998</v>
      </c>
      <c r="F10" s="54">
        <v>-0.33900000000000002</v>
      </c>
      <c r="G10" s="54">
        <v>-0.35399999999999998</v>
      </c>
      <c r="H10" s="54">
        <v>2.012</v>
      </c>
      <c r="I10" s="54">
        <v>1.794</v>
      </c>
      <c r="J10" s="54">
        <v>0.57799999999999996</v>
      </c>
      <c r="K10" s="54">
        <v>1.6011599999999999</v>
      </c>
      <c r="L10" s="54">
        <v>0.51149</v>
      </c>
      <c r="M10" s="54">
        <v>0.87361999999999995</v>
      </c>
      <c r="N10" s="54">
        <v>0.51173000000000002</v>
      </c>
      <c r="O10" s="54">
        <v>1.83518</v>
      </c>
      <c r="P10" s="54">
        <v>-0.87673999999999996</v>
      </c>
      <c r="Q10" s="54">
        <v>5.2760000000000001E-2</v>
      </c>
      <c r="R10" s="54">
        <v>9.6759999999999999E-2</v>
      </c>
      <c r="S10" s="54">
        <v>8.8370000000000004E-2</v>
      </c>
      <c r="T10" s="54">
        <v>8.2729999999999998E-2</v>
      </c>
      <c r="U10" s="54">
        <v>0.94086999999999998</v>
      </c>
      <c r="V10" s="54">
        <v>1.43425</v>
      </c>
      <c r="W10" s="54">
        <v>0.94340999999999997</v>
      </c>
      <c r="X10" s="54">
        <v>1.6029999999999999E-2</v>
      </c>
      <c r="Y10" s="54">
        <v>4.8599999999999997E-3</v>
      </c>
      <c r="Z10" s="54">
        <v>8.5199999999999998E-3</v>
      </c>
      <c r="AA10" s="54">
        <v>-0.10069859482</v>
      </c>
      <c r="AB10" s="54">
        <v>-0.24638706901999999</v>
      </c>
      <c r="AC10" s="54">
        <v>-0.31413086432999998</v>
      </c>
      <c r="AD10" s="54">
        <v>-0.12680815079999999</v>
      </c>
      <c r="AE10" s="54">
        <v>-0.39862661378999997</v>
      </c>
      <c r="AF10" s="54">
        <v>-0.39739254174999999</v>
      </c>
      <c r="AG10" s="54">
        <v>0.15783847093</v>
      </c>
      <c r="AH10" s="54">
        <v>0.12460111391000001</v>
      </c>
      <c r="AI10" s="54">
        <v>-0.13044463192</v>
      </c>
      <c r="AJ10" s="54">
        <v>-0.40106062110000001</v>
      </c>
      <c r="AK10" s="54">
        <v>-0.18320493814</v>
      </c>
      <c r="AL10" s="54">
        <v>0.20931444084</v>
      </c>
      <c r="AM10" s="54">
        <v>-0.626</v>
      </c>
      <c r="AN10" s="54">
        <v>-1.0069999999999999</v>
      </c>
      <c r="AO10" s="54">
        <v>6.3E-2</v>
      </c>
      <c r="AP10" s="54">
        <v>9.8000000000000004E-2</v>
      </c>
      <c r="AQ10" s="54">
        <v>9.6000000000000002E-2</v>
      </c>
      <c r="AR10" s="54">
        <v>0.104</v>
      </c>
      <c r="AS10" s="54">
        <v>1.0409999999999999</v>
      </c>
      <c r="AT10" s="54">
        <v>1.5149999999999999</v>
      </c>
      <c r="AU10" s="54">
        <v>1.03</v>
      </c>
      <c r="AV10" s="54">
        <v>1.7999999999999999E-2</v>
      </c>
      <c r="AW10" s="54">
        <v>2.3E-2</v>
      </c>
      <c r="AX10" s="54">
        <v>-9.6558000000000008E-3</v>
      </c>
      <c r="AY10" s="54">
        <v>-0.69987359999999998</v>
      </c>
      <c r="AZ10" s="238">
        <v>-0.99200889999999997</v>
      </c>
      <c r="BA10" s="238">
        <v>7.9865400000000003E-2</v>
      </c>
      <c r="BB10" s="238">
        <v>0.10399129999999999</v>
      </c>
      <c r="BC10" s="238">
        <v>9.7483E-2</v>
      </c>
      <c r="BD10" s="238">
        <v>9.4763700000000006E-2</v>
      </c>
      <c r="BE10" s="238">
        <v>1.045004</v>
      </c>
      <c r="BF10" s="238">
        <v>1.5492570000000001</v>
      </c>
      <c r="BG10" s="238">
        <v>1.058935</v>
      </c>
      <c r="BH10" s="238">
        <v>2.0258999999999999E-2</v>
      </c>
      <c r="BI10" s="238">
        <v>2.4080299999999999E-2</v>
      </c>
      <c r="BJ10" s="238">
        <v>4.4858500000000003E-2</v>
      </c>
      <c r="BK10" s="238">
        <v>-0.65785610000000005</v>
      </c>
      <c r="BL10" s="238">
        <v>-1.050764</v>
      </c>
      <c r="BM10" s="238">
        <v>3.95673E-2</v>
      </c>
      <c r="BN10" s="238">
        <v>6.8729899999999997E-2</v>
      </c>
      <c r="BO10" s="238">
        <v>6.4991800000000002E-2</v>
      </c>
      <c r="BP10" s="238">
        <v>6.3230499999999995E-2</v>
      </c>
      <c r="BQ10" s="238">
        <v>1.0153540000000001</v>
      </c>
      <c r="BR10" s="238">
        <v>1.5204260000000001</v>
      </c>
      <c r="BS10" s="238">
        <v>1.031625</v>
      </c>
      <c r="BT10" s="238">
        <v>-3.7034099999999999E-3</v>
      </c>
      <c r="BU10" s="238">
        <v>3.1099399999999998E-3</v>
      </c>
      <c r="BV10" s="238">
        <v>2.48758E-2</v>
      </c>
    </row>
    <row r="11" spans="1:74" ht="11.15" customHeight="1" x14ac:dyDescent="0.25">
      <c r="A11" s="75" t="s">
        <v>197</v>
      </c>
      <c r="B11" s="156" t="s">
        <v>427</v>
      </c>
      <c r="C11" s="54">
        <v>0.53513900000000003</v>
      </c>
      <c r="D11" s="54">
        <v>0.34311999999999998</v>
      </c>
      <c r="E11" s="54">
        <v>0.46080199999999999</v>
      </c>
      <c r="F11" s="54">
        <v>0.36460300000000001</v>
      </c>
      <c r="G11" s="54">
        <v>0.53523699999999996</v>
      </c>
      <c r="H11" s="54">
        <v>0.22700200000000001</v>
      </c>
      <c r="I11" s="54">
        <v>0.53044999999999998</v>
      </c>
      <c r="J11" s="54">
        <v>0.31382100000000002</v>
      </c>
      <c r="K11" s="54">
        <v>0.50092400000000004</v>
      </c>
      <c r="L11" s="54">
        <v>0.26401799999999997</v>
      </c>
      <c r="M11" s="54">
        <v>0.63945300000000005</v>
      </c>
      <c r="N11" s="54">
        <v>0.42280099999999998</v>
      </c>
      <c r="O11" s="54">
        <v>0.52455799999999997</v>
      </c>
      <c r="P11" s="54">
        <v>0.30868699999999999</v>
      </c>
      <c r="Q11" s="54">
        <v>0.24052100000000001</v>
      </c>
      <c r="R11" s="54">
        <v>0.50926800000000005</v>
      </c>
      <c r="S11" s="54">
        <v>0.51217800000000002</v>
      </c>
      <c r="T11" s="54">
        <v>0.50891799999999998</v>
      </c>
      <c r="U11" s="54">
        <v>0.56406699999999999</v>
      </c>
      <c r="V11" s="54">
        <v>0.36813000000000001</v>
      </c>
      <c r="W11" s="54">
        <v>0.20172599999999999</v>
      </c>
      <c r="X11" s="54">
        <v>0.52549999999999997</v>
      </c>
      <c r="Y11" s="54">
        <v>0.43571599999999999</v>
      </c>
      <c r="Z11" s="54">
        <v>0.689079</v>
      </c>
      <c r="AA11" s="54">
        <v>0.50270199999999998</v>
      </c>
      <c r="AB11" s="54">
        <v>0.28925400000000001</v>
      </c>
      <c r="AC11" s="54">
        <v>0.52970899999999999</v>
      </c>
      <c r="AD11" s="54">
        <v>0.68416500000000002</v>
      </c>
      <c r="AE11" s="54">
        <v>0.32450899999999999</v>
      </c>
      <c r="AF11" s="54">
        <v>0.62746999999999997</v>
      </c>
      <c r="AG11" s="54">
        <v>0.65998699999999999</v>
      </c>
      <c r="AH11" s="54">
        <v>0.77902899999999997</v>
      </c>
      <c r="AI11" s="54">
        <v>0.53134199999999998</v>
      </c>
      <c r="AJ11" s="54">
        <v>0.40368100000000001</v>
      </c>
      <c r="AK11" s="54">
        <v>0.68949099999999997</v>
      </c>
      <c r="AL11" s="54">
        <v>0.292128</v>
      </c>
      <c r="AM11" s="54">
        <v>0.47901500000000002</v>
      </c>
      <c r="AN11" s="54">
        <v>0.26041500000000001</v>
      </c>
      <c r="AO11" s="54">
        <v>0.28083599999999997</v>
      </c>
      <c r="AP11" s="54">
        <v>0.42641400000000002</v>
      </c>
      <c r="AQ11" s="54">
        <v>0.305446</v>
      </c>
      <c r="AR11" s="54">
        <v>0.282364</v>
      </c>
      <c r="AS11" s="54">
        <v>0.32570700000000002</v>
      </c>
      <c r="AT11" s="54">
        <v>0.35473300000000002</v>
      </c>
      <c r="AU11" s="54">
        <v>0.313973</v>
      </c>
      <c r="AV11" s="54">
        <v>0.41334900000000002</v>
      </c>
      <c r="AW11" s="54">
        <v>0.335148</v>
      </c>
      <c r="AX11" s="54">
        <v>0.45653369999999999</v>
      </c>
      <c r="AY11" s="54">
        <v>0.27022980000000002</v>
      </c>
      <c r="AZ11" s="238">
        <v>0.1712678</v>
      </c>
      <c r="BA11" s="238">
        <v>0.32956950000000002</v>
      </c>
      <c r="BB11" s="238">
        <v>0.2518358</v>
      </c>
      <c r="BC11" s="238">
        <v>0.2375871</v>
      </c>
      <c r="BD11" s="238">
        <v>0.29271150000000001</v>
      </c>
      <c r="BE11" s="238">
        <v>0.42092309999999999</v>
      </c>
      <c r="BF11" s="238">
        <v>0.34286250000000001</v>
      </c>
      <c r="BG11" s="238">
        <v>0.3288565</v>
      </c>
      <c r="BH11" s="238">
        <v>0.25403350000000002</v>
      </c>
      <c r="BI11" s="238">
        <v>0.20865220000000001</v>
      </c>
      <c r="BJ11" s="238">
        <v>0.32433000000000001</v>
      </c>
      <c r="BK11" s="238">
        <v>0.13122829999999999</v>
      </c>
      <c r="BL11" s="238">
        <v>9.1394299999999998E-2</v>
      </c>
      <c r="BM11" s="238">
        <v>0.27144960000000001</v>
      </c>
      <c r="BN11" s="238">
        <v>0.20935100000000001</v>
      </c>
      <c r="BO11" s="238">
        <v>0.20251569999999999</v>
      </c>
      <c r="BP11" s="238">
        <v>0.26471080000000002</v>
      </c>
      <c r="BQ11" s="238">
        <v>0.39719520000000003</v>
      </c>
      <c r="BR11" s="238">
        <v>0.3228067</v>
      </c>
      <c r="BS11" s="238">
        <v>0.3099153</v>
      </c>
      <c r="BT11" s="238">
        <v>0.23162170000000001</v>
      </c>
      <c r="BU11" s="238">
        <v>0.18260199999999999</v>
      </c>
      <c r="BV11" s="238">
        <v>0.2946647</v>
      </c>
    </row>
    <row r="12" spans="1:74" ht="11.15" customHeight="1" x14ac:dyDescent="0.25">
      <c r="A12" s="75" t="s">
        <v>198</v>
      </c>
      <c r="B12" s="156" t="s">
        <v>428</v>
      </c>
      <c r="C12" s="54">
        <v>6.2296100000000001</v>
      </c>
      <c r="D12" s="54">
        <v>6.6107259999999997</v>
      </c>
      <c r="E12" s="54">
        <v>7.0703379999999996</v>
      </c>
      <c r="F12" s="54">
        <v>5.5508839999999999</v>
      </c>
      <c r="G12" s="54">
        <v>4.7142030000000004</v>
      </c>
      <c r="H12" s="54">
        <v>4.5827669999999996</v>
      </c>
      <c r="I12" s="54">
        <v>5.3444370000000001</v>
      </c>
      <c r="J12" s="54">
        <v>4.5449780000000004</v>
      </c>
      <c r="K12" s="54">
        <v>5.3705109999999996</v>
      </c>
      <c r="L12" s="54">
        <v>4.9211010000000002</v>
      </c>
      <c r="M12" s="54">
        <v>7.0341100000000001</v>
      </c>
      <c r="N12" s="54">
        <v>7.092905</v>
      </c>
      <c r="O12" s="54">
        <v>6.0210619999999997</v>
      </c>
      <c r="P12" s="54">
        <v>6.9903919999999999</v>
      </c>
      <c r="Q12" s="54">
        <v>7.728281</v>
      </c>
      <c r="R12" s="54">
        <v>6.8433159999999997</v>
      </c>
      <c r="S12" s="54">
        <v>7.4818040000000003</v>
      </c>
      <c r="T12" s="54">
        <v>7.6923570000000003</v>
      </c>
      <c r="U12" s="54">
        <v>6.4459609999999996</v>
      </c>
      <c r="V12" s="54">
        <v>7.3532570000000002</v>
      </c>
      <c r="W12" s="54">
        <v>6.7955589999999999</v>
      </c>
      <c r="X12" s="54">
        <v>7.5163229999999999</v>
      </c>
      <c r="Y12" s="54">
        <v>6.8342349999999996</v>
      </c>
      <c r="Z12" s="54">
        <v>7.4128109999999996</v>
      </c>
      <c r="AA12" s="54">
        <v>5.5184069999999998</v>
      </c>
      <c r="AB12" s="54">
        <v>7.3052520000000003</v>
      </c>
      <c r="AC12" s="54">
        <v>7.5775410000000001</v>
      </c>
      <c r="AD12" s="54">
        <v>7.8026580000000001</v>
      </c>
      <c r="AE12" s="54">
        <v>7.5378069999999999</v>
      </c>
      <c r="AF12" s="54">
        <v>8.0921520000000005</v>
      </c>
      <c r="AG12" s="54">
        <v>6.2888330000000003</v>
      </c>
      <c r="AH12" s="54">
        <v>7.5453039999999998</v>
      </c>
      <c r="AI12" s="54">
        <v>7.2803190000000004</v>
      </c>
      <c r="AJ12" s="54">
        <v>6.7815200000000004</v>
      </c>
      <c r="AK12" s="54">
        <v>7.2859179999999997</v>
      </c>
      <c r="AL12" s="54">
        <v>6.9400250000000003</v>
      </c>
      <c r="AM12" s="54">
        <v>7.1399860000000004</v>
      </c>
      <c r="AN12" s="54">
        <v>7.9952889999999996</v>
      </c>
      <c r="AO12" s="54">
        <v>9.4845790000000001</v>
      </c>
      <c r="AP12" s="54">
        <v>7.4083969999999999</v>
      </c>
      <c r="AQ12" s="54">
        <v>8.6921239999999997</v>
      </c>
      <c r="AR12" s="54">
        <v>8.0031580000000009</v>
      </c>
      <c r="AS12" s="54">
        <v>7.1412979999999999</v>
      </c>
      <c r="AT12" s="54">
        <v>8.9990520000000007</v>
      </c>
      <c r="AU12" s="54">
        <v>8.7470119999999998</v>
      </c>
      <c r="AV12" s="54">
        <v>9.4531100000000006</v>
      </c>
      <c r="AW12" s="54">
        <v>8.2521409999999999</v>
      </c>
      <c r="AX12" s="54">
        <v>8.1427390000000006</v>
      </c>
      <c r="AY12" s="54">
        <v>7.779471</v>
      </c>
      <c r="AZ12" s="238">
        <v>7.3791289999999998</v>
      </c>
      <c r="BA12" s="238">
        <v>8.385446</v>
      </c>
      <c r="BB12" s="238">
        <v>7.6659040000000003</v>
      </c>
      <c r="BC12" s="238">
        <v>7.5785580000000001</v>
      </c>
      <c r="BD12" s="238">
        <v>7.8610369999999996</v>
      </c>
      <c r="BE12" s="238">
        <v>7.0487529999999996</v>
      </c>
      <c r="BF12" s="238">
        <v>7.7842010000000004</v>
      </c>
      <c r="BG12" s="238">
        <v>7.5606070000000001</v>
      </c>
      <c r="BH12" s="238">
        <v>7.8395679999999999</v>
      </c>
      <c r="BI12" s="238">
        <v>7.7879659999999999</v>
      </c>
      <c r="BJ12" s="238">
        <v>8.3063680000000009</v>
      </c>
      <c r="BK12" s="238">
        <v>7.5046600000000003</v>
      </c>
      <c r="BL12" s="238">
        <v>6.9996510000000001</v>
      </c>
      <c r="BM12" s="238">
        <v>8.2965440000000008</v>
      </c>
      <c r="BN12" s="238">
        <v>7.7535340000000001</v>
      </c>
      <c r="BO12" s="238">
        <v>7.8152809999999997</v>
      </c>
      <c r="BP12" s="238">
        <v>8.1690179999999994</v>
      </c>
      <c r="BQ12" s="238">
        <v>7.5397270000000001</v>
      </c>
      <c r="BR12" s="238">
        <v>8.3471860000000007</v>
      </c>
      <c r="BS12" s="238">
        <v>8.0837389999999996</v>
      </c>
      <c r="BT12" s="238">
        <v>8.3803199999999993</v>
      </c>
      <c r="BU12" s="238">
        <v>8.2956629999999993</v>
      </c>
      <c r="BV12" s="238">
        <v>8.8808830000000007</v>
      </c>
    </row>
    <row r="13" spans="1:74" ht="11.15" customHeight="1" x14ac:dyDescent="0.25">
      <c r="A13" s="75" t="s">
        <v>199</v>
      </c>
      <c r="B13" s="156" t="s">
        <v>655</v>
      </c>
      <c r="C13" s="54">
        <v>3.820446</v>
      </c>
      <c r="D13" s="54">
        <v>3.4008780000000001</v>
      </c>
      <c r="E13" s="54">
        <v>4.3002729999999998</v>
      </c>
      <c r="F13" s="54">
        <v>3.5172479999999999</v>
      </c>
      <c r="G13" s="54">
        <v>2.9792930000000002</v>
      </c>
      <c r="H13" s="54">
        <v>2.5756830000000002</v>
      </c>
      <c r="I13" s="54">
        <v>3.7372540000000001</v>
      </c>
      <c r="J13" s="54">
        <v>2.912677</v>
      </c>
      <c r="K13" s="54">
        <v>3.5432619999999999</v>
      </c>
      <c r="L13" s="54">
        <v>3.2923019999999998</v>
      </c>
      <c r="M13" s="54">
        <v>3.830168</v>
      </c>
      <c r="N13" s="54">
        <v>4.1003610000000004</v>
      </c>
      <c r="O13" s="54">
        <v>3.4030819999999999</v>
      </c>
      <c r="P13" s="54">
        <v>3.5630090000000001</v>
      </c>
      <c r="Q13" s="54">
        <v>3.3368250000000002</v>
      </c>
      <c r="R13" s="54">
        <v>3.713679</v>
      </c>
      <c r="S13" s="54">
        <v>3.722153</v>
      </c>
      <c r="T13" s="54">
        <v>4.2473400000000003</v>
      </c>
      <c r="U13" s="54">
        <v>3.3303739999999999</v>
      </c>
      <c r="V13" s="54">
        <v>4.0544070000000003</v>
      </c>
      <c r="W13" s="54">
        <v>3.9137189999999999</v>
      </c>
      <c r="X13" s="54">
        <v>4.3430429999999998</v>
      </c>
      <c r="Y13" s="54">
        <v>3.2910840000000001</v>
      </c>
      <c r="Z13" s="54">
        <v>4.0515299999999996</v>
      </c>
      <c r="AA13" s="54">
        <v>2.8675670000000002</v>
      </c>
      <c r="AB13" s="54">
        <v>3.9834839999999998</v>
      </c>
      <c r="AC13" s="54">
        <v>3.6464560000000001</v>
      </c>
      <c r="AD13" s="54">
        <v>3.9406050000000001</v>
      </c>
      <c r="AE13" s="54">
        <v>4.4709810000000001</v>
      </c>
      <c r="AF13" s="54">
        <v>4.6886659999999996</v>
      </c>
      <c r="AG13" s="54">
        <v>3.8087960000000001</v>
      </c>
      <c r="AH13" s="54">
        <v>3.507873</v>
      </c>
      <c r="AI13" s="54">
        <v>4.1654010000000001</v>
      </c>
      <c r="AJ13" s="54">
        <v>3.9011010000000002</v>
      </c>
      <c r="AK13" s="54">
        <v>3.9591319999999999</v>
      </c>
      <c r="AL13" s="54">
        <v>3.5378409999999998</v>
      </c>
      <c r="AM13" s="54">
        <v>4.0488670000000004</v>
      </c>
      <c r="AN13" s="54">
        <v>4.1262049999999997</v>
      </c>
      <c r="AO13" s="54">
        <v>4.2566980000000001</v>
      </c>
      <c r="AP13" s="54">
        <v>3.9694769999999999</v>
      </c>
      <c r="AQ13" s="54">
        <v>4.6896500000000003</v>
      </c>
      <c r="AR13" s="54">
        <v>3.923327</v>
      </c>
      <c r="AS13" s="54">
        <v>4.0900930000000004</v>
      </c>
      <c r="AT13" s="54">
        <v>5.1325770000000004</v>
      </c>
      <c r="AU13" s="54">
        <v>4.3658729999999997</v>
      </c>
      <c r="AV13" s="54">
        <v>4.2786119999999999</v>
      </c>
      <c r="AW13" s="54">
        <v>4.2081520000000001</v>
      </c>
      <c r="AX13" s="54">
        <v>4.2106260000000004</v>
      </c>
      <c r="AY13" s="54">
        <v>4.1039669999999999</v>
      </c>
      <c r="AZ13" s="238">
        <v>3.9863330000000001</v>
      </c>
      <c r="BA13" s="238">
        <v>4.6658169999999997</v>
      </c>
      <c r="BB13" s="238">
        <v>4.4366979999999998</v>
      </c>
      <c r="BC13" s="238">
        <v>4.4856889999999998</v>
      </c>
      <c r="BD13" s="238">
        <v>4.3672449999999996</v>
      </c>
      <c r="BE13" s="238">
        <v>3.8117899999999998</v>
      </c>
      <c r="BF13" s="238">
        <v>4.3642950000000003</v>
      </c>
      <c r="BG13" s="238">
        <v>4.154363</v>
      </c>
      <c r="BH13" s="238">
        <v>4.282267</v>
      </c>
      <c r="BI13" s="238">
        <v>4.0451129999999997</v>
      </c>
      <c r="BJ13" s="238">
        <v>4.300389</v>
      </c>
      <c r="BK13" s="238">
        <v>3.7999849999999999</v>
      </c>
      <c r="BL13" s="238">
        <v>3.5762480000000001</v>
      </c>
      <c r="BM13" s="238">
        <v>4.4475210000000001</v>
      </c>
      <c r="BN13" s="238">
        <v>4.3386889999999996</v>
      </c>
      <c r="BO13" s="238">
        <v>4.4706149999999996</v>
      </c>
      <c r="BP13" s="238">
        <v>4.3732800000000003</v>
      </c>
      <c r="BQ13" s="238">
        <v>3.9235540000000002</v>
      </c>
      <c r="BR13" s="238">
        <v>4.52433</v>
      </c>
      <c r="BS13" s="238">
        <v>4.3164939999999996</v>
      </c>
      <c r="BT13" s="238">
        <v>4.5108410000000001</v>
      </c>
      <c r="BU13" s="238">
        <v>4.2722610000000003</v>
      </c>
      <c r="BV13" s="238">
        <v>4.5642199999999997</v>
      </c>
    </row>
    <row r="14" spans="1:74" ht="11.15" customHeight="1" x14ac:dyDescent="0.25">
      <c r="A14" s="75" t="s">
        <v>200</v>
      </c>
      <c r="B14" s="156" t="s">
        <v>656</v>
      </c>
      <c r="C14" s="54">
        <v>2.4091640000000001</v>
      </c>
      <c r="D14" s="54">
        <v>3.209848</v>
      </c>
      <c r="E14" s="54">
        <v>2.7700650000000002</v>
      </c>
      <c r="F14" s="54">
        <v>2.033636</v>
      </c>
      <c r="G14" s="54">
        <v>1.73491</v>
      </c>
      <c r="H14" s="54">
        <v>2.0070839999999999</v>
      </c>
      <c r="I14" s="54">
        <v>1.607183</v>
      </c>
      <c r="J14" s="54">
        <v>1.632301</v>
      </c>
      <c r="K14" s="54">
        <v>1.8272489999999999</v>
      </c>
      <c r="L14" s="54">
        <v>1.6287990000000001</v>
      </c>
      <c r="M14" s="54">
        <v>3.2039420000000001</v>
      </c>
      <c r="N14" s="54">
        <v>2.9925440000000001</v>
      </c>
      <c r="O14" s="54">
        <v>2.6179800000000002</v>
      </c>
      <c r="P14" s="54">
        <v>3.4273829999999998</v>
      </c>
      <c r="Q14" s="54">
        <v>4.3914559999999998</v>
      </c>
      <c r="R14" s="54">
        <v>3.1296369999999998</v>
      </c>
      <c r="S14" s="54">
        <v>3.7596509999999999</v>
      </c>
      <c r="T14" s="54">
        <v>3.445017</v>
      </c>
      <c r="U14" s="54">
        <v>3.1155870000000001</v>
      </c>
      <c r="V14" s="54">
        <v>3.2988499999999998</v>
      </c>
      <c r="W14" s="54">
        <v>2.88184</v>
      </c>
      <c r="X14" s="54">
        <v>3.1732800000000001</v>
      </c>
      <c r="Y14" s="54">
        <v>3.5431509999999999</v>
      </c>
      <c r="Z14" s="54">
        <v>3.361281</v>
      </c>
      <c r="AA14" s="54">
        <v>2.6508400000000001</v>
      </c>
      <c r="AB14" s="54">
        <v>3.3217680000000001</v>
      </c>
      <c r="AC14" s="54">
        <v>3.9310849999999999</v>
      </c>
      <c r="AD14" s="54">
        <v>3.862053</v>
      </c>
      <c r="AE14" s="54">
        <v>3.0668259999999998</v>
      </c>
      <c r="AF14" s="54">
        <v>3.403486</v>
      </c>
      <c r="AG14" s="54">
        <v>2.4800369999999998</v>
      </c>
      <c r="AH14" s="54">
        <v>4.0374309999999998</v>
      </c>
      <c r="AI14" s="54">
        <v>3.1149179999999999</v>
      </c>
      <c r="AJ14" s="54">
        <v>2.8804189999999998</v>
      </c>
      <c r="AK14" s="54">
        <v>3.3267859999999998</v>
      </c>
      <c r="AL14" s="54">
        <v>3.4021840000000001</v>
      </c>
      <c r="AM14" s="54">
        <v>3.091119</v>
      </c>
      <c r="AN14" s="54">
        <v>3.869084</v>
      </c>
      <c r="AO14" s="54">
        <v>5.227881</v>
      </c>
      <c r="AP14" s="54">
        <v>3.43892</v>
      </c>
      <c r="AQ14" s="54">
        <v>4.0024740000000003</v>
      </c>
      <c r="AR14" s="54">
        <v>4.0798310000000004</v>
      </c>
      <c r="AS14" s="54">
        <v>3.0512049999999999</v>
      </c>
      <c r="AT14" s="54">
        <v>3.8664749999999999</v>
      </c>
      <c r="AU14" s="54">
        <v>4.3811390000000001</v>
      </c>
      <c r="AV14" s="54">
        <v>5.1744979999999998</v>
      </c>
      <c r="AW14" s="54">
        <v>4.0439889999999998</v>
      </c>
      <c r="AX14" s="54">
        <v>3.9321120000000001</v>
      </c>
      <c r="AY14" s="54">
        <v>3.6755040000000001</v>
      </c>
      <c r="AZ14" s="238">
        <v>3.3927960000000001</v>
      </c>
      <c r="BA14" s="238">
        <v>3.7196289999999999</v>
      </c>
      <c r="BB14" s="238">
        <v>3.2292070000000002</v>
      </c>
      <c r="BC14" s="238">
        <v>3.0928680000000002</v>
      </c>
      <c r="BD14" s="238">
        <v>3.493792</v>
      </c>
      <c r="BE14" s="238">
        <v>3.2369629999999998</v>
      </c>
      <c r="BF14" s="238">
        <v>3.4199060000000001</v>
      </c>
      <c r="BG14" s="238">
        <v>3.406244</v>
      </c>
      <c r="BH14" s="238">
        <v>3.5573009999999998</v>
      </c>
      <c r="BI14" s="238">
        <v>3.7428530000000002</v>
      </c>
      <c r="BJ14" s="238">
        <v>4.0059800000000001</v>
      </c>
      <c r="BK14" s="238">
        <v>3.7046749999999999</v>
      </c>
      <c r="BL14" s="238">
        <v>3.4234019999999998</v>
      </c>
      <c r="BM14" s="238">
        <v>3.8490229999999999</v>
      </c>
      <c r="BN14" s="238">
        <v>3.4148459999999998</v>
      </c>
      <c r="BO14" s="238">
        <v>3.3446660000000001</v>
      </c>
      <c r="BP14" s="238">
        <v>3.7957390000000002</v>
      </c>
      <c r="BQ14" s="238">
        <v>3.6161729999999999</v>
      </c>
      <c r="BR14" s="238">
        <v>3.8228559999999998</v>
      </c>
      <c r="BS14" s="238">
        <v>3.767245</v>
      </c>
      <c r="BT14" s="238">
        <v>3.8694790000000001</v>
      </c>
      <c r="BU14" s="238">
        <v>4.0234019999999999</v>
      </c>
      <c r="BV14" s="238">
        <v>4.3166630000000001</v>
      </c>
    </row>
    <row r="15" spans="1:74" ht="11.15" customHeight="1" x14ac:dyDescent="0.25">
      <c r="A15" s="75" t="s">
        <v>201</v>
      </c>
      <c r="B15" s="156" t="s">
        <v>405</v>
      </c>
      <c r="C15" s="54">
        <v>49.910502000000001</v>
      </c>
      <c r="D15" s="54">
        <v>40.736601999999998</v>
      </c>
      <c r="E15" s="54">
        <v>40.470495999999997</v>
      </c>
      <c r="F15" s="54">
        <v>33.821423000000003</v>
      </c>
      <c r="G15" s="54">
        <v>32.729878999999997</v>
      </c>
      <c r="H15" s="54">
        <v>37.264569999999999</v>
      </c>
      <c r="I15" s="54">
        <v>40.197212999999998</v>
      </c>
      <c r="J15" s="54">
        <v>43.869736000000003</v>
      </c>
      <c r="K15" s="54">
        <v>41.872881</v>
      </c>
      <c r="L15" s="54">
        <v>40.842686</v>
      </c>
      <c r="M15" s="54">
        <v>38.823884</v>
      </c>
      <c r="N15" s="54">
        <v>38.645282000000002</v>
      </c>
      <c r="O15" s="54">
        <v>44.834226999999998</v>
      </c>
      <c r="P15" s="54">
        <v>33.258620000000001</v>
      </c>
      <c r="Q15" s="54">
        <v>43.382702999999999</v>
      </c>
      <c r="R15" s="54">
        <v>39.057259000000002</v>
      </c>
      <c r="S15" s="54">
        <v>41.725879999999997</v>
      </c>
      <c r="T15" s="54">
        <v>41.671984000000002</v>
      </c>
      <c r="U15" s="54">
        <v>43.531866000000001</v>
      </c>
      <c r="V15" s="54">
        <v>44.488149</v>
      </c>
      <c r="W15" s="54">
        <v>44.109177000000003</v>
      </c>
      <c r="X15" s="54">
        <v>41.979044999999999</v>
      </c>
      <c r="Y15" s="54">
        <v>42.431350999999999</v>
      </c>
      <c r="Z15" s="54">
        <v>41.861007000000001</v>
      </c>
      <c r="AA15" s="54">
        <v>44.770859405000003</v>
      </c>
      <c r="AB15" s="54">
        <v>40.612681930999997</v>
      </c>
      <c r="AC15" s="54">
        <v>44.186177135999998</v>
      </c>
      <c r="AD15" s="54">
        <v>39.142166848999999</v>
      </c>
      <c r="AE15" s="54">
        <v>41.940601385999997</v>
      </c>
      <c r="AF15" s="54">
        <v>40.807995458000001</v>
      </c>
      <c r="AG15" s="54">
        <v>43.830239470999999</v>
      </c>
      <c r="AH15" s="54">
        <v>46.959673113999997</v>
      </c>
      <c r="AI15" s="54">
        <v>44.694697368</v>
      </c>
      <c r="AJ15" s="54">
        <v>44.552995379000002</v>
      </c>
      <c r="AK15" s="54">
        <v>41.973961062000001</v>
      </c>
      <c r="AL15" s="54">
        <v>39.233964440999998</v>
      </c>
      <c r="AM15" s="54">
        <v>43.723000999999996</v>
      </c>
      <c r="AN15" s="54">
        <v>36.970728999999999</v>
      </c>
      <c r="AO15" s="54">
        <v>42.842931999999998</v>
      </c>
      <c r="AP15" s="54">
        <v>40.084527999999999</v>
      </c>
      <c r="AQ15" s="54">
        <v>39.932799000000003</v>
      </c>
      <c r="AR15" s="54">
        <v>39.528948</v>
      </c>
      <c r="AS15" s="54">
        <v>40.745327000000003</v>
      </c>
      <c r="AT15" s="54">
        <v>43.413964</v>
      </c>
      <c r="AU15" s="54">
        <v>41.138767999999999</v>
      </c>
      <c r="AV15" s="54">
        <v>40.052233000000001</v>
      </c>
      <c r="AW15" s="54">
        <v>41.057153999999997</v>
      </c>
      <c r="AX15" s="54">
        <v>39.243867082000001</v>
      </c>
      <c r="AY15" s="54">
        <v>33.490918997000001</v>
      </c>
      <c r="AZ15" s="238">
        <v>27.243549999999999</v>
      </c>
      <c r="BA15" s="238">
        <v>32.908850000000001</v>
      </c>
      <c r="BB15" s="238">
        <v>28.320080000000001</v>
      </c>
      <c r="BC15" s="238">
        <v>29.44717</v>
      </c>
      <c r="BD15" s="238">
        <v>29.454509999999999</v>
      </c>
      <c r="BE15" s="238">
        <v>33.270400000000002</v>
      </c>
      <c r="BF15" s="238">
        <v>38.198860000000003</v>
      </c>
      <c r="BG15" s="238">
        <v>34.063200000000002</v>
      </c>
      <c r="BH15" s="238">
        <v>33.773650000000004</v>
      </c>
      <c r="BI15" s="238">
        <v>31.9876</v>
      </c>
      <c r="BJ15" s="238">
        <v>30.276579999999999</v>
      </c>
      <c r="BK15" s="238">
        <v>32.721829999999997</v>
      </c>
      <c r="BL15" s="238">
        <v>27.08775</v>
      </c>
      <c r="BM15" s="238">
        <v>31.88269</v>
      </c>
      <c r="BN15" s="238">
        <v>27.052060000000001</v>
      </c>
      <c r="BO15" s="238">
        <v>27.981249999999999</v>
      </c>
      <c r="BP15" s="238">
        <v>28.04926</v>
      </c>
      <c r="BQ15" s="238">
        <v>31.863859999999999</v>
      </c>
      <c r="BR15" s="238">
        <v>36.785850000000003</v>
      </c>
      <c r="BS15" s="238">
        <v>32.439039999999999</v>
      </c>
      <c r="BT15" s="238">
        <v>31.601320000000001</v>
      </c>
      <c r="BU15" s="238">
        <v>29.48488</v>
      </c>
      <c r="BV15" s="238">
        <v>27.654689999999999</v>
      </c>
    </row>
    <row r="16" spans="1:74" ht="11.15" customHeight="1" x14ac:dyDescent="0.25">
      <c r="A16" s="72"/>
      <c r="B16" s="76"/>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77"/>
      <c r="BA16" s="277"/>
      <c r="BB16" s="277"/>
      <c r="BC16" s="277"/>
      <c r="BD16" s="277"/>
      <c r="BE16" s="277"/>
      <c r="BF16" s="277"/>
      <c r="BG16" s="277"/>
      <c r="BH16" s="277"/>
      <c r="BI16" s="277"/>
      <c r="BJ16" s="277"/>
      <c r="BK16" s="277"/>
      <c r="BL16" s="277"/>
      <c r="BM16" s="277"/>
      <c r="BN16" s="277"/>
      <c r="BO16" s="277"/>
      <c r="BP16" s="277"/>
      <c r="BQ16" s="277"/>
      <c r="BR16" s="277"/>
      <c r="BS16" s="277"/>
      <c r="BT16" s="277"/>
      <c r="BU16" s="277"/>
      <c r="BV16" s="277"/>
    </row>
    <row r="17" spans="1:74" ht="11.15" customHeight="1" x14ac:dyDescent="0.25">
      <c r="A17" s="77" t="s">
        <v>202</v>
      </c>
      <c r="B17" s="156" t="s">
        <v>429</v>
      </c>
      <c r="C17" s="54">
        <v>-5.8793449999999998</v>
      </c>
      <c r="D17" s="54">
        <v>-4.8249409999999999</v>
      </c>
      <c r="E17" s="54">
        <v>-5.7693770000000004</v>
      </c>
      <c r="F17" s="54">
        <v>-6.4580840000000004</v>
      </c>
      <c r="G17" s="54">
        <v>-2.1399110000000001</v>
      </c>
      <c r="H17" s="54">
        <v>3.822899</v>
      </c>
      <c r="I17" s="54">
        <v>12.832458000000001</v>
      </c>
      <c r="J17" s="54">
        <v>8.8646329999999995</v>
      </c>
      <c r="K17" s="54">
        <v>0.47391499999999998</v>
      </c>
      <c r="L17" s="54">
        <v>-4.0347559999999998</v>
      </c>
      <c r="M17" s="54">
        <v>-2.3427920000000002</v>
      </c>
      <c r="N17" s="54">
        <v>3.2129750000000001</v>
      </c>
      <c r="O17" s="54">
        <v>7.8720720000000002</v>
      </c>
      <c r="P17" s="54">
        <v>16.153297999999999</v>
      </c>
      <c r="Q17" s="54">
        <v>-1.769218</v>
      </c>
      <c r="R17" s="54">
        <v>-6.0166510000000004</v>
      </c>
      <c r="S17" s="54">
        <v>-2.5520689999999999</v>
      </c>
      <c r="T17" s="54">
        <v>9.1283060000000003</v>
      </c>
      <c r="U17" s="54">
        <v>13.722966</v>
      </c>
      <c r="V17" s="54">
        <v>13.231578000000001</v>
      </c>
      <c r="W17" s="54">
        <v>4.3048999999999999</v>
      </c>
      <c r="X17" s="54">
        <v>-4.346152</v>
      </c>
      <c r="Y17" s="54">
        <v>-7.2549250000000001</v>
      </c>
      <c r="Z17" s="54">
        <v>-2.6349610000000001</v>
      </c>
      <c r="AA17" s="54">
        <v>7.4457339999999999</v>
      </c>
      <c r="AB17" s="54">
        <v>3.609515</v>
      </c>
      <c r="AC17" s="54">
        <v>-5.0064919999999997</v>
      </c>
      <c r="AD17" s="54">
        <v>-4.6037129999999999</v>
      </c>
      <c r="AE17" s="54">
        <v>-1.946339</v>
      </c>
      <c r="AF17" s="54">
        <v>5.8228470000000003</v>
      </c>
      <c r="AG17" s="54">
        <v>7.6266590000000001</v>
      </c>
      <c r="AH17" s="54">
        <v>3.532114</v>
      </c>
      <c r="AI17" s="54">
        <v>-3.8541829999999999</v>
      </c>
      <c r="AJ17" s="54">
        <v>-7.9645820000000001</v>
      </c>
      <c r="AK17" s="54">
        <v>-5.8371890000000004</v>
      </c>
      <c r="AL17" s="54">
        <v>4.365507</v>
      </c>
      <c r="AM17" s="54">
        <v>-3.6347529999999999</v>
      </c>
      <c r="AN17" s="54">
        <v>-7.0854569999999999</v>
      </c>
      <c r="AO17" s="54">
        <v>-9.3975179999999998</v>
      </c>
      <c r="AP17" s="54">
        <v>-9.1461089999999992</v>
      </c>
      <c r="AQ17" s="54">
        <v>-8.5727170000000008</v>
      </c>
      <c r="AR17" s="54">
        <v>-1.2831900000000001</v>
      </c>
      <c r="AS17" s="54">
        <v>6.8809069999999997</v>
      </c>
      <c r="AT17" s="54">
        <v>3.059348</v>
      </c>
      <c r="AU17" s="54">
        <v>1.1737040000000001</v>
      </c>
      <c r="AV17" s="54">
        <v>-6.6642408</v>
      </c>
      <c r="AW17" s="54">
        <v>-8.3152369999999998</v>
      </c>
      <c r="AX17" s="54">
        <v>-6.3573171999999998</v>
      </c>
      <c r="AY17" s="54">
        <v>5.0221988</v>
      </c>
      <c r="AZ17" s="238">
        <v>0.72289890000000001</v>
      </c>
      <c r="BA17" s="238">
        <v>-7.1711580000000001</v>
      </c>
      <c r="BB17" s="238">
        <v>-9.2823030000000006</v>
      </c>
      <c r="BC17" s="238">
        <v>-5.4284309999999998</v>
      </c>
      <c r="BD17" s="238">
        <v>6.5823520000000002</v>
      </c>
      <c r="BE17" s="238">
        <v>10.817080000000001</v>
      </c>
      <c r="BF17" s="238">
        <v>5.869999</v>
      </c>
      <c r="BG17" s="238">
        <v>-0.15340570000000001</v>
      </c>
      <c r="BH17" s="238">
        <v>-6.3851469999999999</v>
      </c>
      <c r="BI17" s="238">
        <v>-4.8589130000000003</v>
      </c>
      <c r="BJ17" s="238">
        <v>3.1826539999999999</v>
      </c>
      <c r="BK17" s="238">
        <v>6.2775090000000002</v>
      </c>
      <c r="BL17" s="238">
        <v>2.8642639999999999</v>
      </c>
      <c r="BM17" s="238">
        <v>-9.0501339999999999</v>
      </c>
      <c r="BN17" s="238">
        <v>-8.6885100000000008</v>
      </c>
      <c r="BO17" s="238">
        <v>-4.4641780000000004</v>
      </c>
      <c r="BP17" s="238">
        <v>8.3609249999999999</v>
      </c>
      <c r="BQ17" s="238">
        <v>12.73621</v>
      </c>
      <c r="BR17" s="238">
        <v>6.9035200000000003</v>
      </c>
      <c r="BS17" s="238">
        <v>-0.61175449999999998</v>
      </c>
      <c r="BT17" s="238">
        <v>-8.2541429999999991</v>
      </c>
      <c r="BU17" s="238">
        <v>-6.0060070000000003</v>
      </c>
      <c r="BV17" s="238">
        <v>3.2958259999999999</v>
      </c>
    </row>
    <row r="18" spans="1:74" ht="11.15" customHeight="1" x14ac:dyDescent="0.25">
      <c r="A18" s="77" t="s">
        <v>203</v>
      </c>
      <c r="B18" s="156" t="s">
        <v>129</v>
      </c>
      <c r="C18" s="54">
        <v>0.67219200300000004</v>
      </c>
      <c r="D18" s="54">
        <v>0.65358100399999997</v>
      </c>
      <c r="E18" s="54">
        <v>0.53613399500000003</v>
      </c>
      <c r="F18" s="54">
        <v>0.53082998999999997</v>
      </c>
      <c r="G18" s="54">
        <v>0.43082600300000001</v>
      </c>
      <c r="H18" s="54">
        <v>0.43023801</v>
      </c>
      <c r="I18" s="54">
        <v>0.58008099000000002</v>
      </c>
      <c r="J18" s="54">
        <v>0.64067901500000002</v>
      </c>
      <c r="K18" s="54">
        <v>0.60440099999999997</v>
      </c>
      <c r="L18" s="54">
        <v>0.58279500900000003</v>
      </c>
      <c r="M18" s="54">
        <v>0.52590698999999996</v>
      </c>
      <c r="N18" s="54">
        <v>0.69194201</v>
      </c>
      <c r="O18" s="54">
        <v>0.69529100200000005</v>
      </c>
      <c r="P18" s="54">
        <v>0.69216</v>
      </c>
      <c r="Q18" s="54">
        <v>0.68915898499999995</v>
      </c>
      <c r="R18" s="54">
        <v>0.38425299000000002</v>
      </c>
      <c r="S18" s="54">
        <v>0.57421501500000005</v>
      </c>
      <c r="T18" s="54">
        <v>0.60147200999999995</v>
      </c>
      <c r="U18" s="54">
        <v>0.72665199700000005</v>
      </c>
      <c r="V18" s="54">
        <v>0.69358900899999998</v>
      </c>
      <c r="W18" s="54">
        <v>0.60390600000000005</v>
      </c>
      <c r="X18" s="54">
        <v>0.57108299200000001</v>
      </c>
      <c r="Y18" s="54">
        <v>0.64367399999999997</v>
      </c>
      <c r="Z18" s="54">
        <v>0.78749799099999995</v>
      </c>
      <c r="AA18" s="54">
        <v>0.83845498500000004</v>
      </c>
      <c r="AB18" s="54">
        <v>0.71138799200000002</v>
      </c>
      <c r="AC18" s="54">
        <v>0.66151299900000005</v>
      </c>
      <c r="AD18" s="54">
        <v>0.66740900999999997</v>
      </c>
      <c r="AE18" s="54">
        <v>0.86050900500000005</v>
      </c>
      <c r="AF18" s="54">
        <v>0.71793099000000005</v>
      </c>
      <c r="AG18" s="54">
        <v>0.81222600899999997</v>
      </c>
      <c r="AH18" s="54">
        <v>0.81286600399999998</v>
      </c>
      <c r="AI18" s="54">
        <v>0.69104399999999999</v>
      </c>
      <c r="AJ18" s="54">
        <v>0.68970498800000002</v>
      </c>
      <c r="AK18" s="54">
        <v>0.75208701</v>
      </c>
      <c r="AL18" s="54">
        <v>0.71920099199999998</v>
      </c>
      <c r="AM18" s="54">
        <v>0.64009199999999999</v>
      </c>
      <c r="AN18" s="54">
        <v>0.69199600000000006</v>
      </c>
      <c r="AO18" s="54">
        <v>0.69819699999999996</v>
      </c>
      <c r="AP18" s="54">
        <v>0.625108</v>
      </c>
      <c r="AQ18" s="54">
        <v>0.61778500000000003</v>
      </c>
      <c r="AR18" s="54">
        <v>0.61157399999999995</v>
      </c>
      <c r="AS18" s="54">
        <v>0.85134900000000002</v>
      </c>
      <c r="AT18" s="54">
        <v>0.80834899999999998</v>
      </c>
      <c r="AU18" s="54">
        <v>0.50034100000000004</v>
      </c>
      <c r="AV18" s="54">
        <v>0.63798299999999997</v>
      </c>
      <c r="AW18" s="54">
        <v>0.78039000000000003</v>
      </c>
      <c r="AX18" s="54">
        <v>0.58718333332999995</v>
      </c>
      <c r="AY18" s="54">
        <v>0.39942683333000001</v>
      </c>
      <c r="AZ18" s="238">
        <v>0.41369210000000001</v>
      </c>
      <c r="BA18" s="238">
        <v>0.39942680000000003</v>
      </c>
      <c r="BB18" s="238">
        <v>0.39942680000000003</v>
      </c>
      <c r="BC18" s="238">
        <v>0.39942680000000003</v>
      </c>
      <c r="BD18" s="238">
        <v>0.39942680000000003</v>
      </c>
      <c r="BE18" s="238">
        <v>0.39942680000000003</v>
      </c>
      <c r="BF18" s="238">
        <v>0.39942680000000003</v>
      </c>
      <c r="BG18" s="238">
        <v>0.39942680000000003</v>
      </c>
      <c r="BH18" s="238">
        <v>0.39942680000000003</v>
      </c>
      <c r="BI18" s="238">
        <v>0.39942680000000003</v>
      </c>
      <c r="BJ18" s="238">
        <v>0.39942680000000003</v>
      </c>
      <c r="BK18" s="238">
        <v>0.39747640000000001</v>
      </c>
      <c r="BL18" s="238">
        <v>0.39747640000000001</v>
      </c>
      <c r="BM18" s="238">
        <v>0.39747640000000001</v>
      </c>
      <c r="BN18" s="238">
        <v>0.39747640000000001</v>
      </c>
      <c r="BO18" s="238">
        <v>0.39747640000000001</v>
      </c>
      <c r="BP18" s="238">
        <v>0.39747640000000001</v>
      </c>
      <c r="BQ18" s="238">
        <v>0.39747640000000001</v>
      </c>
      <c r="BR18" s="238">
        <v>0.39747640000000001</v>
      </c>
      <c r="BS18" s="238">
        <v>0.39747640000000001</v>
      </c>
      <c r="BT18" s="238">
        <v>0.39747640000000001</v>
      </c>
      <c r="BU18" s="238">
        <v>0.39747640000000001</v>
      </c>
      <c r="BV18" s="238">
        <v>0.39747640000000001</v>
      </c>
    </row>
    <row r="19" spans="1:74" ht="11.15" customHeight="1" x14ac:dyDescent="0.25">
      <c r="A19" s="75" t="s">
        <v>204</v>
      </c>
      <c r="B19" s="156" t="s">
        <v>406</v>
      </c>
      <c r="C19" s="54">
        <v>44.703349003</v>
      </c>
      <c r="D19" s="54">
        <v>36.565242003999998</v>
      </c>
      <c r="E19" s="54">
        <v>35.237252994999999</v>
      </c>
      <c r="F19" s="54">
        <v>27.894168990000001</v>
      </c>
      <c r="G19" s="54">
        <v>31.020794002999999</v>
      </c>
      <c r="H19" s="54">
        <v>41.517707010000002</v>
      </c>
      <c r="I19" s="54">
        <v>53.609751989999999</v>
      </c>
      <c r="J19" s="54">
        <v>53.375048014999997</v>
      </c>
      <c r="K19" s="54">
        <v>42.951197000000001</v>
      </c>
      <c r="L19" s="54">
        <v>37.390725009000001</v>
      </c>
      <c r="M19" s="54">
        <v>37.00699899</v>
      </c>
      <c r="N19" s="54">
        <v>42.55019901</v>
      </c>
      <c r="O19" s="54">
        <v>53.401590001999999</v>
      </c>
      <c r="P19" s="54">
        <v>50.104078000000001</v>
      </c>
      <c r="Q19" s="54">
        <v>42.302643985000003</v>
      </c>
      <c r="R19" s="54">
        <v>33.424860989999999</v>
      </c>
      <c r="S19" s="54">
        <v>39.748026015000001</v>
      </c>
      <c r="T19" s="54">
        <v>51.401762009999999</v>
      </c>
      <c r="U19" s="54">
        <v>57.981483996999998</v>
      </c>
      <c r="V19" s="54">
        <v>58.413316008999999</v>
      </c>
      <c r="W19" s="54">
        <v>49.017983000000001</v>
      </c>
      <c r="X19" s="54">
        <v>38.203975991999997</v>
      </c>
      <c r="Y19" s="54">
        <v>35.820099999999996</v>
      </c>
      <c r="Z19" s="54">
        <v>40.013543990999999</v>
      </c>
      <c r="AA19" s="54">
        <v>53.055048390000003</v>
      </c>
      <c r="AB19" s="54">
        <v>44.933584922999998</v>
      </c>
      <c r="AC19" s="54">
        <v>39.841198134999999</v>
      </c>
      <c r="AD19" s="54">
        <v>35.205862859</v>
      </c>
      <c r="AE19" s="54">
        <v>40.854771391</v>
      </c>
      <c r="AF19" s="54">
        <v>47.348773448000003</v>
      </c>
      <c r="AG19" s="54">
        <v>52.269124480000002</v>
      </c>
      <c r="AH19" s="54">
        <v>51.304653117999997</v>
      </c>
      <c r="AI19" s="54">
        <v>41.531558367999999</v>
      </c>
      <c r="AJ19" s="54">
        <v>37.278118366999998</v>
      </c>
      <c r="AK19" s="54">
        <v>36.888859072000002</v>
      </c>
      <c r="AL19" s="54">
        <v>44.318672433000003</v>
      </c>
      <c r="AM19" s="54">
        <v>40.728340000000003</v>
      </c>
      <c r="AN19" s="54">
        <v>30.577268</v>
      </c>
      <c r="AO19" s="54">
        <v>34.143611</v>
      </c>
      <c r="AP19" s="54">
        <v>31.563527000000001</v>
      </c>
      <c r="AQ19" s="54">
        <v>31.977867</v>
      </c>
      <c r="AR19" s="54">
        <v>38.857332</v>
      </c>
      <c r="AS19" s="54">
        <v>48.477583000000003</v>
      </c>
      <c r="AT19" s="54">
        <v>47.281661</v>
      </c>
      <c r="AU19" s="54">
        <v>42.812812999999998</v>
      </c>
      <c r="AV19" s="54">
        <v>34.025975199999998</v>
      </c>
      <c r="AW19" s="54">
        <v>33.522306999999998</v>
      </c>
      <c r="AX19" s="54">
        <v>33.473733215000003</v>
      </c>
      <c r="AY19" s="54">
        <v>38.912544629999999</v>
      </c>
      <c r="AZ19" s="238">
        <v>28.380140000000001</v>
      </c>
      <c r="BA19" s="238">
        <v>26.137119999999999</v>
      </c>
      <c r="BB19" s="238">
        <v>19.437200000000001</v>
      </c>
      <c r="BC19" s="238">
        <v>24.41816</v>
      </c>
      <c r="BD19" s="238">
        <v>36.43629</v>
      </c>
      <c r="BE19" s="238">
        <v>44.486899999999999</v>
      </c>
      <c r="BF19" s="238">
        <v>44.468290000000003</v>
      </c>
      <c r="BG19" s="238">
        <v>34.309220000000003</v>
      </c>
      <c r="BH19" s="238">
        <v>27.787929999999999</v>
      </c>
      <c r="BI19" s="238">
        <v>27.528110000000002</v>
      </c>
      <c r="BJ19" s="238">
        <v>33.85866</v>
      </c>
      <c r="BK19" s="238">
        <v>39.396810000000002</v>
      </c>
      <c r="BL19" s="238">
        <v>30.349489999999999</v>
      </c>
      <c r="BM19" s="238">
        <v>23.230029999999999</v>
      </c>
      <c r="BN19" s="238">
        <v>18.761030000000002</v>
      </c>
      <c r="BO19" s="238">
        <v>23.914549999999998</v>
      </c>
      <c r="BP19" s="238">
        <v>36.807659999999998</v>
      </c>
      <c r="BQ19" s="238">
        <v>44.997549999999997</v>
      </c>
      <c r="BR19" s="238">
        <v>44.086849999999998</v>
      </c>
      <c r="BS19" s="238">
        <v>32.224760000000003</v>
      </c>
      <c r="BT19" s="238">
        <v>23.74465</v>
      </c>
      <c r="BU19" s="238">
        <v>23.876349999999999</v>
      </c>
      <c r="BV19" s="238">
        <v>31.347999999999999</v>
      </c>
    </row>
    <row r="20" spans="1:74" ht="11.15" customHeight="1" x14ac:dyDescent="0.25">
      <c r="A20" s="72"/>
      <c r="B20" s="76"/>
      <c r="C20" s="211"/>
      <c r="D20" s="211"/>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77"/>
      <c r="BA20" s="277"/>
      <c r="BB20" s="277"/>
      <c r="BC20" s="277"/>
      <c r="BD20" s="277"/>
      <c r="BE20" s="277"/>
      <c r="BF20" s="277"/>
      <c r="BG20" s="277"/>
      <c r="BH20" s="277"/>
      <c r="BI20" s="277"/>
      <c r="BJ20" s="277"/>
      <c r="BK20" s="277"/>
      <c r="BL20" s="277"/>
      <c r="BM20" s="277"/>
      <c r="BN20" s="277"/>
      <c r="BO20" s="277"/>
      <c r="BP20" s="277"/>
      <c r="BQ20" s="277"/>
      <c r="BR20" s="277"/>
      <c r="BS20" s="277"/>
      <c r="BT20" s="277"/>
      <c r="BU20" s="277"/>
      <c r="BV20" s="277"/>
    </row>
    <row r="21" spans="1:74" ht="11.15" customHeight="1" x14ac:dyDescent="0.25">
      <c r="A21" s="72"/>
      <c r="B21" s="73" t="s">
        <v>213</v>
      </c>
      <c r="C21" s="211"/>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77"/>
      <c r="BA21" s="277"/>
      <c r="BB21" s="277"/>
      <c r="BC21" s="277"/>
      <c r="BD21" s="277"/>
      <c r="BE21" s="277"/>
      <c r="BF21" s="277"/>
      <c r="BG21" s="277"/>
      <c r="BH21" s="277"/>
      <c r="BI21" s="277"/>
      <c r="BJ21" s="277"/>
      <c r="BK21" s="277"/>
      <c r="BL21" s="277"/>
      <c r="BM21" s="277"/>
      <c r="BN21" s="277"/>
      <c r="BO21" s="277"/>
      <c r="BP21" s="277"/>
      <c r="BQ21" s="277"/>
      <c r="BR21" s="277"/>
      <c r="BS21" s="277"/>
      <c r="BT21" s="277"/>
      <c r="BU21" s="277"/>
      <c r="BV21" s="277"/>
    </row>
    <row r="22" spans="1:74" ht="11.15" customHeight="1" x14ac:dyDescent="0.25">
      <c r="A22" s="75" t="s">
        <v>205</v>
      </c>
      <c r="B22" s="156" t="s">
        <v>430</v>
      </c>
      <c r="C22" s="54">
        <v>1.4345200090000001</v>
      </c>
      <c r="D22" s="54">
        <v>1.4341140029999999</v>
      </c>
      <c r="E22" s="54">
        <v>1.407579986</v>
      </c>
      <c r="F22" s="54">
        <v>1.1919939900000001</v>
      </c>
      <c r="G22" s="54">
        <v>1.054941997</v>
      </c>
      <c r="H22" s="54">
        <v>1.2080769899999999</v>
      </c>
      <c r="I22" s="54">
        <v>1.0187330050000001</v>
      </c>
      <c r="J22" s="54">
        <v>1.085770009</v>
      </c>
      <c r="K22" s="54">
        <v>1.05784101</v>
      </c>
      <c r="L22" s="54">
        <v>1.1529719949999999</v>
      </c>
      <c r="M22" s="54">
        <v>1.1674500000000001</v>
      </c>
      <c r="N22" s="54">
        <v>1.1996030010000001</v>
      </c>
      <c r="O22" s="54">
        <v>1.4914740150000001</v>
      </c>
      <c r="P22" s="54">
        <v>1.3505880079999999</v>
      </c>
      <c r="Q22" s="54">
        <v>1.5192010039999999</v>
      </c>
      <c r="R22" s="54">
        <v>1.4770559999999999</v>
      </c>
      <c r="S22" s="54">
        <v>1.526556002</v>
      </c>
      <c r="T22" s="54">
        <v>1.48547199</v>
      </c>
      <c r="U22" s="54">
        <v>1.4742360000000001</v>
      </c>
      <c r="V22" s="54">
        <v>1.4823749879999999</v>
      </c>
      <c r="W22" s="54">
        <v>1.4094699900000001</v>
      </c>
      <c r="X22" s="54">
        <v>1.4950440060000001</v>
      </c>
      <c r="Y22" s="54">
        <v>1.437819</v>
      </c>
      <c r="Z22" s="54">
        <v>1.439336014</v>
      </c>
      <c r="AA22" s="54">
        <v>1.432361014</v>
      </c>
      <c r="AB22" s="54">
        <v>1.3087779879999999</v>
      </c>
      <c r="AC22" s="54">
        <v>1.4117230119999999</v>
      </c>
      <c r="AD22" s="54">
        <v>1.3183229999999999</v>
      </c>
      <c r="AE22" s="54">
        <v>1.349243008</v>
      </c>
      <c r="AF22" s="54">
        <v>1.28117499</v>
      </c>
      <c r="AG22" s="54">
        <v>1.33444801</v>
      </c>
      <c r="AH22" s="54">
        <v>1.33444801</v>
      </c>
      <c r="AI22" s="54">
        <v>1.2634509899999999</v>
      </c>
      <c r="AJ22" s="54">
        <v>1.3725299909999999</v>
      </c>
      <c r="AK22" s="54">
        <v>1.2877080000000001</v>
      </c>
      <c r="AL22" s="54">
        <v>1.315065012</v>
      </c>
      <c r="AM22" s="54">
        <v>1.3544059959999999</v>
      </c>
      <c r="AN22" s="54">
        <v>1.2655879880000001</v>
      </c>
      <c r="AO22" s="54">
        <v>1.4052840019999999</v>
      </c>
      <c r="AP22" s="54">
        <v>1.263009</v>
      </c>
      <c r="AQ22" s="54">
        <v>1.302344999</v>
      </c>
      <c r="AR22" s="54">
        <v>1.28675199</v>
      </c>
      <c r="AS22" s="54">
        <v>1.3439380089999999</v>
      </c>
      <c r="AT22" s="54">
        <v>1.3501239970000001</v>
      </c>
      <c r="AU22" s="54">
        <v>1.3034979900000001</v>
      </c>
      <c r="AV22" s="54">
        <v>1.3770385999999999</v>
      </c>
      <c r="AW22" s="54">
        <v>1.243941</v>
      </c>
      <c r="AX22" s="54">
        <v>1.294117</v>
      </c>
      <c r="AY22" s="54">
        <v>1.2475989999999999</v>
      </c>
      <c r="AZ22" s="238">
        <v>1.2301169999999999</v>
      </c>
      <c r="BA22" s="238">
        <v>1.3354189999999999</v>
      </c>
      <c r="BB22" s="238">
        <v>1.291555</v>
      </c>
      <c r="BC22" s="238">
        <v>1.324133</v>
      </c>
      <c r="BD22" s="238">
        <v>1.3083659999999999</v>
      </c>
      <c r="BE22" s="238">
        <v>1.302457</v>
      </c>
      <c r="BF22" s="238">
        <v>1.354436</v>
      </c>
      <c r="BG22" s="238">
        <v>1.3387869999999999</v>
      </c>
      <c r="BH22" s="238">
        <v>1.3759399999999999</v>
      </c>
      <c r="BI22" s="238">
        <v>1.311382</v>
      </c>
      <c r="BJ22" s="238">
        <v>1.378809</v>
      </c>
      <c r="BK22" s="238">
        <v>1.334535</v>
      </c>
      <c r="BL22" s="238">
        <v>1.2663359999999999</v>
      </c>
      <c r="BM22" s="238">
        <v>1.4219109999999999</v>
      </c>
      <c r="BN22" s="238">
        <v>1.3761080000000001</v>
      </c>
      <c r="BO22" s="238">
        <v>1.410863</v>
      </c>
      <c r="BP22" s="238">
        <v>1.39049</v>
      </c>
      <c r="BQ22" s="238">
        <v>1.3826400000000001</v>
      </c>
      <c r="BR22" s="238">
        <v>1.4318820000000001</v>
      </c>
      <c r="BS22" s="238">
        <v>1.411486</v>
      </c>
      <c r="BT22" s="238">
        <v>1.4493510000000001</v>
      </c>
      <c r="BU22" s="238">
        <v>1.3810960000000001</v>
      </c>
      <c r="BV22" s="238">
        <v>1.450072</v>
      </c>
    </row>
    <row r="23" spans="1:74" ht="11.15" customHeight="1" x14ac:dyDescent="0.25">
      <c r="A23" s="72" t="s">
        <v>206</v>
      </c>
      <c r="B23" s="156" t="s">
        <v>157</v>
      </c>
      <c r="C23" s="54">
        <v>36.850536194</v>
      </c>
      <c r="D23" s="54">
        <v>32.100228151000003</v>
      </c>
      <c r="E23" s="54">
        <v>29.024079498999999</v>
      </c>
      <c r="F23" s="54">
        <v>23.657855940000001</v>
      </c>
      <c r="G23" s="54">
        <v>26.819733824</v>
      </c>
      <c r="H23" s="54">
        <v>36.62371899</v>
      </c>
      <c r="I23" s="54">
        <v>49.820584994999997</v>
      </c>
      <c r="J23" s="54">
        <v>50.475072990999998</v>
      </c>
      <c r="K23" s="54">
        <v>38.713113839999998</v>
      </c>
      <c r="L23" s="54">
        <v>33.886113733000002</v>
      </c>
      <c r="M23" s="54">
        <v>34.317226920000003</v>
      </c>
      <c r="N23" s="54">
        <v>43.538584043</v>
      </c>
      <c r="O23" s="54">
        <v>45.195620656999999</v>
      </c>
      <c r="P23" s="54">
        <v>47.938272144000003</v>
      </c>
      <c r="Q23" s="54">
        <v>34.514421949999999</v>
      </c>
      <c r="R23" s="54">
        <v>30.055889069999999</v>
      </c>
      <c r="S23" s="54">
        <v>35.650509794999998</v>
      </c>
      <c r="T23" s="54">
        <v>48.00179481</v>
      </c>
      <c r="U23" s="54">
        <v>56.374830799000001</v>
      </c>
      <c r="V23" s="54">
        <v>56.255825643000001</v>
      </c>
      <c r="W23" s="54">
        <v>44.390239919999999</v>
      </c>
      <c r="X23" s="54">
        <v>35.615498178000003</v>
      </c>
      <c r="Y23" s="54">
        <v>32.84852643</v>
      </c>
      <c r="Z23" s="54">
        <v>34.593115822000001</v>
      </c>
      <c r="AA23" s="54">
        <v>48.804961011000003</v>
      </c>
      <c r="AB23" s="54">
        <v>40.063279004000002</v>
      </c>
      <c r="AC23" s="54">
        <v>34.498293455999999</v>
      </c>
      <c r="AD23" s="54">
        <v>31.01163816</v>
      </c>
      <c r="AE23" s="54">
        <v>35.263856312000001</v>
      </c>
      <c r="AF23" s="54">
        <v>41.816830260000003</v>
      </c>
      <c r="AG23" s="54">
        <v>49.556009760000002</v>
      </c>
      <c r="AH23" s="54">
        <v>48.469140955999997</v>
      </c>
      <c r="AI23" s="54">
        <v>37.409150910000001</v>
      </c>
      <c r="AJ23" s="54">
        <v>31.554040028999999</v>
      </c>
      <c r="AK23" s="54">
        <v>32.503461059999999</v>
      </c>
      <c r="AL23" s="54">
        <v>41.883044511999998</v>
      </c>
      <c r="AM23" s="54">
        <v>35.563384419000002</v>
      </c>
      <c r="AN23" s="54">
        <v>26.934199851999999</v>
      </c>
      <c r="AO23" s="54">
        <v>28.68894659</v>
      </c>
      <c r="AP23" s="54">
        <v>22.873722990000001</v>
      </c>
      <c r="AQ23" s="54">
        <v>25.606514011000002</v>
      </c>
      <c r="AR23" s="54">
        <v>33.494265990000002</v>
      </c>
      <c r="AS23" s="54">
        <v>44.440705309000002</v>
      </c>
      <c r="AT23" s="54">
        <v>43.924865556999997</v>
      </c>
      <c r="AU23" s="54">
        <v>34.292523330000002</v>
      </c>
      <c r="AV23" s="54">
        <v>29.643538714000002</v>
      </c>
      <c r="AW23" s="54">
        <v>29.638723663</v>
      </c>
      <c r="AX23" s="54">
        <v>29.31354</v>
      </c>
      <c r="AY23" s="54">
        <v>43.541800000000002</v>
      </c>
      <c r="AZ23" s="238">
        <v>24.99596</v>
      </c>
      <c r="BA23" s="238">
        <v>22.861699999999999</v>
      </c>
      <c r="BB23" s="238">
        <v>16.46491</v>
      </c>
      <c r="BC23" s="238">
        <v>21.451509999999999</v>
      </c>
      <c r="BD23" s="238">
        <v>33.452440000000003</v>
      </c>
      <c r="BE23" s="238">
        <v>41.549579999999999</v>
      </c>
      <c r="BF23" s="238">
        <v>41.454320000000003</v>
      </c>
      <c r="BG23" s="238">
        <v>31.20138</v>
      </c>
      <c r="BH23" s="238">
        <v>24.48705</v>
      </c>
      <c r="BI23" s="238">
        <v>24.205290000000002</v>
      </c>
      <c r="BJ23" s="238">
        <v>30.548919999999999</v>
      </c>
      <c r="BK23" s="238">
        <v>36.177720000000001</v>
      </c>
      <c r="BL23" s="238">
        <v>27.033709999999999</v>
      </c>
      <c r="BM23" s="238">
        <v>19.896830000000001</v>
      </c>
      <c r="BN23" s="238">
        <v>15.72181</v>
      </c>
      <c r="BO23" s="238">
        <v>20.866589999999999</v>
      </c>
      <c r="BP23" s="238">
        <v>33.739980000000003</v>
      </c>
      <c r="BQ23" s="238">
        <v>41.9848</v>
      </c>
      <c r="BR23" s="238">
        <v>41.008749999999999</v>
      </c>
      <c r="BS23" s="238">
        <v>29.060759999999998</v>
      </c>
      <c r="BT23" s="238">
        <v>20.391120000000001</v>
      </c>
      <c r="BU23" s="238">
        <v>20.50703</v>
      </c>
      <c r="BV23" s="238">
        <v>27.989550000000001</v>
      </c>
    </row>
    <row r="24" spans="1:74" ht="11.15" customHeight="1" x14ac:dyDescent="0.25">
      <c r="A24" s="75" t="s">
        <v>207</v>
      </c>
      <c r="B24" s="156" t="s">
        <v>179</v>
      </c>
      <c r="C24" s="54">
        <v>2.4862049910000001</v>
      </c>
      <c r="D24" s="54">
        <v>2.4773609890000001</v>
      </c>
      <c r="E24" s="54">
        <v>2.4111680029999998</v>
      </c>
      <c r="F24" s="54">
        <v>1.9042829999999999</v>
      </c>
      <c r="G24" s="54">
        <v>1.9088259919999999</v>
      </c>
      <c r="H24" s="54">
        <v>1.9661080200000001</v>
      </c>
      <c r="I24" s="54">
        <v>2.0130379789999999</v>
      </c>
      <c r="J24" s="54">
        <v>2.0494960249999998</v>
      </c>
      <c r="K24" s="54">
        <v>2.05676601</v>
      </c>
      <c r="L24" s="54">
        <v>2.3534500020000002</v>
      </c>
      <c r="M24" s="54">
        <v>2.3891399999999998</v>
      </c>
      <c r="N24" s="54">
        <v>2.4368160080000001</v>
      </c>
      <c r="O24" s="54">
        <v>2.3226670020000002</v>
      </c>
      <c r="P24" s="54">
        <v>2.2318820160000001</v>
      </c>
      <c r="Q24" s="54">
        <v>2.2971609769999999</v>
      </c>
      <c r="R24" s="54">
        <v>2.1008389799999998</v>
      </c>
      <c r="S24" s="54">
        <v>2.1047830059999999</v>
      </c>
      <c r="T24" s="54">
        <v>2.1024399900000001</v>
      </c>
      <c r="U24" s="54">
        <v>2.1731959760000001</v>
      </c>
      <c r="V24" s="54">
        <v>2.1654930029999999</v>
      </c>
      <c r="W24" s="54">
        <v>2.1605400000000001</v>
      </c>
      <c r="X24" s="54">
        <v>2.324740995</v>
      </c>
      <c r="Y24" s="54">
        <v>2.3371269899999998</v>
      </c>
      <c r="Z24" s="54">
        <v>2.335244012</v>
      </c>
      <c r="AA24" s="54">
        <v>2.2954520089999999</v>
      </c>
      <c r="AB24" s="54">
        <v>2.32182398</v>
      </c>
      <c r="AC24" s="54">
        <v>2.3085999770000001</v>
      </c>
      <c r="AD24" s="54">
        <v>2.22360099</v>
      </c>
      <c r="AE24" s="54">
        <v>2.2301989930000001</v>
      </c>
      <c r="AF24" s="54">
        <v>2.24164998</v>
      </c>
      <c r="AG24" s="54">
        <v>2.1688459940000002</v>
      </c>
      <c r="AH24" s="54">
        <v>2.1592619719999999</v>
      </c>
      <c r="AI24" s="54">
        <v>2.1694439999999999</v>
      </c>
      <c r="AJ24" s="54">
        <v>2.1823750139999998</v>
      </c>
      <c r="AK24" s="54">
        <v>2.19566901</v>
      </c>
      <c r="AL24" s="54">
        <v>2.1939409900000002</v>
      </c>
      <c r="AM24" s="54">
        <v>2.163386987</v>
      </c>
      <c r="AN24" s="54">
        <v>2.1745290000000002</v>
      </c>
      <c r="AO24" s="54">
        <v>2.1581030060000002</v>
      </c>
      <c r="AP24" s="54">
        <v>1.8925590000000001</v>
      </c>
      <c r="AQ24" s="54">
        <v>1.876787988</v>
      </c>
      <c r="AR24" s="54">
        <v>1.861605</v>
      </c>
      <c r="AS24" s="54">
        <v>1.7447389929999999</v>
      </c>
      <c r="AT24" s="54">
        <v>1.754528979</v>
      </c>
      <c r="AU24" s="54">
        <v>1.76388798</v>
      </c>
      <c r="AV24" s="54">
        <v>2.0837317120000001</v>
      </c>
      <c r="AW24" s="54">
        <v>2.1125362999999999</v>
      </c>
      <c r="AX24" s="54">
        <v>1.9747186000000001</v>
      </c>
      <c r="AY24" s="54">
        <v>1.93343373</v>
      </c>
      <c r="AZ24" s="238">
        <v>2.1540629999999998</v>
      </c>
      <c r="BA24" s="238">
        <v>1.940002</v>
      </c>
      <c r="BB24" s="238">
        <v>1.6807380000000001</v>
      </c>
      <c r="BC24" s="238">
        <v>1.6425190000000001</v>
      </c>
      <c r="BD24" s="238">
        <v>1.6754819999999999</v>
      </c>
      <c r="BE24" s="238">
        <v>1.6348670000000001</v>
      </c>
      <c r="BF24" s="238">
        <v>1.6595340000000001</v>
      </c>
      <c r="BG24" s="238">
        <v>1.7690600000000001</v>
      </c>
      <c r="BH24" s="238">
        <v>1.9249430000000001</v>
      </c>
      <c r="BI24" s="238">
        <v>2.0114399999999999</v>
      </c>
      <c r="BJ24" s="238">
        <v>1.930928</v>
      </c>
      <c r="BK24" s="238">
        <v>1.884552</v>
      </c>
      <c r="BL24" s="238">
        <v>2.0494409999999998</v>
      </c>
      <c r="BM24" s="238">
        <v>1.911294</v>
      </c>
      <c r="BN24" s="238">
        <v>1.6631130000000001</v>
      </c>
      <c r="BO24" s="238">
        <v>1.637097</v>
      </c>
      <c r="BP24" s="238">
        <v>1.677198</v>
      </c>
      <c r="BQ24" s="238">
        <v>1.630118</v>
      </c>
      <c r="BR24" s="238">
        <v>1.646217</v>
      </c>
      <c r="BS24" s="238">
        <v>1.752516</v>
      </c>
      <c r="BT24" s="238">
        <v>1.9041729999999999</v>
      </c>
      <c r="BU24" s="238">
        <v>1.9882280000000001</v>
      </c>
      <c r="BV24" s="238">
        <v>1.90838</v>
      </c>
    </row>
    <row r="25" spans="1:74" ht="11.15" customHeight="1" x14ac:dyDescent="0.25">
      <c r="A25" s="75" t="s">
        <v>208</v>
      </c>
      <c r="B25" s="156" t="s">
        <v>657</v>
      </c>
      <c r="C25" s="54">
        <v>0.102114992</v>
      </c>
      <c r="D25" s="54">
        <v>0.110552988</v>
      </c>
      <c r="E25" s="54">
        <v>9.3244001000000007E-2</v>
      </c>
      <c r="F25" s="54">
        <v>4.6331009999999999E-2</v>
      </c>
      <c r="G25" s="54">
        <v>4.6728005000000003E-2</v>
      </c>
      <c r="H25" s="54">
        <v>4.9469010000000001E-2</v>
      </c>
      <c r="I25" s="54">
        <v>4.4257986999999999E-2</v>
      </c>
      <c r="J25" s="54">
        <v>4.8428013999999998E-2</v>
      </c>
      <c r="K25" s="54">
        <v>5.5808009999999998E-2</v>
      </c>
      <c r="L25" s="54">
        <v>5.3245011000000002E-2</v>
      </c>
      <c r="M25" s="54">
        <v>6.0786E-2</v>
      </c>
      <c r="N25" s="54">
        <v>8.2146000999999996E-2</v>
      </c>
      <c r="O25" s="54">
        <v>8.4970008E-2</v>
      </c>
      <c r="P25" s="54">
        <v>0.106174012</v>
      </c>
      <c r="Q25" s="54">
        <v>8.1337986000000001E-2</v>
      </c>
      <c r="R25" s="54">
        <v>5.7108989999999998E-2</v>
      </c>
      <c r="S25" s="54">
        <v>4.5430996000000001E-2</v>
      </c>
      <c r="T25" s="54">
        <v>5.0007000000000003E-2</v>
      </c>
      <c r="U25" s="54">
        <v>4.9395989000000001E-2</v>
      </c>
      <c r="V25" s="54">
        <v>5.5241999999999999E-2</v>
      </c>
      <c r="W25" s="54">
        <v>6.0617009999999999E-2</v>
      </c>
      <c r="X25" s="54">
        <v>7.0172995000000002E-2</v>
      </c>
      <c r="Y25" s="54">
        <v>7.6263990000000004E-2</v>
      </c>
      <c r="Z25" s="54">
        <v>7.3906015000000005E-2</v>
      </c>
      <c r="AA25" s="54">
        <v>9.2073006999999998E-2</v>
      </c>
      <c r="AB25" s="54">
        <v>9.0886992E-2</v>
      </c>
      <c r="AC25" s="54">
        <v>6.0865989000000002E-2</v>
      </c>
      <c r="AD25" s="54">
        <v>3.8550000000000001E-2</v>
      </c>
      <c r="AE25" s="54">
        <v>4.0830999E-2</v>
      </c>
      <c r="AF25" s="54">
        <v>6.3087989999999997E-2</v>
      </c>
      <c r="AG25" s="54">
        <v>5.7117003999999999E-2</v>
      </c>
      <c r="AH25" s="54">
        <v>5.9916985999999998E-2</v>
      </c>
      <c r="AI25" s="54">
        <v>6.0362010000000001E-2</v>
      </c>
      <c r="AJ25" s="54">
        <v>6.9691999000000004E-2</v>
      </c>
      <c r="AK25" s="54">
        <v>7.8812999999999994E-2</v>
      </c>
      <c r="AL25" s="54">
        <v>8.7532002999999997E-2</v>
      </c>
      <c r="AM25" s="54">
        <v>8.2366999999999996E-2</v>
      </c>
      <c r="AN25" s="54">
        <v>7.8062012E-2</v>
      </c>
      <c r="AO25" s="54">
        <v>7.1066011999999998E-2</v>
      </c>
      <c r="AP25" s="54">
        <v>5.2637999999999997E-2</v>
      </c>
      <c r="AQ25" s="54">
        <v>4.6197997999999997E-2</v>
      </c>
      <c r="AR25" s="54">
        <v>3.6755999999999997E-2</v>
      </c>
      <c r="AS25" s="54">
        <v>3.8405992999999999E-2</v>
      </c>
      <c r="AT25" s="54">
        <v>4.0571994E-2</v>
      </c>
      <c r="AU25" s="54">
        <v>4.3332990000000002E-2</v>
      </c>
      <c r="AV25" s="54">
        <v>5.8125000000000003E-2</v>
      </c>
      <c r="AW25" s="54">
        <v>7.1181300000000003E-2</v>
      </c>
      <c r="AX25" s="54">
        <v>7.5556300000000007E-2</v>
      </c>
      <c r="AY25" s="54">
        <v>9.9622500000000003E-2</v>
      </c>
      <c r="AZ25" s="238">
        <v>9.8774500000000001E-2</v>
      </c>
      <c r="BA25" s="238">
        <v>8.8130700000000006E-2</v>
      </c>
      <c r="BB25" s="238">
        <v>4.5997799999999998E-2</v>
      </c>
      <c r="BC25" s="238">
        <v>4.4533499999999997E-2</v>
      </c>
      <c r="BD25" s="238">
        <v>4.7549800000000003E-2</v>
      </c>
      <c r="BE25" s="238">
        <v>4.27166E-2</v>
      </c>
      <c r="BF25" s="238">
        <v>4.2417499999999997E-2</v>
      </c>
      <c r="BG25" s="238">
        <v>4.1853500000000002E-2</v>
      </c>
      <c r="BH25" s="238">
        <v>5.8253199999999998E-2</v>
      </c>
      <c r="BI25" s="238">
        <v>6.7616300000000004E-2</v>
      </c>
      <c r="BJ25" s="238">
        <v>8.3648399999999998E-2</v>
      </c>
      <c r="BK25" s="238">
        <v>0.102752</v>
      </c>
      <c r="BL25" s="238">
        <v>9.6157400000000004E-2</v>
      </c>
      <c r="BM25" s="238">
        <v>8.9318800000000004E-2</v>
      </c>
      <c r="BN25" s="238">
        <v>4.6937699999999999E-2</v>
      </c>
      <c r="BO25" s="238">
        <v>4.5776499999999998E-2</v>
      </c>
      <c r="BP25" s="238">
        <v>4.9067199999999998E-2</v>
      </c>
      <c r="BQ25" s="238">
        <v>4.4177300000000003E-2</v>
      </c>
      <c r="BR25" s="238">
        <v>4.35479E-2</v>
      </c>
      <c r="BS25" s="238">
        <v>4.2876999999999998E-2</v>
      </c>
      <c r="BT25" s="238">
        <v>5.90865E-2</v>
      </c>
      <c r="BU25" s="238">
        <v>6.8303699999999995E-2</v>
      </c>
      <c r="BV25" s="238">
        <v>8.4412699999999993E-2</v>
      </c>
    </row>
    <row r="26" spans="1:74" ht="11.15" customHeight="1" x14ac:dyDescent="0.25">
      <c r="A26" s="75" t="s">
        <v>209</v>
      </c>
      <c r="B26" s="156" t="s">
        <v>658</v>
      </c>
      <c r="C26" s="54">
        <v>2.384089999</v>
      </c>
      <c r="D26" s="54">
        <v>2.3668080009999999</v>
      </c>
      <c r="E26" s="54">
        <v>2.3179240019999998</v>
      </c>
      <c r="F26" s="54">
        <v>1.8579519900000001</v>
      </c>
      <c r="G26" s="54">
        <v>1.8620979870000001</v>
      </c>
      <c r="H26" s="54">
        <v>1.9166390099999999</v>
      </c>
      <c r="I26" s="54">
        <v>1.968779992</v>
      </c>
      <c r="J26" s="54">
        <v>2.0010680110000001</v>
      </c>
      <c r="K26" s="54">
        <v>2.0009579999999998</v>
      </c>
      <c r="L26" s="54">
        <v>2.3002049910000002</v>
      </c>
      <c r="M26" s="54">
        <v>2.328354</v>
      </c>
      <c r="N26" s="54">
        <v>2.3546700070000002</v>
      </c>
      <c r="O26" s="54">
        <v>2.2376969940000002</v>
      </c>
      <c r="P26" s="54">
        <v>2.1257080039999998</v>
      </c>
      <c r="Q26" s="54">
        <v>2.215822991</v>
      </c>
      <c r="R26" s="54">
        <v>2.0437299900000001</v>
      </c>
      <c r="S26" s="54">
        <v>2.05935201</v>
      </c>
      <c r="T26" s="54">
        <v>2.0524329899999998</v>
      </c>
      <c r="U26" s="54">
        <v>2.1237999869999999</v>
      </c>
      <c r="V26" s="54">
        <v>2.1102510030000001</v>
      </c>
      <c r="W26" s="54">
        <v>2.09992299</v>
      </c>
      <c r="X26" s="54">
        <v>2.2545679999999999</v>
      </c>
      <c r="Y26" s="54">
        <v>2.2608630000000001</v>
      </c>
      <c r="Z26" s="54">
        <v>2.261337997</v>
      </c>
      <c r="AA26" s="54">
        <v>2.2033790020000001</v>
      </c>
      <c r="AB26" s="54">
        <v>2.2309369879999998</v>
      </c>
      <c r="AC26" s="54">
        <v>2.2477339879999998</v>
      </c>
      <c r="AD26" s="54">
        <v>2.1850509900000001</v>
      </c>
      <c r="AE26" s="54">
        <v>2.1893679939999999</v>
      </c>
      <c r="AF26" s="54">
        <v>2.1785619899999999</v>
      </c>
      <c r="AG26" s="54">
        <v>2.11172899</v>
      </c>
      <c r="AH26" s="54">
        <v>2.0993449860000002</v>
      </c>
      <c r="AI26" s="54">
        <v>2.10908199</v>
      </c>
      <c r="AJ26" s="54">
        <v>2.112683015</v>
      </c>
      <c r="AK26" s="54">
        <v>2.1168560099999998</v>
      </c>
      <c r="AL26" s="54">
        <v>2.106408987</v>
      </c>
      <c r="AM26" s="54">
        <v>2.0810199869999999</v>
      </c>
      <c r="AN26" s="54">
        <v>2.096466988</v>
      </c>
      <c r="AO26" s="54">
        <v>2.087036994</v>
      </c>
      <c r="AP26" s="54">
        <v>1.8399209999999999</v>
      </c>
      <c r="AQ26" s="54">
        <v>1.83058999</v>
      </c>
      <c r="AR26" s="54">
        <v>1.8248489999999999</v>
      </c>
      <c r="AS26" s="54">
        <v>1.7063330000000001</v>
      </c>
      <c r="AT26" s="54">
        <v>1.713956985</v>
      </c>
      <c r="AU26" s="54">
        <v>1.7205549899999999</v>
      </c>
      <c r="AV26" s="54">
        <v>2.0256067120000001</v>
      </c>
      <c r="AW26" s="54">
        <v>2.0413549999999998</v>
      </c>
      <c r="AX26" s="54">
        <v>1.8991623</v>
      </c>
      <c r="AY26" s="54">
        <v>1.8338112</v>
      </c>
      <c r="AZ26" s="238">
        <v>2.0552890000000001</v>
      </c>
      <c r="BA26" s="238">
        <v>1.851871</v>
      </c>
      <c r="BB26" s="238">
        <v>1.6347400000000001</v>
      </c>
      <c r="BC26" s="238">
        <v>1.597985</v>
      </c>
      <c r="BD26" s="238">
        <v>1.6279319999999999</v>
      </c>
      <c r="BE26" s="238">
        <v>1.59215</v>
      </c>
      <c r="BF26" s="238">
        <v>1.617116</v>
      </c>
      <c r="BG26" s="238">
        <v>1.727206</v>
      </c>
      <c r="BH26" s="238">
        <v>1.86669</v>
      </c>
      <c r="BI26" s="238">
        <v>1.943824</v>
      </c>
      <c r="BJ26" s="238">
        <v>1.84728</v>
      </c>
      <c r="BK26" s="238">
        <v>1.7818000000000001</v>
      </c>
      <c r="BL26" s="238">
        <v>1.9532830000000001</v>
      </c>
      <c r="BM26" s="238">
        <v>1.821976</v>
      </c>
      <c r="BN26" s="238">
        <v>1.6161749999999999</v>
      </c>
      <c r="BO26" s="238">
        <v>1.5913200000000001</v>
      </c>
      <c r="BP26" s="238">
        <v>1.628131</v>
      </c>
      <c r="BQ26" s="238">
        <v>1.5859399999999999</v>
      </c>
      <c r="BR26" s="238">
        <v>1.6026689999999999</v>
      </c>
      <c r="BS26" s="238">
        <v>1.7096389999999999</v>
      </c>
      <c r="BT26" s="238">
        <v>1.8450869999999999</v>
      </c>
      <c r="BU26" s="238">
        <v>1.919924</v>
      </c>
      <c r="BV26" s="238">
        <v>1.8239669999999999</v>
      </c>
    </row>
    <row r="27" spans="1:74" ht="11.15" customHeight="1" x14ac:dyDescent="0.25">
      <c r="A27" s="75" t="s">
        <v>210</v>
      </c>
      <c r="B27" s="156" t="s">
        <v>431</v>
      </c>
      <c r="C27" s="54">
        <v>40.771261193999997</v>
      </c>
      <c r="D27" s="54">
        <v>36.011703142999998</v>
      </c>
      <c r="E27" s="54">
        <v>32.842827487999998</v>
      </c>
      <c r="F27" s="54">
        <v>26.754132930000001</v>
      </c>
      <c r="G27" s="54">
        <v>29.783501813000001</v>
      </c>
      <c r="H27" s="54">
        <v>39.797904000000003</v>
      </c>
      <c r="I27" s="54">
        <v>52.852355979000002</v>
      </c>
      <c r="J27" s="54">
        <v>53.610339025000002</v>
      </c>
      <c r="K27" s="54">
        <v>41.827720859999999</v>
      </c>
      <c r="L27" s="54">
        <v>37.392535729999999</v>
      </c>
      <c r="M27" s="54">
        <v>37.873816920000003</v>
      </c>
      <c r="N27" s="54">
        <v>47.175003052000001</v>
      </c>
      <c r="O27" s="54">
        <v>49.009761674000003</v>
      </c>
      <c r="P27" s="54">
        <v>51.520742167999998</v>
      </c>
      <c r="Q27" s="54">
        <v>38.330783930999999</v>
      </c>
      <c r="R27" s="54">
        <v>33.633784050000003</v>
      </c>
      <c r="S27" s="54">
        <v>39.281848803000003</v>
      </c>
      <c r="T27" s="54">
        <v>51.589706790000001</v>
      </c>
      <c r="U27" s="54">
        <v>60.022262775000002</v>
      </c>
      <c r="V27" s="54">
        <v>59.903693634</v>
      </c>
      <c r="W27" s="54">
        <v>47.960249910000002</v>
      </c>
      <c r="X27" s="54">
        <v>39.435283179000002</v>
      </c>
      <c r="Y27" s="54">
        <v>36.623472419999999</v>
      </c>
      <c r="Z27" s="54">
        <v>38.367695847999997</v>
      </c>
      <c r="AA27" s="54">
        <v>52.532774033999999</v>
      </c>
      <c r="AB27" s="54">
        <v>43.693880972000002</v>
      </c>
      <c r="AC27" s="54">
        <v>38.218616445000002</v>
      </c>
      <c r="AD27" s="54">
        <v>34.553562149999998</v>
      </c>
      <c r="AE27" s="54">
        <v>38.843298312999998</v>
      </c>
      <c r="AF27" s="54">
        <v>45.339655229999998</v>
      </c>
      <c r="AG27" s="54">
        <v>53.059303763999999</v>
      </c>
      <c r="AH27" s="54">
        <v>51.962850938000003</v>
      </c>
      <c r="AI27" s="54">
        <v>40.842045900000002</v>
      </c>
      <c r="AJ27" s="54">
        <v>35.108945034000001</v>
      </c>
      <c r="AK27" s="54">
        <v>35.986838069999997</v>
      </c>
      <c r="AL27" s="54">
        <v>45.392050513999997</v>
      </c>
      <c r="AM27" s="54">
        <v>39.081177402000002</v>
      </c>
      <c r="AN27" s="54">
        <v>30.374316839999999</v>
      </c>
      <c r="AO27" s="54">
        <v>32.252333598</v>
      </c>
      <c r="AP27" s="54">
        <v>26.02929099</v>
      </c>
      <c r="AQ27" s="54">
        <v>28.785646998000001</v>
      </c>
      <c r="AR27" s="54">
        <v>36.642622979999999</v>
      </c>
      <c r="AS27" s="54">
        <v>47.529382310999999</v>
      </c>
      <c r="AT27" s="54">
        <v>47.029518533000001</v>
      </c>
      <c r="AU27" s="54">
        <v>37.359909299999998</v>
      </c>
      <c r="AV27" s="54">
        <v>33.104309026000003</v>
      </c>
      <c r="AW27" s="54">
        <v>32.995200963000002</v>
      </c>
      <c r="AX27" s="54">
        <v>32.582376400000001</v>
      </c>
      <c r="AY27" s="54">
        <v>46.722825829999998</v>
      </c>
      <c r="AZ27" s="238">
        <v>28.380140000000001</v>
      </c>
      <c r="BA27" s="238">
        <v>26.137119999999999</v>
      </c>
      <c r="BB27" s="238">
        <v>19.437200000000001</v>
      </c>
      <c r="BC27" s="238">
        <v>24.41816</v>
      </c>
      <c r="BD27" s="238">
        <v>36.43629</v>
      </c>
      <c r="BE27" s="238">
        <v>44.486899999999999</v>
      </c>
      <c r="BF27" s="238">
        <v>44.468290000000003</v>
      </c>
      <c r="BG27" s="238">
        <v>34.309220000000003</v>
      </c>
      <c r="BH27" s="238">
        <v>27.787929999999999</v>
      </c>
      <c r="BI27" s="238">
        <v>27.528110000000002</v>
      </c>
      <c r="BJ27" s="238">
        <v>33.85866</v>
      </c>
      <c r="BK27" s="238">
        <v>39.396810000000002</v>
      </c>
      <c r="BL27" s="238">
        <v>30.349489999999999</v>
      </c>
      <c r="BM27" s="238">
        <v>23.230029999999999</v>
      </c>
      <c r="BN27" s="238">
        <v>18.761030000000002</v>
      </c>
      <c r="BO27" s="238">
        <v>23.914549999999998</v>
      </c>
      <c r="BP27" s="238">
        <v>36.807659999999998</v>
      </c>
      <c r="BQ27" s="238">
        <v>44.997549999999997</v>
      </c>
      <c r="BR27" s="238">
        <v>44.086849999999998</v>
      </c>
      <c r="BS27" s="238">
        <v>32.224760000000003</v>
      </c>
      <c r="BT27" s="238">
        <v>23.74465</v>
      </c>
      <c r="BU27" s="238">
        <v>23.876349999999999</v>
      </c>
      <c r="BV27" s="238">
        <v>31.347999999999999</v>
      </c>
    </row>
    <row r="28" spans="1:74" ht="11.15" customHeight="1" x14ac:dyDescent="0.25">
      <c r="A28" s="72"/>
      <c r="B28" s="76"/>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77"/>
      <c r="BA28" s="277"/>
      <c r="BB28" s="277"/>
      <c r="BC28" s="277"/>
      <c r="BD28" s="277"/>
      <c r="BE28" s="277"/>
      <c r="BF28" s="277"/>
      <c r="BG28" s="277"/>
      <c r="BH28" s="277"/>
      <c r="BI28" s="277"/>
      <c r="BJ28" s="277"/>
      <c r="BK28" s="277"/>
      <c r="BL28" s="277"/>
      <c r="BM28" s="277"/>
      <c r="BN28" s="277"/>
      <c r="BO28" s="277"/>
      <c r="BP28" s="277"/>
      <c r="BQ28" s="277"/>
      <c r="BR28" s="277"/>
      <c r="BS28" s="277"/>
      <c r="BT28" s="277"/>
      <c r="BU28" s="277"/>
      <c r="BV28" s="277"/>
    </row>
    <row r="29" spans="1:74" ht="11.15" customHeight="1" x14ac:dyDescent="0.25">
      <c r="A29" s="75" t="s">
        <v>211</v>
      </c>
      <c r="B29" s="76" t="s">
        <v>158</v>
      </c>
      <c r="C29" s="54">
        <v>3.932087809</v>
      </c>
      <c r="D29" s="54">
        <v>0.55353886100000005</v>
      </c>
      <c r="E29" s="54">
        <v>2.3944255069999998</v>
      </c>
      <c r="F29" s="54">
        <v>1.1400360599999999</v>
      </c>
      <c r="G29" s="54">
        <v>1.23729219</v>
      </c>
      <c r="H29" s="54">
        <v>1.7198030099999999</v>
      </c>
      <c r="I29" s="54">
        <v>0.75739601099999998</v>
      </c>
      <c r="J29" s="54">
        <v>-0.23529100999999999</v>
      </c>
      <c r="K29" s="54">
        <v>1.12347614</v>
      </c>
      <c r="L29" s="54">
        <v>-1.8107209999999999E-3</v>
      </c>
      <c r="M29" s="54">
        <v>-0.86681792999999996</v>
      </c>
      <c r="N29" s="54">
        <v>-4.6248040420000001</v>
      </c>
      <c r="O29" s="54">
        <v>4.3918283279999999</v>
      </c>
      <c r="P29" s="54">
        <v>-1.4166641680000001</v>
      </c>
      <c r="Q29" s="54">
        <v>3.971860054</v>
      </c>
      <c r="R29" s="54">
        <v>-0.20892305999999999</v>
      </c>
      <c r="S29" s="54">
        <v>0.46617721200000001</v>
      </c>
      <c r="T29" s="54">
        <v>-0.18794478000000001</v>
      </c>
      <c r="U29" s="54">
        <v>-2.040778778</v>
      </c>
      <c r="V29" s="54">
        <v>-1.490377625</v>
      </c>
      <c r="W29" s="54">
        <v>1.0577330899999999</v>
      </c>
      <c r="X29" s="54">
        <v>-1.2313071870000001</v>
      </c>
      <c r="Y29" s="54">
        <v>-0.80337241999999998</v>
      </c>
      <c r="Z29" s="54">
        <v>1.645848143</v>
      </c>
      <c r="AA29" s="54">
        <v>0.52227435617999995</v>
      </c>
      <c r="AB29" s="54">
        <v>1.2397039510000001</v>
      </c>
      <c r="AC29" s="54">
        <v>1.6225816897000001</v>
      </c>
      <c r="AD29" s="54">
        <v>0.65230070920000005</v>
      </c>
      <c r="AE29" s="54">
        <v>2.0114730781999999</v>
      </c>
      <c r="AF29" s="54">
        <v>2.0091182182999998</v>
      </c>
      <c r="AG29" s="54">
        <v>-0.79017928407000004</v>
      </c>
      <c r="AH29" s="54">
        <v>-0.65819782009000005</v>
      </c>
      <c r="AI29" s="54">
        <v>0.68951246808</v>
      </c>
      <c r="AJ29" s="54">
        <v>2.1691733328999998</v>
      </c>
      <c r="AK29" s="54">
        <v>0.90202100186</v>
      </c>
      <c r="AL29" s="54">
        <v>-1.0733780812</v>
      </c>
      <c r="AM29" s="54">
        <v>1.647162598</v>
      </c>
      <c r="AN29" s="54">
        <v>0.20295115999999999</v>
      </c>
      <c r="AO29" s="54">
        <v>1.8912774020000001</v>
      </c>
      <c r="AP29" s="54">
        <v>5.5342360099999999</v>
      </c>
      <c r="AQ29" s="54">
        <v>3.192220002</v>
      </c>
      <c r="AR29" s="54">
        <v>2.2147090199999999</v>
      </c>
      <c r="AS29" s="54">
        <v>0.94820068899999999</v>
      </c>
      <c r="AT29" s="54">
        <v>0.25214246699999998</v>
      </c>
      <c r="AU29" s="54">
        <v>5.4529037000000002</v>
      </c>
      <c r="AV29" s="54">
        <v>0.92166617371000004</v>
      </c>
      <c r="AW29" s="54">
        <v>0.52710603673</v>
      </c>
      <c r="AX29" s="54">
        <v>0.89135681533</v>
      </c>
      <c r="AY29" s="54">
        <v>-7.8102811995000003</v>
      </c>
      <c r="AZ29" s="238">
        <v>0</v>
      </c>
      <c r="BA29" s="238">
        <v>0</v>
      </c>
      <c r="BB29" s="238">
        <v>0</v>
      </c>
      <c r="BC29" s="238">
        <v>0</v>
      </c>
      <c r="BD29" s="238">
        <v>0</v>
      </c>
      <c r="BE29" s="238">
        <v>0</v>
      </c>
      <c r="BF29" s="238">
        <v>0</v>
      </c>
      <c r="BG29" s="238">
        <v>0</v>
      </c>
      <c r="BH29" s="238">
        <v>0</v>
      </c>
      <c r="BI29" s="238">
        <v>0</v>
      </c>
      <c r="BJ29" s="238">
        <v>-1.08444E-7</v>
      </c>
      <c r="BK29" s="238">
        <v>0</v>
      </c>
      <c r="BL29" s="238">
        <v>0</v>
      </c>
      <c r="BM29" s="238">
        <v>0</v>
      </c>
      <c r="BN29" s="238">
        <v>0</v>
      </c>
      <c r="BO29" s="238">
        <v>0</v>
      </c>
      <c r="BP29" s="238">
        <v>0</v>
      </c>
      <c r="BQ29" s="238">
        <v>0</v>
      </c>
      <c r="BR29" s="238">
        <v>0</v>
      </c>
      <c r="BS29" s="238">
        <v>0</v>
      </c>
      <c r="BT29" s="238">
        <v>0</v>
      </c>
      <c r="BU29" s="238">
        <v>0</v>
      </c>
      <c r="BV29" s="238">
        <v>0</v>
      </c>
    </row>
    <row r="30" spans="1:74" ht="11.15" customHeight="1" x14ac:dyDescent="0.25">
      <c r="A30" s="75"/>
      <c r="B30" s="76"/>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77"/>
      <c r="BA30" s="277"/>
      <c r="BB30" s="277"/>
      <c r="BC30" s="277"/>
      <c r="BD30" s="277"/>
      <c r="BE30" s="277"/>
      <c r="BF30" s="277"/>
      <c r="BG30" s="277"/>
      <c r="BH30" s="277"/>
      <c r="BI30" s="277"/>
      <c r="BJ30" s="277"/>
      <c r="BK30" s="277"/>
      <c r="BL30" s="277"/>
      <c r="BM30" s="277"/>
      <c r="BN30" s="277"/>
      <c r="BO30" s="277"/>
      <c r="BP30" s="277"/>
      <c r="BQ30" s="277"/>
      <c r="BR30" s="277"/>
      <c r="BS30" s="277"/>
      <c r="BT30" s="277"/>
      <c r="BU30" s="277"/>
      <c r="BV30" s="277"/>
    </row>
    <row r="31" spans="1:74" ht="11.15" customHeight="1" x14ac:dyDescent="0.25">
      <c r="A31" s="75"/>
      <c r="B31" s="73" t="s">
        <v>653</v>
      </c>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row>
    <row r="32" spans="1:74" ht="11.15" customHeight="1" x14ac:dyDescent="0.25">
      <c r="A32" s="75" t="s">
        <v>590</v>
      </c>
      <c r="B32" s="156" t="s">
        <v>178</v>
      </c>
      <c r="C32" s="54">
        <v>31.382000000000001</v>
      </c>
      <c r="D32" s="54">
        <v>31.803000000000001</v>
      </c>
      <c r="E32" s="54">
        <v>30.829000000000001</v>
      </c>
      <c r="F32" s="54">
        <v>31.167999999999999</v>
      </c>
      <c r="G32" s="54">
        <v>31.521999999999998</v>
      </c>
      <c r="H32" s="54">
        <v>29.51</v>
      </c>
      <c r="I32" s="54">
        <v>27.716000000000001</v>
      </c>
      <c r="J32" s="54">
        <v>27.138000000000002</v>
      </c>
      <c r="K32" s="54">
        <v>25.536840000000002</v>
      </c>
      <c r="L32" s="54">
        <v>25.02535</v>
      </c>
      <c r="M32" s="54">
        <v>24.151730000000001</v>
      </c>
      <c r="N32" s="54">
        <v>23.64</v>
      </c>
      <c r="O32" s="54">
        <v>21.804819999999999</v>
      </c>
      <c r="P32" s="54">
        <v>22.681560000000001</v>
      </c>
      <c r="Q32" s="54">
        <v>22.628799999999998</v>
      </c>
      <c r="R32" s="54">
        <v>22.532039999999999</v>
      </c>
      <c r="S32" s="54">
        <v>22.443670000000001</v>
      </c>
      <c r="T32" s="54">
        <v>22.360939999999999</v>
      </c>
      <c r="U32" s="54">
        <v>21.420069999999999</v>
      </c>
      <c r="V32" s="54">
        <v>19.98582</v>
      </c>
      <c r="W32" s="54">
        <v>19.04241</v>
      </c>
      <c r="X32" s="54">
        <v>19.02638</v>
      </c>
      <c r="Y32" s="54">
        <v>19.021519999999999</v>
      </c>
      <c r="Z32" s="54">
        <v>19.013000000000002</v>
      </c>
      <c r="AA32" s="54">
        <v>19.113698594999999</v>
      </c>
      <c r="AB32" s="54">
        <v>19.360085664</v>
      </c>
      <c r="AC32" s="54">
        <v>19.674216527999999</v>
      </c>
      <c r="AD32" s="54">
        <v>19.801024679000001</v>
      </c>
      <c r="AE32" s="54">
        <v>20.199651292999999</v>
      </c>
      <c r="AF32" s="54">
        <v>20.597043835000001</v>
      </c>
      <c r="AG32" s="54">
        <v>20.439205363999999</v>
      </c>
      <c r="AH32" s="54">
        <v>20.314604249999999</v>
      </c>
      <c r="AI32" s="54">
        <v>20.445048881999998</v>
      </c>
      <c r="AJ32" s="54">
        <v>20.846109503000001</v>
      </c>
      <c r="AK32" s="54">
        <v>21.029314441</v>
      </c>
      <c r="AL32" s="54">
        <v>20.82</v>
      </c>
      <c r="AM32" s="54">
        <v>21.446000000000002</v>
      </c>
      <c r="AN32" s="54">
        <v>22.452999999999999</v>
      </c>
      <c r="AO32" s="54">
        <v>22.39</v>
      </c>
      <c r="AP32" s="54">
        <v>22.292000000000002</v>
      </c>
      <c r="AQ32" s="54">
        <v>22.196000000000002</v>
      </c>
      <c r="AR32" s="54">
        <v>22.091999999999999</v>
      </c>
      <c r="AS32" s="54">
        <v>21.050999999999998</v>
      </c>
      <c r="AT32" s="54">
        <v>19.536000000000001</v>
      </c>
      <c r="AU32" s="54">
        <v>18.506</v>
      </c>
      <c r="AV32" s="54">
        <v>18.488</v>
      </c>
      <c r="AW32" s="54">
        <v>18.465</v>
      </c>
      <c r="AX32" s="54">
        <v>18.47466</v>
      </c>
      <c r="AY32" s="54">
        <v>19.174530000000001</v>
      </c>
      <c r="AZ32" s="238">
        <v>20.166540000000001</v>
      </c>
      <c r="BA32" s="238">
        <v>20.086670000000002</v>
      </c>
      <c r="BB32" s="238">
        <v>19.982679999999998</v>
      </c>
      <c r="BC32" s="238">
        <v>19.885200000000001</v>
      </c>
      <c r="BD32" s="238">
        <v>19.79044</v>
      </c>
      <c r="BE32" s="238">
        <v>18.745429999999999</v>
      </c>
      <c r="BF32" s="238">
        <v>17.196169999999999</v>
      </c>
      <c r="BG32" s="238">
        <v>16.137239999999998</v>
      </c>
      <c r="BH32" s="238">
        <v>16.116980000000002</v>
      </c>
      <c r="BI32" s="238">
        <v>16.0929</v>
      </c>
      <c r="BJ32" s="238">
        <v>16.04804</v>
      </c>
      <c r="BK32" s="238">
        <v>16.7059</v>
      </c>
      <c r="BL32" s="238">
        <v>17.75666</v>
      </c>
      <c r="BM32" s="238">
        <v>17.717089999999999</v>
      </c>
      <c r="BN32" s="238">
        <v>17.64836</v>
      </c>
      <c r="BO32" s="238">
        <v>17.583369999999999</v>
      </c>
      <c r="BP32" s="238">
        <v>17.520140000000001</v>
      </c>
      <c r="BQ32" s="238">
        <v>16.50479</v>
      </c>
      <c r="BR32" s="238">
        <v>14.984360000000001</v>
      </c>
      <c r="BS32" s="238">
        <v>13.95274</v>
      </c>
      <c r="BT32" s="238">
        <v>13.956440000000001</v>
      </c>
      <c r="BU32" s="238">
        <v>13.953329999999999</v>
      </c>
      <c r="BV32" s="238">
        <v>13.928459999999999</v>
      </c>
    </row>
    <row r="33" spans="1:74" ht="11.15" customHeight="1" x14ac:dyDescent="0.25">
      <c r="A33" s="75" t="s">
        <v>591</v>
      </c>
      <c r="B33" s="156" t="s">
        <v>86</v>
      </c>
      <c r="C33" s="54">
        <v>139.81918099999999</v>
      </c>
      <c r="D33" s="54">
        <v>144.64412200000001</v>
      </c>
      <c r="E33" s="54">
        <v>150.413499</v>
      </c>
      <c r="F33" s="54">
        <v>156.87158299999999</v>
      </c>
      <c r="G33" s="54">
        <v>159.011494</v>
      </c>
      <c r="H33" s="54">
        <v>155.18859499999999</v>
      </c>
      <c r="I33" s="54">
        <v>142.35613699999999</v>
      </c>
      <c r="J33" s="54">
        <v>133.49150399999999</v>
      </c>
      <c r="K33" s="54">
        <v>133.01758899999999</v>
      </c>
      <c r="L33" s="54">
        <v>137.052345</v>
      </c>
      <c r="M33" s="54">
        <v>139.39513700000001</v>
      </c>
      <c r="N33" s="54">
        <v>136.18216200000001</v>
      </c>
      <c r="O33" s="54">
        <v>128.31009</v>
      </c>
      <c r="P33" s="54">
        <v>112.156792</v>
      </c>
      <c r="Q33" s="54">
        <v>113.92601000000001</v>
      </c>
      <c r="R33" s="54">
        <v>119.942661</v>
      </c>
      <c r="S33" s="54">
        <v>122.49473</v>
      </c>
      <c r="T33" s="54">
        <v>113.36642399999999</v>
      </c>
      <c r="U33" s="54">
        <v>99.643457999999995</v>
      </c>
      <c r="V33" s="54">
        <v>86.411879999999996</v>
      </c>
      <c r="W33" s="54">
        <v>82.106979999999993</v>
      </c>
      <c r="X33" s="54">
        <v>86.453131999999997</v>
      </c>
      <c r="Y33" s="54">
        <v>93.708056999999997</v>
      </c>
      <c r="Z33" s="54">
        <v>96.343018000000001</v>
      </c>
      <c r="AA33" s="54">
        <v>88.897283999999999</v>
      </c>
      <c r="AB33" s="54">
        <v>85.287768999999997</v>
      </c>
      <c r="AC33" s="54">
        <v>90.294261000000006</v>
      </c>
      <c r="AD33" s="54">
        <v>94.897974000000005</v>
      </c>
      <c r="AE33" s="54">
        <v>96.844313</v>
      </c>
      <c r="AF33" s="54">
        <v>91.021466000000004</v>
      </c>
      <c r="AG33" s="54">
        <v>83.394807</v>
      </c>
      <c r="AH33" s="54">
        <v>79.862692999999993</v>
      </c>
      <c r="AI33" s="54">
        <v>83.716875999999999</v>
      </c>
      <c r="AJ33" s="54">
        <v>91.681458000000006</v>
      </c>
      <c r="AK33" s="54">
        <v>97.518647000000001</v>
      </c>
      <c r="AL33" s="54">
        <v>93.153139999999993</v>
      </c>
      <c r="AM33" s="54">
        <v>96.787892999999997</v>
      </c>
      <c r="AN33" s="54">
        <v>103.87335</v>
      </c>
      <c r="AO33" s="54">
        <v>113.27086799999999</v>
      </c>
      <c r="AP33" s="54">
        <v>122.416977</v>
      </c>
      <c r="AQ33" s="54">
        <v>130.98969399999999</v>
      </c>
      <c r="AR33" s="54">
        <v>132.272884</v>
      </c>
      <c r="AS33" s="54">
        <v>125.391977</v>
      </c>
      <c r="AT33" s="54">
        <v>122.332629</v>
      </c>
      <c r="AU33" s="54">
        <v>121.158925</v>
      </c>
      <c r="AV33" s="54">
        <v>127.8231658</v>
      </c>
      <c r="AW33" s="54">
        <v>136.13840279999999</v>
      </c>
      <c r="AX33" s="54">
        <v>142.49572000000001</v>
      </c>
      <c r="AY33" s="54">
        <v>137.47352119999999</v>
      </c>
      <c r="AZ33" s="238">
        <v>136.75059999999999</v>
      </c>
      <c r="BA33" s="238">
        <v>143.92179999999999</v>
      </c>
      <c r="BB33" s="238">
        <v>153.20410000000001</v>
      </c>
      <c r="BC33" s="238">
        <v>158.63249999999999</v>
      </c>
      <c r="BD33" s="238">
        <v>152.05019999999999</v>
      </c>
      <c r="BE33" s="238">
        <v>141.23310000000001</v>
      </c>
      <c r="BF33" s="238">
        <v>135.3631</v>
      </c>
      <c r="BG33" s="238">
        <v>135.51650000000001</v>
      </c>
      <c r="BH33" s="238">
        <v>141.9016</v>
      </c>
      <c r="BI33" s="238">
        <v>146.76060000000001</v>
      </c>
      <c r="BJ33" s="238">
        <v>143.5779</v>
      </c>
      <c r="BK33" s="238">
        <v>137.3004</v>
      </c>
      <c r="BL33" s="238">
        <v>134.43610000000001</v>
      </c>
      <c r="BM33" s="238">
        <v>143.4863</v>
      </c>
      <c r="BN33" s="238">
        <v>152.1748</v>
      </c>
      <c r="BO33" s="238">
        <v>156.63890000000001</v>
      </c>
      <c r="BP33" s="238">
        <v>148.27799999999999</v>
      </c>
      <c r="BQ33" s="238">
        <v>135.54179999999999</v>
      </c>
      <c r="BR33" s="238">
        <v>128.63829999999999</v>
      </c>
      <c r="BS33" s="238">
        <v>129.25</v>
      </c>
      <c r="BT33" s="238">
        <v>137.5042</v>
      </c>
      <c r="BU33" s="238">
        <v>143.5102</v>
      </c>
      <c r="BV33" s="238">
        <v>140.21440000000001</v>
      </c>
    </row>
    <row r="34" spans="1:74" ht="11.15" customHeight="1" x14ac:dyDescent="0.25">
      <c r="A34" s="75" t="s">
        <v>57</v>
      </c>
      <c r="B34" s="156" t="s">
        <v>58</v>
      </c>
      <c r="C34" s="54">
        <v>134.134027</v>
      </c>
      <c r="D34" s="54">
        <v>139.111548</v>
      </c>
      <c r="E34" s="54">
        <v>145.03350699999999</v>
      </c>
      <c r="F34" s="54">
        <v>151.53379699999999</v>
      </c>
      <c r="G34" s="54">
        <v>153.715913</v>
      </c>
      <c r="H34" s="54">
        <v>149.93521999999999</v>
      </c>
      <c r="I34" s="54">
        <v>137.14856399999999</v>
      </c>
      <c r="J34" s="54">
        <v>128.329733</v>
      </c>
      <c r="K34" s="54">
        <v>127.90161999999999</v>
      </c>
      <c r="L34" s="54">
        <v>132.05787000000001</v>
      </c>
      <c r="M34" s="54">
        <v>134.522154</v>
      </c>
      <c r="N34" s="54">
        <v>131.43067300000001</v>
      </c>
      <c r="O34" s="54">
        <v>123.70493999999999</v>
      </c>
      <c r="P34" s="54">
        <v>107.697982</v>
      </c>
      <c r="Q34" s="54">
        <v>109.613539</v>
      </c>
      <c r="R34" s="54">
        <v>115.50493</v>
      </c>
      <c r="S34" s="54">
        <v>117.93173899999999</v>
      </c>
      <c r="T34" s="54">
        <v>108.678173</v>
      </c>
      <c r="U34" s="54">
        <v>94.974288000000001</v>
      </c>
      <c r="V34" s="54">
        <v>81.761792</v>
      </c>
      <c r="W34" s="54">
        <v>77.475972999999996</v>
      </c>
      <c r="X34" s="54">
        <v>81.879538999999994</v>
      </c>
      <c r="Y34" s="54">
        <v>89.191877000000005</v>
      </c>
      <c r="Z34" s="54">
        <v>91.884252000000004</v>
      </c>
      <c r="AA34" s="54">
        <v>84.541109000000006</v>
      </c>
      <c r="AB34" s="54">
        <v>81.034187000000003</v>
      </c>
      <c r="AC34" s="54">
        <v>86.143270000000001</v>
      </c>
      <c r="AD34" s="54">
        <v>90.746359999999996</v>
      </c>
      <c r="AE34" s="54">
        <v>92.692076</v>
      </c>
      <c r="AF34" s="54">
        <v>86.868606</v>
      </c>
      <c r="AG34" s="54">
        <v>79.171988999999996</v>
      </c>
      <c r="AH34" s="54">
        <v>75.569913999999997</v>
      </c>
      <c r="AI34" s="54">
        <v>79.354139000000004</v>
      </c>
      <c r="AJ34" s="54">
        <v>87.342115000000007</v>
      </c>
      <c r="AK34" s="54">
        <v>93.202696000000003</v>
      </c>
      <c r="AL34" s="54">
        <v>88.860583000000005</v>
      </c>
      <c r="AM34" s="54">
        <v>92.505036000000004</v>
      </c>
      <c r="AN34" s="54">
        <v>99.600193000000004</v>
      </c>
      <c r="AO34" s="54">
        <v>109.007411</v>
      </c>
      <c r="AP34" s="54">
        <v>118.03819900000001</v>
      </c>
      <c r="AQ34" s="54">
        <v>126.49559600000001</v>
      </c>
      <c r="AR34" s="54">
        <v>127.663465</v>
      </c>
      <c r="AS34" s="54">
        <v>120.794899</v>
      </c>
      <c r="AT34" s="54">
        <v>117.747893</v>
      </c>
      <c r="AU34" s="54">
        <v>116.58653</v>
      </c>
      <c r="AV34" s="54">
        <v>122.952466</v>
      </c>
      <c r="AW34" s="54">
        <v>131.276668</v>
      </c>
      <c r="AX34" s="54">
        <v>137.64080000000001</v>
      </c>
      <c r="AY34" s="54">
        <v>132.85839999999999</v>
      </c>
      <c r="AZ34" s="238">
        <v>132.3749</v>
      </c>
      <c r="BA34" s="238">
        <v>139.78809999999999</v>
      </c>
      <c r="BB34" s="238">
        <v>149.0018</v>
      </c>
      <c r="BC34" s="238">
        <v>154.36070000000001</v>
      </c>
      <c r="BD34" s="238">
        <v>147.70939999999999</v>
      </c>
      <c r="BE34" s="238">
        <v>136.74250000000001</v>
      </c>
      <c r="BF34" s="238">
        <v>130.80930000000001</v>
      </c>
      <c r="BG34" s="238">
        <v>130.89429999999999</v>
      </c>
      <c r="BH34" s="238">
        <v>137.2808</v>
      </c>
      <c r="BI34" s="238">
        <v>142.13910000000001</v>
      </c>
      <c r="BJ34" s="238">
        <v>138.95189999999999</v>
      </c>
      <c r="BK34" s="238">
        <v>132.90270000000001</v>
      </c>
      <c r="BL34" s="238">
        <v>130.26589999999999</v>
      </c>
      <c r="BM34" s="238">
        <v>139.54650000000001</v>
      </c>
      <c r="BN34" s="238">
        <v>148.15469999999999</v>
      </c>
      <c r="BO34" s="238">
        <v>152.5376</v>
      </c>
      <c r="BP34" s="238">
        <v>144.09620000000001</v>
      </c>
      <c r="BQ34" s="238">
        <v>131.19980000000001</v>
      </c>
      <c r="BR34" s="238">
        <v>124.2234</v>
      </c>
      <c r="BS34" s="238">
        <v>124.75790000000001</v>
      </c>
      <c r="BT34" s="238">
        <v>133.00489999999999</v>
      </c>
      <c r="BU34" s="238">
        <v>139.00229999999999</v>
      </c>
      <c r="BV34" s="238">
        <v>135.6942</v>
      </c>
    </row>
    <row r="35" spans="1:74" ht="11.15" customHeight="1" x14ac:dyDescent="0.25">
      <c r="A35" s="75" t="s">
        <v>55</v>
      </c>
      <c r="B35" s="156" t="s">
        <v>59</v>
      </c>
      <c r="C35" s="54">
        <v>3.178963</v>
      </c>
      <c r="D35" s="54">
        <v>3.0995900000000001</v>
      </c>
      <c r="E35" s="54">
        <v>3.020216</v>
      </c>
      <c r="F35" s="54">
        <v>3.0196689999999999</v>
      </c>
      <c r="G35" s="54">
        <v>3.0191219999999999</v>
      </c>
      <c r="H35" s="54">
        <v>3.0185749999999998</v>
      </c>
      <c r="I35" s="54">
        <v>2.9813800000000001</v>
      </c>
      <c r="J35" s="54">
        <v>2.9441850000000001</v>
      </c>
      <c r="K35" s="54">
        <v>2.90699</v>
      </c>
      <c r="L35" s="54">
        <v>2.887165</v>
      </c>
      <c r="M35" s="54">
        <v>2.86734</v>
      </c>
      <c r="N35" s="54">
        <v>2.847515</v>
      </c>
      <c r="O35" s="54">
        <v>2.7444489999999999</v>
      </c>
      <c r="P35" s="54">
        <v>2.641384</v>
      </c>
      <c r="Q35" s="54">
        <v>2.5383179999999999</v>
      </c>
      <c r="R35" s="54">
        <v>2.5671279999999999</v>
      </c>
      <c r="S35" s="54">
        <v>2.5959379999999999</v>
      </c>
      <c r="T35" s="54">
        <v>2.6247479999999999</v>
      </c>
      <c r="U35" s="54">
        <v>2.6285319999999999</v>
      </c>
      <c r="V35" s="54">
        <v>2.6323159999999999</v>
      </c>
      <c r="W35" s="54">
        <v>2.6360999999999999</v>
      </c>
      <c r="X35" s="54">
        <v>2.6321680000000001</v>
      </c>
      <c r="Y35" s="54">
        <v>2.6282359999999998</v>
      </c>
      <c r="Z35" s="54">
        <v>2.624304</v>
      </c>
      <c r="AA35" s="54">
        <v>2.5509149999999998</v>
      </c>
      <c r="AB35" s="54">
        <v>2.4775260000000001</v>
      </c>
      <c r="AC35" s="54">
        <v>2.404137</v>
      </c>
      <c r="AD35" s="54">
        <v>2.3941300000000001</v>
      </c>
      <c r="AE35" s="54">
        <v>2.3841230000000002</v>
      </c>
      <c r="AF35" s="54">
        <v>2.3741159999999999</v>
      </c>
      <c r="AG35" s="54">
        <v>2.4258920000000002</v>
      </c>
      <c r="AH35" s="54">
        <v>2.4776690000000001</v>
      </c>
      <c r="AI35" s="54">
        <v>2.5294449999999999</v>
      </c>
      <c r="AJ35" s="54">
        <v>2.519412</v>
      </c>
      <c r="AK35" s="54">
        <v>2.5093800000000002</v>
      </c>
      <c r="AL35" s="54">
        <v>2.4993470000000002</v>
      </c>
      <c r="AM35" s="54">
        <v>2.4832519999999998</v>
      </c>
      <c r="AN35" s="54">
        <v>2.4671560000000001</v>
      </c>
      <c r="AO35" s="54">
        <v>2.4510610000000002</v>
      </c>
      <c r="AP35" s="54">
        <v>2.555777</v>
      </c>
      <c r="AQ35" s="54">
        <v>2.6604930000000002</v>
      </c>
      <c r="AR35" s="54">
        <v>2.765209</v>
      </c>
      <c r="AS35" s="54">
        <v>2.7601279999999999</v>
      </c>
      <c r="AT35" s="54">
        <v>2.7550460000000001</v>
      </c>
      <c r="AU35" s="54">
        <v>2.749965</v>
      </c>
      <c r="AV35" s="54">
        <v>2.9401980000000001</v>
      </c>
      <c r="AW35" s="54">
        <v>2.9545750000000002</v>
      </c>
      <c r="AX35" s="54">
        <v>2.9640810000000002</v>
      </c>
      <c r="AY35" s="54">
        <v>2.8097970000000001</v>
      </c>
      <c r="AZ35" s="238">
        <v>2.656288</v>
      </c>
      <c r="BA35" s="238">
        <v>2.4948730000000001</v>
      </c>
      <c r="BB35" s="238">
        <v>2.5323069999999999</v>
      </c>
      <c r="BC35" s="238">
        <v>2.569442</v>
      </c>
      <c r="BD35" s="238">
        <v>2.6051829999999998</v>
      </c>
      <c r="BE35" s="238">
        <v>2.7427039999999998</v>
      </c>
      <c r="BF35" s="238">
        <v>2.8064140000000002</v>
      </c>
      <c r="BG35" s="238">
        <v>2.8718880000000002</v>
      </c>
      <c r="BH35" s="238">
        <v>2.8857900000000001</v>
      </c>
      <c r="BI35" s="238">
        <v>2.8999250000000001</v>
      </c>
      <c r="BJ35" s="238">
        <v>2.910793</v>
      </c>
      <c r="BK35" s="238">
        <v>2.7577850000000002</v>
      </c>
      <c r="BL35" s="238">
        <v>2.6061139999999998</v>
      </c>
      <c r="BM35" s="238">
        <v>2.446593</v>
      </c>
      <c r="BN35" s="238">
        <v>2.4861979999999999</v>
      </c>
      <c r="BO35" s="238">
        <v>2.5258289999999999</v>
      </c>
      <c r="BP35" s="238">
        <v>2.5641669999999999</v>
      </c>
      <c r="BQ35" s="238">
        <v>2.7039</v>
      </c>
      <c r="BR35" s="238">
        <v>2.7693889999999999</v>
      </c>
      <c r="BS35" s="238">
        <v>2.8364029999999998</v>
      </c>
      <c r="BT35" s="238">
        <v>2.851629</v>
      </c>
      <c r="BU35" s="238">
        <v>2.866895</v>
      </c>
      <c r="BV35" s="238">
        <v>2.878879</v>
      </c>
    </row>
    <row r="36" spans="1:74" ht="11.15" customHeight="1" x14ac:dyDescent="0.25">
      <c r="A36" s="75" t="s">
        <v>56</v>
      </c>
      <c r="B36" s="156" t="s">
        <v>232</v>
      </c>
      <c r="C36" s="54">
        <v>2.2712829999999999</v>
      </c>
      <c r="D36" s="54">
        <v>2.209616</v>
      </c>
      <c r="E36" s="54">
        <v>2.147948</v>
      </c>
      <c r="F36" s="54">
        <v>2.1060650000000001</v>
      </c>
      <c r="G36" s="54">
        <v>2.0641829999999999</v>
      </c>
      <c r="H36" s="54">
        <v>2.0223</v>
      </c>
      <c r="I36" s="54">
        <v>2.006513</v>
      </c>
      <c r="J36" s="54">
        <v>1.990726</v>
      </c>
      <c r="K36" s="54">
        <v>1.974939</v>
      </c>
      <c r="L36" s="54">
        <v>1.8679140000000001</v>
      </c>
      <c r="M36" s="54">
        <v>1.7608900000000001</v>
      </c>
      <c r="N36" s="54">
        <v>1.6538649999999999</v>
      </c>
      <c r="O36" s="54">
        <v>1.6176219999999999</v>
      </c>
      <c r="P36" s="54">
        <v>1.581378</v>
      </c>
      <c r="Q36" s="54">
        <v>1.5451349999999999</v>
      </c>
      <c r="R36" s="54">
        <v>1.6478090000000001</v>
      </c>
      <c r="S36" s="54">
        <v>1.7504839999999999</v>
      </c>
      <c r="T36" s="54">
        <v>1.8531580000000001</v>
      </c>
      <c r="U36" s="54">
        <v>1.8334490000000001</v>
      </c>
      <c r="V36" s="54">
        <v>1.8137399999999999</v>
      </c>
      <c r="W36" s="54">
        <v>1.7940309999999999</v>
      </c>
      <c r="X36" s="54">
        <v>1.748853</v>
      </c>
      <c r="Y36" s="54">
        <v>1.703676</v>
      </c>
      <c r="Z36" s="54">
        <v>1.658498</v>
      </c>
      <c r="AA36" s="54">
        <v>1.635589</v>
      </c>
      <c r="AB36" s="54">
        <v>1.612679</v>
      </c>
      <c r="AC36" s="54">
        <v>1.5897699999999999</v>
      </c>
      <c r="AD36" s="54">
        <v>1.599945</v>
      </c>
      <c r="AE36" s="54">
        <v>1.61012</v>
      </c>
      <c r="AF36" s="54">
        <v>1.620295</v>
      </c>
      <c r="AG36" s="54">
        <v>1.6289720000000001</v>
      </c>
      <c r="AH36" s="54">
        <v>1.6376500000000001</v>
      </c>
      <c r="AI36" s="54">
        <v>1.6463270000000001</v>
      </c>
      <c r="AJ36" s="54">
        <v>1.6397550000000001</v>
      </c>
      <c r="AK36" s="54">
        <v>1.633184</v>
      </c>
      <c r="AL36" s="54">
        <v>1.6266119999999999</v>
      </c>
      <c r="AM36" s="54">
        <v>1.6345609999999999</v>
      </c>
      <c r="AN36" s="54">
        <v>1.6425110000000001</v>
      </c>
      <c r="AO36" s="54">
        <v>1.65046</v>
      </c>
      <c r="AP36" s="54">
        <v>1.6616089999999999</v>
      </c>
      <c r="AQ36" s="54">
        <v>1.672757</v>
      </c>
      <c r="AR36" s="54">
        <v>1.6839059999999999</v>
      </c>
      <c r="AS36" s="54">
        <v>1.6741140000000001</v>
      </c>
      <c r="AT36" s="54">
        <v>1.6643220000000001</v>
      </c>
      <c r="AU36" s="54">
        <v>1.6545300000000001</v>
      </c>
      <c r="AV36" s="54">
        <v>1.7224710000000001</v>
      </c>
      <c r="AW36" s="54">
        <v>1.700547</v>
      </c>
      <c r="AX36" s="54">
        <v>1.6844380000000001</v>
      </c>
      <c r="AY36" s="54">
        <v>1.6108450000000001</v>
      </c>
      <c r="AZ36" s="238">
        <v>1.537056</v>
      </c>
      <c r="BA36" s="238">
        <v>1.4689239999999999</v>
      </c>
      <c r="BB36" s="238">
        <v>1.4988570000000001</v>
      </c>
      <c r="BC36" s="238">
        <v>1.5303</v>
      </c>
      <c r="BD36" s="238">
        <v>1.5619780000000001</v>
      </c>
      <c r="BE36" s="238">
        <v>1.5676600000000001</v>
      </c>
      <c r="BF36" s="238">
        <v>1.5621670000000001</v>
      </c>
      <c r="BG36" s="238">
        <v>1.560263</v>
      </c>
      <c r="BH36" s="238">
        <v>1.547237</v>
      </c>
      <c r="BI36" s="238">
        <v>1.535096</v>
      </c>
      <c r="BJ36" s="238">
        <v>1.5296190000000001</v>
      </c>
      <c r="BK36" s="238">
        <v>1.4665429999999999</v>
      </c>
      <c r="BL36" s="238">
        <v>1.403003</v>
      </c>
      <c r="BM36" s="238">
        <v>1.3448070000000001</v>
      </c>
      <c r="BN36" s="238">
        <v>1.3844780000000001</v>
      </c>
      <c r="BO36" s="238">
        <v>1.425354</v>
      </c>
      <c r="BP36" s="238">
        <v>1.4660770000000001</v>
      </c>
      <c r="BQ36" s="238">
        <v>1.4802200000000001</v>
      </c>
      <c r="BR36" s="238">
        <v>1.4827619999999999</v>
      </c>
      <c r="BS36" s="238">
        <v>1.4885079999999999</v>
      </c>
      <c r="BT36" s="238">
        <v>1.4828030000000001</v>
      </c>
      <c r="BU36" s="238">
        <v>1.477689</v>
      </c>
      <c r="BV36" s="238">
        <v>1.478996</v>
      </c>
    </row>
    <row r="37" spans="1:74" ht="11.15" customHeight="1" x14ac:dyDescent="0.25">
      <c r="A37" s="75" t="s">
        <v>190</v>
      </c>
      <c r="B37" s="368" t="s">
        <v>191</v>
      </c>
      <c r="C37" s="54">
        <v>0.23490800000000001</v>
      </c>
      <c r="D37" s="54">
        <v>0.22336800000000001</v>
      </c>
      <c r="E37" s="54">
        <v>0.21182799999999999</v>
      </c>
      <c r="F37" s="54">
        <v>0.21205199999999999</v>
      </c>
      <c r="G37" s="54">
        <v>0.21227599999999999</v>
      </c>
      <c r="H37" s="54">
        <v>0.21249999999999999</v>
      </c>
      <c r="I37" s="54">
        <v>0.21967999999999999</v>
      </c>
      <c r="J37" s="54">
        <v>0.22686000000000001</v>
      </c>
      <c r="K37" s="54">
        <v>0.23404</v>
      </c>
      <c r="L37" s="54">
        <v>0.239396</v>
      </c>
      <c r="M37" s="54">
        <v>0.244753</v>
      </c>
      <c r="N37" s="54">
        <v>0.25010900000000003</v>
      </c>
      <c r="O37" s="54">
        <v>0.24307899999999999</v>
      </c>
      <c r="P37" s="54">
        <v>0.23604800000000001</v>
      </c>
      <c r="Q37" s="54">
        <v>0.229018</v>
      </c>
      <c r="R37" s="54">
        <v>0.22279399999999999</v>
      </c>
      <c r="S37" s="54">
        <v>0.21656900000000001</v>
      </c>
      <c r="T37" s="54">
        <v>0.210345</v>
      </c>
      <c r="U37" s="54">
        <v>0.20718900000000001</v>
      </c>
      <c r="V37" s="54">
        <v>0.20403199999999999</v>
      </c>
      <c r="W37" s="54">
        <v>0.200876</v>
      </c>
      <c r="X37" s="54">
        <v>0.19257199999999999</v>
      </c>
      <c r="Y37" s="54">
        <v>0.18426799999999999</v>
      </c>
      <c r="Z37" s="54">
        <v>0.17596400000000001</v>
      </c>
      <c r="AA37" s="54">
        <v>0.16967099999999999</v>
      </c>
      <c r="AB37" s="54">
        <v>0.16337699999999999</v>
      </c>
      <c r="AC37" s="54">
        <v>0.157084</v>
      </c>
      <c r="AD37" s="54">
        <v>0.15753900000000001</v>
      </c>
      <c r="AE37" s="54">
        <v>0.157994</v>
      </c>
      <c r="AF37" s="54">
        <v>0.15844900000000001</v>
      </c>
      <c r="AG37" s="54">
        <v>0.16795399999999999</v>
      </c>
      <c r="AH37" s="54">
        <v>0.17746000000000001</v>
      </c>
      <c r="AI37" s="54">
        <v>0.18696499999999999</v>
      </c>
      <c r="AJ37" s="54">
        <v>0.180176</v>
      </c>
      <c r="AK37" s="54">
        <v>0.17338700000000001</v>
      </c>
      <c r="AL37" s="54">
        <v>0.166598</v>
      </c>
      <c r="AM37" s="54">
        <v>0.165044</v>
      </c>
      <c r="AN37" s="54">
        <v>0.16349</v>
      </c>
      <c r="AO37" s="54">
        <v>0.161936</v>
      </c>
      <c r="AP37" s="54">
        <v>0.16139200000000001</v>
      </c>
      <c r="AQ37" s="54">
        <v>0.16084799999999999</v>
      </c>
      <c r="AR37" s="54">
        <v>0.160304</v>
      </c>
      <c r="AS37" s="54">
        <v>0.16283600000000001</v>
      </c>
      <c r="AT37" s="54">
        <v>0.16536799999999999</v>
      </c>
      <c r="AU37" s="54">
        <v>0.16789999999999999</v>
      </c>
      <c r="AV37" s="54">
        <v>0.20803079999999999</v>
      </c>
      <c r="AW37" s="54">
        <v>0.20661280000000001</v>
      </c>
      <c r="AX37" s="54">
        <v>0.206401</v>
      </c>
      <c r="AY37" s="54">
        <v>0.19447919999999999</v>
      </c>
      <c r="AZ37" s="238">
        <v>0.18235290000000001</v>
      </c>
      <c r="BA37" s="238">
        <v>0.1698672</v>
      </c>
      <c r="BB37" s="238">
        <v>0.17108680000000001</v>
      </c>
      <c r="BC37" s="238">
        <v>0.17202249999999999</v>
      </c>
      <c r="BD37" s="238">
        <v>0.17364460000000001</v>
      </c>
      <c r="BE37" s="238">
        <v>0.18020459999999999</v>
      </c>
      <c r="BF37" s="238">
        <v>0.18523809999999999</v>
      </c>
      <c r="BG37" s="238">
        <v>0.18999650000000001</v>
      </c>
      <c r="BH37" s="238">
        <v>0.18778429999999999</v>
      </c>
      <c r="BI37" s="238">
        <v>0.1864719</v>
      </c>
      <c r="BJ37" s="238">
        <v>0.18563270000000001</v>
      </c>
      <c r="BK37" s="238">
        <v>0.17338890000000001</v>
      </c>
      <c r="BL37" s="238">
        <v>0.16107920000000001</v>
      </c>
      <c r="BM37" s="238">
        <v>0.1483893</v>
      </c>
      <c r="BN37" s="238">
        <v>0.14941699999999999</v>
      </c>
      <c r="BO37" s="238">
        <v>0.15014269999999999</v>
      </c>
      <c r="BP37" s="238">
        <v>0.15153330000000001</v>
      </c>
      <c r="BQ37" s="238">
        <v>0.15786700000000001</v>
      </c>
      <c r="BR37" s="238">
        <v>0.16269339999999999</v>
      </c>
      <c r="BS37" s="238">
        <v>0.16724800000000001</v>
      </c>
      <c r="BT37" s="238">
        <v>0.16484470000000001</v>
      </c>
      <c r="BU37" s="238">
        <v>0.16334770000000001</v>
      </c>
      <c r="BV37" s="238">
        <v>0.1623194</v>
      </c>
    </row>
    <row r="38" spans="1:74" ht="11.15" customHeight="1" x14ac:dyDescent="0.25">
      <c r="A38" s="75"/>
      <c r="B38" s="76"/>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278"/>
      <c r="BA38" s="278"/>
      <c r="BB38" s="278"/>
      <c r="BC38" s="278"/>
      <c r="BD38" s="278"/>
      <c r="BE38" s="278"/>
      <c r="BF38" s="278"/>
      <c r="BG38" s="278"/>
      <c r="BH38" s="278"/>
      <c r="BI38" s="278"/>
      <c r="BJ38" s="278"/>
      <c r="BK38" s="278"/>
      <c r="BL38" s="278"/>
      <c r="BM38" s="278"/>
      <c r="BN38" s="278"/>
      <c r="BO38" s="278"/>
      <c r="BP38" s="278"/>
      <c r="BQ38" s="278"/>
      <c r="BR38" s="278"/>
      <c r="BS38" s="278"/>
      <c r="BT38" s="278"/>
      <c r="BU38" s="278"/>
      <c r="BV38" s="278"/>
    </row>
    <row r="39" spans="1:74" ht="11.15" customHeight="1" x14ac:dyDescent="0.25">
      <c r="A39" s="75"/>
      <c r="B39" s="73" t="s">
        <v>44</v>
      </c>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278"/>
      <c r="BA39" s="278"/>
      <c r="BB39" s="278"/>
      <c r="BC39" s="278"/>
      <c r="BD39" s="278"/>
      <c r="BE39" s="278"/>
      <c r="BF39" s="278"/>
      <c r="BG39" s="278"/>
      <c r="BH39" s="278"/>
      <c r="BI39" s="278"/>
      <c r="BJ39" s="278"/>
      <c r="BK39" s="278"/>
      <c r="BL39" s="278"/>
      <c r="BM39" s="278"/>
      <c r="BN39" s="278"/>
      <c r="BO39" s="278"/>
      <c r="BP39" s="278"/>
      <c r="BQ39" s="278"/>
      <c r="BR39" s="278"/>
      <c r="BS39" s="278"/>
      <c r="BT39" s="278"/>
      <c r="BU39" s="278"/>
      <c r="BV39" s="278"/>
    </row>
    <row r="40" spans="1:74" ht="11.15" customHeight="1" x14ac:dyDescent="0.25">
      <c r="A40" s="75"/>
      <c r="B40" s="76" t="s">
        <v>45</v>
      </c>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278"/>
      <c r="BA40" s="278"/>
      <c r="BB40" s="278"/>
      <c r="BC40" s="278"/>
      <c r="BD40" s="278"/>
      <c r="BE40" s="278"/>
      <c r="BF40" s="278"/>
      <c r="BG40" s="278"/>
      <c r="BH40" s="278"/>
      <c r="BI40" s="278"/>
      <c r="BJ40" s="278"/>
      <c r="BK40" s="278"/>
      <c r="BL40" s="278"/>
      <c r="BM40" s="278"/>
      <c r="BN40" s="278"/>
      <c r="BO40" s="278"/>
      <c r="BP40" s="278"/>
      <c r="BQ40" s="278"/>
      <c r="BR40" s="278"/>
      <c r="BS40" s="278"/>
      <c r="BT40" s="278"/>
      <c r="BU40" s="278"/>
      <c r="BV40" s="278"/>
    </row>
    <row r="41" spans="1:74" ht="11.15" customHeight="1" x14ac:dyDescent="0.25">
      <c r="A41" s="75" t="s">
        <v>51</v>
      </c>
      <c r="B41" s="156" t="s">
        <v>53</v>
      </c>
      <c r="C41" s="168">
        <v>6.12</v>
      </c>
      <c r="D41" s="168">
        <v>6.12</v>
      </c>
      <c r="E41" s="168">
        <v>6.12</v>
      </c>
      <c r="F41" s="168">
        <v>6.12</v>
      </c>
      <c r="G41" s="168">
        <v>6.12</v>
      </c>
      <c r="H41" s="168">
        <v>6.12</v>
      </c>
      <c r="I41" s="168">
        <v>6.12</v>
      </c>
      <c r="J41" s="168">
        <v>6.12</v>
      </c>
      <c r="K41" s="168">
        <v>6.12</v>
      </c>
      <c r="L41" s="168">
        <v>6.12</v>
      </c>
      <c r="M41" s="168">
        <v>6.12</v>
      </c>
      <c r="N41" s="168">
        <v>6.12</v>
      </c>
      <c r="O41" s="168">
        <v>6.71</v>
      </c>
      <c r="P41" s="168">
        <v>6.71</v>
      </c>
      <c r="Q41" s="168">
        <v>6.71</v>
      </c>
      <c r="R41" s="168">
        <v>6.71</v>
      </c>
      <c r="S41" s="168">
        <v>6.71</v>
      </c>
      <c r="T41" s="168">
        <v>6.71</v>
      </c>
      <c r="U41" s="168">
        <v>6.71</v>
      </c>
      <c r="V41" s="168">
        <v>6.71</v>
      </c>
      <c r="W41" s="168">
        <v>6.71</v>
      </c>
      <c r="X41" s="168">
        <v>6.71</v>
      </c>
      <c r="Y41" s="168">
        <v>6.71</v>
      </c>
      <c r="Z41" s="168">
        <v>6.71</v>
      </c>
      <c r="AA41" s="168">
        <v>6.11</v>
      </c>
      <c r="AB41" s="168">
        <v>6.11</v>
      </c>
      <c r="AC41" s="168">
        <v>6.11</v>
      </c>
      <c r="AD41" s="168">
        <v>6.11</v>
      </c>
      <c r="AE41" s="168">
        <v>6.11</v>
      </c>
      <c r="AF41" s="168">
        <v>6.11</v>
      </c>
      <c r="AG41" s="168">
        <v>6.11</v>
      </c>
      <c r="AH41" s="168">
        <v>6.11</v>
      </c>
      <c r="AI41" s="168">
        <v>6.11</v>
      </c>
      <c r="AJ41" s="168">
        <v>6.11</v>
      </c>
      <c r="AK41" s="168">
        <v>6.11</v>
      </c>
      <c r="AL41" s="168">
        <v>6.11</v>
      </c>
      <c r="AM41" s="168">
        <v>6.0301158013</v>
      </c>
      <c r="AN41" s="168">
        <v>6.0301158013</v>
      </c>
      <c r="AO41" s="168">
        <v>6.0301158013</v>
      </c>
      <c r="AP41" s="168">
        <v>6.0301158013</v>
      </c>
      <c r="AQ41" s="168">
        <v>6.0301158013</v>
      </c>
      <c r="AR41" s="168">
        <v>6.0301158013</v>
      </c>
      <c r="AS41" s="168">
        <v>6.0301158013</v>
      </c>
      <c r="AT41" s="168">
        <v>6.0301158013</v>
      </c>
      <c r="AU41" s="168">
        <v>6.0301158013</v>
      </c>
      <c r="AV41" s="168">
        <v>6.0301158013</v>
      </c>
      <c r="AW41" s="168">
        <v>6.0301158013</v>
      </c>
      <c r="AX41" s="168">
        <v>6.0301158013</v>
      </c>
      <c r="AY41" s="168">
        <v>5.8543705640999999</v>
      </c>
      <c r="AZ41" s="258">
        <v>5.8543710000000004</v>
      </c>
      <c r="BA41" s="258">
        <v>5.8543710000000004</v>
      </c>
      <c r="BB41" s="258">
        <v>5.8543710000000004</v>
      </c>
      <c r="BC41" s="258">
        <v>5.8543710000000004</v>
      </c>
      <c r="BD41" s="258">
        <v>5.8543710000000004</v>
      </c>
      <c r="BE41" s="258">
        <v>5.8543710000000004</v>
      </c>
      <c r="BF41" s="258">
        <v>5.8543710000000004</v>
      </c>
      <c r="BG41" s="258">
        <v>5.8543710000000004</v>
      </c>
      <c r="BH41" s="258">
        <v>5.8543710000000004</v>
      </c>
      <c r="BI41" s="258">
        <v>5.8543710000000004</v>
      </c>
      <c r="BJ41" s="258">
        <v>5.8543710000000004</v>
      </c>
      <c r="BK41" s="258">
        <v>5.7995929999999998</v>
      </c>
      <c r="BL41" s="258">
        <v>5.7995929999999998</v>
      </c>
      <c r="BM41" s="258">
        <v>5.7995929999999998</v>
      </c>
      <c r="BN41" s="258">
        <v>5.7995929999999998</v>
      </c>
      <c r="BO41" s="258">
        <v>5.7995929999999998</v>
      </c>
      <c r="BP41" s="258">
        <v>5.7995929999999998</v>
      </c>
      <c r="BQ41" s="258">
        <v>5.7995929999999998</v>
      </c>
      <c r="BR41" s="258">
        <v>5.7995929999999998</v>
      </c>
      <c r="BS41" s="258">
        <v>5.7995929999999998</v>
      </c>
      <c r="BT41" s="258">
        <v>5.7995929999999998</v>
      </c>
      <c r="BU41" s="258">
        <v>5.7995929999999998</v>
      </c>
      <c r="BV41" s="258">
        <v>5.7995929999999998</v>
      </c>
    </row>
    <row r="42" spans="1:74" ht="11.15" customHeight="1" x14ac:dyDescent="0.25">
      <c r="A42" s="75"/>
      <c r="B42" s="76" t="s">
        <v>49</v>
      </c>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279"/>
      <c r="BA42" s="279"/>
      <c r="BB42" s="279"/>
      <c r="BC42" s="279"/>
      <c r="BD42" s="279"/>
      <c r="BE42" s="279"/>
      <c r="BF42" s="279"/>
      <c r="BG42" s="279"/>
      <c r="BH42" s="279"/>
      <c r="BI42" s="279"/>
      <c r="BJ42" s="279"/>
      <c r="BK42" s="279"/>
      <c r="BL42" s="279"/>
      <c r="BM42" s="279"/>
      <c r="BN42" s="279"/>
      <c r="BO42" s="279"/>
      <c r="BP42" s="279"/>
      <c r="BQ42" s="279"/>
      <c r="BR42" s="279"/>
      <c r="BS42" s="279"/>
      <c r="BT42" s="279"/>
      <c r="BU42" s="279"/>
      <c r="BV42" s="279"/>
    </row>
    <row r="43" spans="1:74" ht="11.15" customHeight="1" x14ac:dyDescent="0.25">
      <c r="A43" s="75" t="s">
        <v>568</v>
      </c>
      <c r="B43" s="156" t="s">
        <v>54</v>
      </c>
      <c r="C43" s="214">
        <v>0.27403686636000002</v>
      </c>
      <c r="D43" s="214">
        <v>0.27253201970000002</v>
      </c>
      <c r="E43" s="214">
        <v>0.25678801842999999</v>
      </c>
      <c r="F43" s="214">
        <v>0.18255714285999999</v>
      </c>
      <c r="G43" s="214">
        <v>0.16480184332</v>
      </c>
      <c r="H43" s="214">
        <v>0.17472380952</v>
      </c>
      <c r="I43" s="214">
        <v>0.18638248848</v>
      </c>
      <c r="J43" s="214">
        <v>0.19732380952</v>
      </c>
      <c r="K43" s="214">
        <v>0.20843333333</v>
      </c>
      <c r="L43" s="214">
        <v>0.21845161290000001</v>
      </c>
      <c r="M43" s="214">
        <v>0.2248</v>
      </c>
      <c r="N43" s="214">
        <v>0.22878801842999999</v>
      </c>
      <c r="O43" s="214">
        <v>0.23743317972</v>
      </c>
      <c r="P43" s="214">
        <v>0.24818367347</v>
      </c>
      <c r="Q43" s="214">
        <v>0.25120737326999998</v>
      </c>
      <c r="R43" s="214">
        <v>0.25338095238000002</v>
      </c>
      <c r="S43" s="214">
        <v>0.25752073733000003</v>
      </c>
      <c r="T43" s="214">
        <v>0.26249523809999997</v>
      </c>
      <c r="U43" s="214">
        <v>0.26594930876</v>
      </c>
      <c r="V43" s="214">
        <v>0.26744239631</v>
      </c>
      <c r="W43" s="214">
        <v>0.26798095238000003</v>
      </c>
      <c r="X43" s="214">
        <v>0.25822119816</v>
      </c>
      <c r="Y43" s="214">
        <v>0.26354761905000001</v>
      </c>
      <c r="Z43" s="214">
        <v>0.25766359446999998</v>
      </c>
      <c r="AA43" s="214">
        <v>0.25838709676999999</v>
      </c>
      <c r="AB43" s="214">
        <v>0.25197959184000002</v>
      </c>
      <c r="AC43" s="214">
        <v>0.24822580645</v>
      </c>
      <c r="AD43" s="214">
        <v>0.25178571429000002</v>
      </c>
      <c r="AE43" s="214">
        <v>0.25514285714000001</v>
      </c>
      <c r="AF43" s="214">
        <v>0.25258008657999997</v>
      </c>
      <c r="AG43" s="214">
        <v>0.24896774193999999</v>
      </c>
      <c r="AH43" s="214">
        <v>0.24844700460999999</v>
      </c>
      <c r="AI43" s="214">
        <v>0.24307142857</v>
      </c>
      <c r="AJ43" s="214">
        <v>0.23907834101</v>
      </c>
      <c r="AK43" s="214">
        <v>0.23330541871999999</v>
      </c>
      <c r="AL43" s="214">
        <v>0.23150230415</v>
      </c>
      <c r="AM43" s="214">
        <v>0.23102304147</v>
      </c>
      <c r="AN43" s="214">
        <v>0.23755102041000001</v>
      </c>
      <c r="AO43" s="214">
        <v>0.23916129032</v>
      </c>
      <c r="AP43" s="214">
        <v>0.23408571429</v>
      </c>
      <c r="AQ43" s="214">
        <v>0.24708755760000001</v>
      </c>
      <c r="AR43" s="214">
        <v>0.24943809523999999</v>
      </c>
      <c r="AS43" s="214">
        <v>0.23904608294999999</v>
      </c>
      <c r="AT43" s="214">
        <v>0.24821198156999999</v>
      </c>
      <c r="AU43" s="214">
        <v>0.24683333332999999</v>
      </c>
      <c r="AV43" s="214">
        <v>0.24294009217000001</v>
      </c>
      <c r="AW43" s="214">
        <v>0.24175238095000001</v>
      </c>
      <c r="AX43" s="214">
        <v>0.24239170506999999</v>
      </c>
      <c r="AY43" s="214">
        <v>0.24163492063</v>
      </c>
      <c r="AZ43" s="263">
        <v>0.24918419999999999</v>
      </c>
      <c r="BA43" s="263">
        <v>0.2522316</v>
      </c>
      <c r="BB43" s="263">
        <v>0.25070959999999998</v>
      </c>
      <c r="BC43" s="263">
        <v>0.25546269999999999</v>
      </c>
      <c r="BD43" s="263">
        <v>0.2566099</v>
      </c>
      <c r="BE43" s="263">
        <v>0.25502950000000002</v>
      </c>
      <c r="BF43" s="263">
        <v>0.25893169999999999</v>
      </c>
      <c r="BG43" s="263">
        <v>0.25744820000000002</v>
      </c>
      <c r="BH43" s="263">
        <v>0.25358560000000002</v>
      </c>
      <c r="BI43" s="263">
        <v>0.25152740000000001</v>
      </c>
      <c r="BJ43" s="263">
        <v>0.25321510000000003</v>
      </c>
      <c r="BK43" s="263">
        <v>0.25470890000000002</v>
      </c>
      <c r="BL43" s="263">
        <v>0.26214110000000002</v>
      </c>
      <c r="BM43" s="263">
        <v>0.26514450000000001</v>
      </c>
      <c r="BN43" s="263">
        <v>0.26471299999999998</v>
      </c>
      <c r="BO43" s="263">
        <v>0.26935920000000002</v>
      </c>
      <c r="BP43" s="263">
        <v>0.26971030000000001</v>
      </c>
      <c r="BQ43" s="263">
        <v>0.26561770000000001</v>
      </c>
      <c r="BR43" s="263">
        <v>0.26871040000000002</v>
      </c>
      <c r="BS43" s="263">
        <v>0.26655289999999998</v>
      </c>
      <c r="BT43" s="263">
        <v>0.26241229999999999</v>
      </c>
      <c r="BU43" s="263">
        <v>0.26022960000000001</v>
      </c>
      <c r="BV43" s="263">
        <v>0.2621407</v>
      </c>
    </row>
    <row r="44" spans="1:74" ht="11.15" customHeight="1" x14ac:dyDescent="0.25">
      <c r="A44" s="75"/>
      <c r="B44" s="76" t="s">
        <v>50</v>
      </c>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279"/>
      <c r="BA44" s="279"/>
      <c r="BB44" s="279"/>
      <c r="BC44" s="279"/>
      <c r="BD44" s="279"/>
      <c r="BE44" s="279"/>
      <c r="BF44" s="279"/>
      <c r="BG44" s="279"/>
      <c r="BH44" s="279"/>
      <c r="BI44" s="279"/>
      <c r="BJ44" s="279"/>
      <c r="BK44" s="279"/>
      <c r="BL44" s="279"/>
      <c r="BM44" s="279"/>
      <c r="BN44" s="279"/>
      <c r="BO44" s="279"/>
      <c r="BP44" s="279"/>
      <c r="BQ44" s="279"/>
      <c r="BR44" s="279"/>
      <c r="BS44" s="279"/>
      <c r="BT44" s="279"/>
      <c r="BU44" s="279"/>
      <c r="BV44" s="279"/>
    </row>
    <row r="45" spans="1:74" ht="11.15" customHeight="1" x14ac:dyDescent="0.25">
      <c r="A45" s="75" t="s">
        <v>501</v>
      </c>
      <c r="B45" s="157" t="s">
        <v>52</v>
      </c>
      <c r="C45" s="169">
        <v>1.94</v>
      </c>
      <c r="D45" s="169">
        <v>1.9</v>
      </c>
      <c r="E45" s="169">
        <v>1.93</v>
      </c>
      <c r="F45" s="169">
        <v>1.92</v>
      </c>
      <c r="G45" s="169">
        <v>1.89</v>
      </c>
      <c r="H45" s="169">
        <v>1.9</v>
      </c>
      <c r="I45" s="169">
        <v>1.91</v>
      </c>
      <c r="J45" s="169">
        <v>1.94</v>
      </c>
      <c r="K45" s="169">
        <v>1.94</v>
      </c>
      <c r="L45" s="169">
        <v>1.91</v>
      </c>
      <c r="M45" s="169">
        <v>1.91</v>
      </c>
      <c r="N45" s="169">
        <v>1.92</v>
      </c>
      <c r="O45" s="169">
        <v>1.9</v>
      </c>
      <c r="P45" s="169">
        <v>1.93</v>
      </c>
      <c r="Q45" s="169">
        <v>1.89</v>
      </c>
      <c r="R45" s="169">
        <v>1.9</v>
      </c>
      <c r="S45" s="169">
        <v>1.89</v>
      </c>
      <c r="T45" s="169">
        <v>1.95</v>
      </c>
      <c r="U45" s="169">
        <v>2.0099999999999998</v>
      </c>
      <c r="V45" s="169">
        <v>2.06</v>
      </c>
      <c r="W45" s="169">
        <v>2.0099999999999998</v>
      </c>
      <c r="X45" s="169">
        <v>2.0299999999999998</v>
      </c>
      <c r="Y45" s="169">
        <v>2.04</v>
      </c>
      <c r="Z45" s="169">
        <v>2.0699999999999998</v>
      </c>
      <c r="AA45" s="169">
        <v>2.2000000000000002</v>
      </c>
      <c r="AB45" s="169">
        <v>2.17</v>
      </c>
      <c r="AC45" s="169">
        <v>2.15</v>
      </c>
      <c r="AD45" s="169">
        <v>2.1800000000000002</v>
      </c>
      <c r="AE45" s="169">
        <v>2.23</v>
      </c>
      <c r="AF45" s="169">
        <v>2.3199999999999998</v>
      </c>
      <c r="AG45" s="169">
        <v>2.4700000000000002</v>
      </c>
      <c r="AH45" s="169">
        <v>2.5099999999999998</v>
      </c>
      <c r="AI45" s="169">
        <v>2.5099999999999998</v>
      </c>
      <c r="AJ45" s="169">
        <v>2.46</v>
      </c>
      <c r="AK45" s="169">
        <v>2.48</v>
      </c>
      <c r="AL45" s="169">
        <v>2.65</v>
      </c>
      <c r="AM45" s="169">
        <v>2.59</v>
      </c>
      <c r="AN45" s="169">
        <v>2.6</v>
      </c>
      <c r="AO45" s="169">
        <v>2.5099999999999998</v>
      </c>
      <c r="AP45" s="169">
        <v>2.48</v>
      </c>
      <c r="AQ45" s="169">
        <v>2.5099999999999998</v>
      </c>
      <c r="AR45" s="169">
        <v>2.4700000000000002</v>
      </c>
      <c r="AS45" s="169">
        <v>2.4900000000000002</v>
      </c>
      <c r="AT45" s="169">
        <v>2.5</v>
      </c>
      <c r="AU45" s="169">
        <v>2.5299999999999998</v>
      </c>
      <c r="AV45" s="169">
        <v>2.5392587190000002</v>
      </c>
      <c r="AW45" s="169">
        <v>2.5175411486999999</v>
      </c>
      <c r="AX45" s="169">
        <v>2.508105</v>
      </c>
      <c r="AY45" s="169">
        <v>2.5176970000000001</v>
      </c>
      <c r="AZ45" s="280">
        <v>2.5063439999999999</v>
      </c>
      <c r="BA45" s="280">
        <v>2.5065650000000002</v>
      </c>
      <c r="BB45" s="280">
        <v>2.507139</v>
      </c>
      <c r="BC45" s="280">
        <v>2.5017320000000001</v>
      </c>
      <c r="BD45" s="280">
        <v>2.4870830000000002</v>
      </c>
      <c r="BE45" s="280">
        <v>2.4918670000000001</v>
      </c>
      <c r="BF45" s="280">
        <v>2.496931</v>
      </c>
      <c r="BG45" s="280">
        <v>2.4764650000000001</v>
      </c>
      <c r="BH45" s="280">
        <v>2.450075</v>
      </c>
      <c r="BI45" s="280">
        <v>2.446542</v>
      </c>
      <c r="BJ45" s="280">
        <v>2.4435910000000001</v>
      </c>
      <c r="BK45" s="280">
        <v>2.4598680000000002</v>
      </c>
      <c r="BL45" s="280">
        <v>2.4517850000000001</v>
      </c>
      <c r="BM45" s="280">
        <v>2.4521839999999999</v>
      </c>
      <c r="BN45" s="280">
        <v>2.4527100000000002</v>
      </c>
      <c r="BO45" s="280">
        <v>2.4486029999999999</v>
      </c>
      <c r="BP45" s="280">
        <v>2.4360029999999999</v>
      </c>
      <c r="BQ45" s="280">
        <v>2.443235</v>
      </c>
      <c r="BR45" s="280">
        <v>2.4504769999999998</v>
      </c>
      <c r="BS45" s="280">
        <v>2.4310670000000001</v>
      </c>
      <c r="BT45" s="280">
        <v>2.4040900000000001</v>
      </c>
      <c r="BU45" s="280">
        <v>2.3998080000000002</v>
      </c>
      <c r="BV45" s="280">
        <v>2.397119</v>
      </c>
    </row>
    <row r="46" spans="1:74" s="342" customFormat="1" ht="12" customHeight="1" x14ac:dyDescent="0.25">
      <c r="A46" s="341"/>
      <c r="B46" s="658" t="s">
        <v>827</v>
      </c>
      <c r="C46" s="621"/>
      <c r="D46" s="621"/>
      <c r="E46" s="621"/>
      <c r="F46" s="621"/>
      <c r="G46" s="621"/>
      <c r="H46" s="621"/>
      <c r="I46" s="621"/>
      <c r="J46" s="621"/>
      <c r="K46" s="621"/>
      <c r="L46" s="621"/>
      <c r="M46" s="621"/>
      <c r="N46" s="621"/>
      <c r="O46" s="621"/>
      <c r="P46" s="621"/>
      <c r="Q46" s="601"/>
      <c r="AY46" s="384"/>
      <c r="AZ46" s="384"/>
      <c r="BA46" s="384"/>
      <c r="BB46" s="384"/>
      <c r="BC46" s="384"/>
      <c r="BD46" s="384"/>
      <c r="BE46" s="384"/>
      <c r="BF46" s="384"/>
      <c r="BG46" s="384"/>
      <c r="BH46" s="384"/>
      <c r="BI46" s="384"/>
      <c r="BJ46" s="384"/>
    </row>
    <row r="47" spans="1:74" s="342" customFormat="1" ht="12" customHeight="1" x14ac:dyDescent="0.25">
      <c r="A47" s="341"/>
      <c r="B47" s="653" t="s">
        <v>828</v>
      </c>
      <c r="C47" s="621"/>
      <c r="D47" s="621"/>
      <c r="E47" s="621"/>
      <c r="F47" s="621"/>
      <c r="G47" s="621"/>
      <c r="H47" s="621"/>
      <c r="I47" s="621"/>
      <c r="J47" s="621"/>
      <c r="K47" s="621"/>
      <c r="L47" s="621"/>
      <c r="M47" s="621"/>
      <c r="N47" s="621"/>
      <c r="O47" s="621"/>
      <c r="P47" s="621"/>
      <c r="Q47" s="601"/>
      <c r="AY47" s="384"/>
      <c r="AZ47" s="384"/>
      <c r="BA47" s="384"/>
      <c r="BB47" s="384"/>
      <c r="BC47" s="384"/>
      <c r="BD47" s="384"/>
      <c r="BE47" s="384"/>
      <c r="BF47" s="384"/>
      <c r="BG47" s="384"/>
      <c r="BH47" s="384"/>
      <c r="BI47" s="384"/>
      <c r="BJ47" s="384"/>
    </row>
    <row r="48" spans="1:74" s="342" customFormat="1" ht="12" customHeight="1" x14ac:dyDescent="0.25">
      <c r="A48" s="341"/>
      <c r="B48" s="658" t="s">
        <v>829</v>
      </c>
      <c r="C48" s="621"/>
      <c r="D48" s="621"/>
      <c r="E48" s="621"/>
      <c r="F48" s="621"/>
      <c r="G48" s="621"/>
      <c r="H48" s="621"/>
      <c r="I48" s="621"/>
      <c r="J48" s="621"/>
      <c r="K48" s="621"/>
      <c r="L48" s="621"/>
      <c r="M48" s="621"/>
      <c r="N48" s="621"/>
      <c r="O48" s="621"/>
      <c r="P48" s="621"/>
      <c r="Q48" s="601"/>
      <c r="AY48" s="384"/>
      <c r="AZ48" s="384"/>
      <c r="BA48" s="384"/>
      <c r="BB48" s="384"/>
      <c r="BC48" s="384"/>
      <c r="BD48" s="384"/>
      <c r="BE48" s="384"/>
      <c r="BF48" s="384"/>
      <c r="BG48" s="384"/>
      <c r="BH48" s="384"/>
      <c r="BI48" s="384"/>
      <c r="BJ48" s="384"/>
    </row>
    <row r="49" spans="1:74" s="342" customFormat="1" ht="12" customHeight="1" x14ac:dyDescent="0.25">
      <c r="A49" s="341"/>
      <c r="B49" s="658" t="s">
        <v>85</v>
      </c>
      <c r="C49" s="621"/>
      <c r="D49" s="621"/>
      <c r="E49" s="621"/>
      <c r="F49" s="621"/>
      <c r="G49" s="621"/>
      <c r="H49" s="621"/>
      <c r="I49" s="621"/>
      <c r="J49" s="621"/>
      <c r="K49" s="621"/>
      <c r="L49" s="621"/>
      <c r="M49" s="621"/>
      <c r="N49" s="621"/>
      <c r="O49" s="621"/>
      <c r="P49" s="621"/>
      <c r="Q49" s="601"/>
      <c r="AY49" s="384"/>
      <c r="AZ49" s="384"/>
      <c r="BA49" s="384"/>
      <c r="BB49" s="384"/>
      <c r="BC49" s="384"/>
      <c r="BD49" s="384"/>
      <c r="BE49" s="384"/>
      <c r="BF49" s="384"/>
      <c r="BG49" s="384"/>
      <c r="BH49" s="384"/>
      <c r="BI49" s="384"/>
      <c r="BJ49" s="384"/>
    </row>
    <row r="50" spans="1:74" s="220" customFormat="1" ht="12" customHeight="1" x14ac:dyDescent="0.25">
      <c r="A50" s="75"/>
      <c r="B50" s="605" t="s">
        <v>783</v>
      </c>
      <c r="C50" s="606"/>
      <c r="D50" s="606"/>
      <c r="E50" s="606"/>
      <c r="F50" s="606"/>
      <c r="G50" s="606"/>
      <c r="H50" s="606"/>
      <c r="I50" s="606"/>
      <c r="J50" s="606"/>
      <c r="K50" s="606"/>
      <c r="L50" s="606"/>
      <c r="M50" s="606"/>
      <c r="N50" s="606"/>
      <c r="O50" s="606"/>
      <c r="P50" s="606"/>
      <c r="Q50" s="606"/>
      <c r="AY50" s="383"/>
      <c r="AZ50" s="383"/>
      <c r="BA50" s="383"/>
      <c r="BB50" s="383"/>
      <c r="BC50" s="383"/>
      <c r="BD50" s="383"/>
      <c r="BE50" s="383"/>
      <c r="BF50" s="383"/>
      <c r="BG50" s="383"/>
      <c r="BH50" s="383"/>
      <c r="BI50" s="383"/>
      <c r="BJ50" s="383"/>
    </row>
    <row r="51" spans="1:74" s="342" customFormat="1" ht="12" customHeight="1" x14ac:dyDescent="0.25">
      <c r="A51" s="341"/>
      <c r="B51" s="619" t="str">
        <f>"Notes: "&amp;"EIA completed modeling and analysis for this report on " &amp;Dates!$D$2&amp;"."</f>
        <v>Notes: EIA completed modeling and analysis for this report on Thursday February 1, 2024.</v>
      </c>
      <c r="C51" s="612"/>
      <c r="D51" s="612"/>
      <c r="E51" s="612"/>
      <c r="F51" s="612"/>
      <c r="G51" s="612"/>
      <c r="H51" s="612"/>
      <c r="I51" s="612"/>
      <c r="J51" s="612"/>
      <c r="K51" s="612"/>
      <c r="L51" s="612"/>
      <c r="M51" s="612"/>
      <c r="N51" s="612"/>
      <c r="O51" s="612"/>
      <c r="P51" s="612"/>
      <c r="Q51" s="612"/>
      <c r="AY51" s="384"/>
      <c r="AZ51" s="384"/>
      <c r="BA51" s="384"/>
      <c r="BB51" s="384"/>
      <c r="BC51" s="384"/>
      <c r="BD51" s="384"/>
      <c r="BE51" s="384"/>
      <c r="BF51" s="384"/>
      <c r="BG51" s="384"/>
      <c r="BH51" s="384"/>
      <c r="BI51" s="384"/>
      <c r="BJ51" s="384"/>
    </row>
    <row r="52" spans="1:74" s="342" customFormat="1" ht="12" customHeight="1" x14ac:dyDescent="0.25">
      <c r="A52" s="341"/>
      <c r="B52" s="611" t="s">
        <v>334</v>
      </c>
      <c r="C52" s="612"/>
      <c r="D52" s="612"/>
      <c r="E52" s="612"/>
      <c r="F52" s="612"/>
      <c r="G52" s="612"/>
      <c r="H52" s="612"/>
      <c r="I52" s="612"/>
      <c r="J52" s="612"/>
      <c r="K52" s="612"/>
      <c r="L52" s="612"/>
      <c r="M52" s="612"/>
      <c r="N52" s="612"/>
      <c r="O52" s="612"/>
      <c r="P52" s="612"/>
      <c r="Q52" s="612"/>
      <c r="AY52" s="384"/>
      <c r="AZ52" s="384"/>
      <c r="BA52" s="384"/>
      <c r="BB52" s="384"/>
      <c r="BC52" s="384"/>
      <c r="BD52" s="384"/>
      <c r="BE52" s="384"/>
      <c r="BF52" s="384"/>
      <c r="BG52" s="384"/>
      <c r="BH52" s="384"/>
      <c r="BI52" s="384"/>
      <c r="BJ52" s="384"/>
    </row>
    <row r="53" spans="1:74" s="342" customFormat="1" ht="12" customHeight="1" x14ac:dyDescent="0.25">
      <c r="A53" s="341"/>
      <c r="B53" s="620" t="s">
        <v>830</v>
      </c>
      <c r="C53" s="621"/>
      <c r="D53" s="621"/>
      <c r="E53" s="621"/>
      <c r="F53" s="621"/>
      <c r="G53" s="621"/>
      <c r="H53" s="621"/>
      <c r="I53" s="621"/>
      <c r="J53" s="621"/>
      <c r="K53" s="621"/>
      <c r="L53" s="621"/>
      <c r="M53" s="621"/>
      <c r="N53" s="621"/>
      <c r="O53" s="621"/>
      <c r="P53" s="621"/>
      <c r="Q53" s="601"/>
      <c r="AY53" s="384"/>
      <c r="AZ53" s="384"/>
      <c r="BA53" s="384"/>
      <c r="BB53" s="384"/>
      <c r="BC53" s="384"/>
      <c r="BD53" s="384"/>
      <c r="BE53" s="384"/>
      <c r="BF53" s="384"/>
      <c r="BG53" s="384"/>
      <c r="BH53" s="384"/>
      <c r="BI53" s="384"/>
      <c r="BJ53" s="384"/>
    </row>
    <row r="54" spans="1:74" s="342" customFormat="1" ht="12" customHeight="1" x14ac:dyDescent="0.25">
      <c r="A54" s="341"/>
      <c r="B54" s="608" t="s">
        <v>802</v>
      </c>
      <c r="C54" s="609"/>
      <c r="D54" s="609"/>
      <c r="E54" s="609"/>
      <c r="F54" s="609"/>
      <c r="G54" s="609"/>
      <c r="H54" s="609"/>
      <c r="I54" s="609"/>
      <c r="J54" s="609"/>
      <c r="K54" s="609"/>
      <c r="L54" s="609"/>
      <c r="M54" s="609"/>
      <c r="N54" s="609"/>
      <c r="O54" s="609"/>
      <c r="P54" s="609"/>
      <c r="Q54" s="601"/>
      <c r="AY54" s="384"/>
      <c r="AZ54" s="384"/>
      <c r="BA54" s="384"/>
      <c r="BB54" s="384"/>
      <c r="BC54" s="384"/>
      <c r="BD54" s="384"/>
      <c r="BE54" s="384"/>
      <c r="BF54" s="384"/>
      <c r="BG54" s="384"/>
      <c r="BH54" s="384"/>
      <c r="BI54" s="384"/>
      <c r="BJ54" s="384"/>
    </row>
    <row r="55" spans="1:74" s="343" customFormat="1" ht="12" customHeight="1" x14ac:dyDescent="0.25">
      <c r="A55" s="322"/>
      <c r="B55" s="628" t="s">
        <v>1242</v>
      </c>
      <c r="C55" s="601"/>
      <c r="D55" s="601"/>
      <c r="E55" s="601"/>
      <c r="F55" s="601"/>
      <c r="G55" s="601"/>
      <c r="H55" s="601"/>
      <c r="I55" s="601"/>
      <c r="J55" s="601"/>
      <c r="K55" s="601"/>
      <c r="L55" s="601"/>
      <c r="M55" s="601"/>
      <c r="N55" s="601"/>
      <c r="O55" s="601"/>
      <c r="P55" s="601"/>
      <c r="Q55" s="601"/>
      <c r="AY55" s="385"/>
      <c r="AZ55" s="385"/>
      <c r="BA55" s="385"/>
      <c r="BB55" s="385"/>
      <c r="BC55" s="385"/>
      <c r="BD55" s="385"/>
      <c r="BE55" s="385"/>
      <c r="BF55" s="385"/>
      <c r="BG55" s="385"/>
      <c r="BH55" s="385"/>
      <c r="BI55" s="385"/>
      <c r="BJ55" s="385"/>
    </row>
    <row r="56" spans="1:74" ht="10" x14ac:dyDescent="0.2">
      <c r="BD56" s="281"/>
      <c r="BE56" s="281"/>
      <c r="BF56" s="281"/>
      <c r="BK56" s="281"/>
      <c r="BL56" s="281"/>
      <c r="BM56" s="281"/>
      <c r="BN56" s="281"/>
      <c r="BO56" s="281"/>
      <c r="BP56" s="281"/>
      <c r="BQ56" s="281"/>
      <c r="BR56" s="281"/>
      <c r="BS56" s="281"/>
      <c r="BT56" s="281"/>
      <c r="BU56" s="281"/>
      <c r="BV56" s="281"/>
    </row>
    <row r="57" spans="1:74" ht="10" x14ac:dyDescent="0.2">
      <c r="BD57" s="281"/>
      <c r="BE57" s="281"/>
      <c r="BF57" s="281"/>
      <c r="BK57" s="281"/>
      <c r="BL57" s="281"/>
      <c r="BM57" s="281"/>
      <c r="BN57" s="281"/>
      <c r="BO57" s="281"/>
      <c r="BP57" s="281"/>
      <c r="BQ57" s="281"/>
      <c r="BR57" s="281"/>
      <c r="BS57" s="281"/>
      <c r="BT57" s="281"/>
      <c r="BU57" s="281"/>
      <c r="BV57" s="281"/>
    </row>
    <row r="58" spans="1:74" ht="10" x14ac:dyDescent="0.2">
      <c r="BD58" s="281"/>
      <c r="BE58" s="281"/>
      <c r="BF58" s="281"/>
      <c r="BK58" s="281"/>
      <c r="BL58" s="281"/>
      <c r="BM58" s="281"/>
      <c r="BN58" s="281"/>
      <c r="BO58" s="281"/>
      <c r="BP58" s="281"/>
      <c r="BQ58" s="281"/>
      <c r="BR58" s="281"/>
      <c r="BS58" s="281"/>
      <c r="BT58" s="281"/>
      <c r="BU58" s="281"/>
      <c r="BV58" s="281"/>
    </row>
    <row r="59" spans="1:74" ht="10" x14ac:dyDescent="0.2">
      <c r="BD59" s="281"/>
      <c r="BE59" s="281"/>
      <c r="BF59" s="281"/>
      <c r="BK59" s="281"/>
      <c r="BL59" s="281"/>
      <c r="BM59" s="281"/>
      <c r="BN59" s="281"/>
      <c r="BO59" s="281"/>
      <c r="BP59" s="281"/>
      <c r="BQ59" s="281"/>
      <c r="BR59" s="281"/>
      <c r="BS59" s="281"/>
      <c r="BT59" s="281"/>
      <c r="BU59" s="281"/>
      <c r="BV59" s="281"/>
    </row>
    <row r="60" spans="1:74" ht="10" x14ac:dyDescent="0.2">
      <c r="BD60" s="281"/>
      <c r="BE60" s="281"/>
      <c r="BF60" s="281"/>
      <c r="BK60" s="281"/>
      <c r="BL60" s="281"/>
      <c r="BM60" s="281"/>
      <c r="BN60" s="281"/>
      <c r="BO60" s="281"/>
      <c r="BP60" s="281"/>
      <c r="BQ60" s="281"/>
      <c r="BR60" s="281"/>
      <c r="BS60" s="281"/>
      <c r="BT60" s="281"/>
      <c r="BU60" s="281"/>
      <c r="BV60" s="281"/>
    </row>
    <row r="61" spans="1:74" ht="10" x14ac:dyDescent="0.2">
      <c r="BD61" s="281"/>
      <c r="BE61" s="281"/>
      <c r="BF61" s="281"/>
      <c r="BK61" s="281"/>
      <c r="BL61" s="281"/>
      <c r="BM61" s="281"/>
      <c r="BN61" s="281"/>
      <c r="BO61" s="281"/>
      <c r="BP61" s="281"/>
      <c r="BQ61" s="281"/>
      <c r="BR61" s="281"/>
      <c r="BS61" s="281"/>
      <c r="BT61" s="281"/>
      <c r="BU61" s="281"/>
      <c r="BV61" s="281"/>
    </row>
    <row r="62" spans="1:74" ht="10" x14ac:dyDescent="0.2">
      <c r="BD62" s="281"/>
      <c r="BE62" s="281"/>
      <c r="BF62" s="281"/>
      <c r="BK62" s="281"/>
      <c r="BL62" s="281"/>
      <c r="BM62" s="281"/>
      <c r="BN62" s="281"/>
      <c r="BO62" s="281"/>
      <c r="BP62" s="281"/>
      <c r="BQ62" s="281"/>
      <c r="BR62" s="281"/>
      <c r="BS62" s="281"/>
      <c r="BT62" s="281"/>
      <c r="BU62" s="281"/>
      <c r="BV62" s="281"/>
    </row>
    <row r="63" spans="1:74" ht="10" x14ac:dyDescent="0.2">
      <c r="BD63" s="281"/>
      <c r="BE63" s="281"/>
      <c r="BF63" s="281"/>
      <c r="BK63" s="281"/>
      <c r="BL63" s="281"/>
      <c r="BM63" s="281"/>
      <c r="BN63" s="281"/>
      <c r="BO63" s="281"/>
      <c r="BP63" s="281"/>
      <c r="BQ63" s="281"/>
      <c r="BR63" s="281"/>
      <c r="BS63" s="281"/>
      <c r="BT63" s="281"/>
      <c r="BU63" s="281"/>
      <c r="BV63" s="281"/>
    </row>
    <row r="64" spans="1:74" ht="10" x14ac:dyDescent="0.2">
      <c r="BD64" s="281"/>
      <c r="BE64" s="281"/>
      <c r="BF64" s="281"/>
      <c r="BK64" s="281"/>
      <c r="BL64" s="281"/>
      <c r="BM64" s="281"/>
      <c r="BN64" s="281"/>
      <c r="BO64" s="281"/>
      <c r="BP64" s="281"/>
      <c r="BQ64" s="281"/>
      <c r="BR64" s="281"/>
      <c r="BS64" s="281"/>
      <c r="BT64" s="281"/>
      <c r="BU64" s="281"/>
      <c r="BV64" s="281"/>
    </row>
    <row r="65" spans="56:74" ht="10" x14ac:dyDescent="0.2">
      <c r="BD65" s="281"/>
      <c r="BE65" s="281"/>
      <c r="BF65" s="281"/>
      <c r="BK65" s="281"/>
      <c r="BL65" s="281"/>
      <c r="BM65" s="281"/>
      <c r="BN65" s="281"/>
      <c r="BO65" s="281"/>
      <c r="BP65" s="281"/>
      <c r="BQ65" s="281"/>
      <c r="BR65" s="281"/>
      <c r="BS65" s="281"/>
      <c r="BT65" s="281"/>
      <c r="BU65" s="281"/>
      <c r="BV65" s="281"/>
    </row>
    <row r="66" spans="56:74" x14ac:dyDescent="0.25">
      <c r="BK66" s="281"/>
      <c r="BL66" s="281"/>
      <c r="BM66" s="281"/>
      <c r="BN66" s="281"/>
      <c r="BO66" s="281"/>
      <c r="BP66" s="281"/>
      <c r="BQ66" s="281"/>
      <c r="BR66" s="281"/>
      <c r="BS66" s="281"/>
      <c r="BT66" s="281"/>
      <c r="BU66" s="281"/>
      <c r="BV66" s="281"/>
    </row>
    <row r="67" spans="56:74" x14ac:dyDescent="0.25">
      <c r="BK67" s="281"/>
      <c r="BL67" s="281"/>
      <c r="BM67" s="281"/>
      <c r="BN67" s="281"/>
      <c r="BO67" s="281"/>
      <c r="BP67" s="281"/>
      <c r="BQ67" s="281"/>
      <c r="BR67" s="281"/>
      <c r="BS67" s="281"/>
      <c r="BT67" s="281"/>
      <c r="BU67" s="281"/>
      <c r="BV67" s="281"/>
    </row>
    <row r="68" spans="56:74" x14ac:dyDescent="0.25">
      <c r="BK68" s="281"/>
      <c r="BL68" s="281"/>
      <c r="BM68" s="281"/>
      <c r="BN68" s="281"/>
      <c r="BO68" s="281"/>
      <c r="BP68" s="281"/>
      <c r="BQ68" s="281"/>
      <c r="BR68" s="281"/>
      <c r="BS68" s="281"/>
      <c r="BT68" s="281"/>
      <c r="BU68" s="281"/>
      <c r="BV68" s="281"/>
    </row>
    <row r="69" spans="56:74" x14ac:dyDescent="0.25">
      <c r="BK69" s="281"/>
      <c r="BL69" s="281"/>
      <c r="BM69" s="281"/>
      <c r="BN69" s="281"/>
      <c r="BO69" s="281"/>
      <c r="BP69" s="281"/>
      <c r="BQ69" s="281"/>
      <c r="BR69" s="281"/>
      <c r="BS69" s="281"/>
      <c r="BT69" s="281"/>
      <c r="BU69" s="281"/>
      <c r="BV69" s="281"/>
    </row>
    <row r="70" spans="56:74" x14ac:dyDescent="0.25">
      <c r="BK70" s="281"/>
      <c r="BL70" s="281"/>
      <c r="BM70" s="281"/>
      <c r="BN70" s="281"/>
      <c r="BO70" s="281"/>
      <c r="BP70" s="281"/>
      <c r="BQ70" s="281"/>
      <c r="BR70" s="281"/>
      <c r="BS70" s="281"/>
      <c r="BT70" s="281"/>
      <c r="BU70" s="281"/>
      <c r="BV70" s="281"/>
    </row>
    <row r="71" spans="56:74" x14ac:dyDescent="0.25">
      <c r="BK71" s="281"/>
      <c r="BL71" s="281"/>
      <c r="BM71" s="281"/>
      <c r="BN71" s="281"/>
      <c r="BO71" s="281"/>
      <c r="BP71" s="281"/>
      <c r="BQ71" s="281"/>
      <c r="BR71" s="281"/>
      <c r="BS71" s="281"/>
      <c r="BT71" s="281"/>
      <c r="BU71" s="281"/>
      <c r="BV71" s="281"/>
    </row>
    <row r="72" spans="56:74" x14ac:dyDescent="0.25">
      <c r="BK72" s="281"/>
      <c r="BL72" s="281"/>
      <c r="BM72" s="281"/>
      <c r="BN72" s="281"/>
      <c r="BO72" s="281"/>
      <c r="BP72" s="281"/>
      <c r="BQ72" s="281"/>
      <c r="BR72" s="281"/>
      <c r="BS72" s="281"/>
      <c r="BT72" s="281"/>
      <c r="BU72" s="281"/>
      <c r="BV72" s="281"/>
    </row>
    <row r="73" spans="56:74" x14ac:dyDescent="0.25">
      <c r="BK73" s="281"/>
      <c r="BL73" s="281"/>
      <c r="BM73" s="281"/>
      <c r="BN73" s="281"/>
      <c r="BO73" s="281"/>
      <c r="BP73" s="281"/>
      <c r="BQ73" s="281"/>
      <c r="BR73" s="281"/>
      <c r="BS73" s="281"/>
      <c r="BT73" s="281"/>
      <c r="BU73" s="281"/>
      <c r="BV73" s="281"/>
    </row>
    <row r="74" spans="56:74" x14ac:dyDescent="0.25">
      <c r="BK74" s="281"/>
      <c r="BL74" s="281"/>
      <c r="BM74" s="281"/>
      <c r="BN74" s="281"/>
      <c r="BO74" s="281"/>
      <c r="BP74" s="281"/>
      <c r="BQ74" s="281"/>
      <c r="BR74" s="281"/>
      <c r="BS74" s="281"/>
      <c r="BT74" s="281"/>
      <c r="BU74" s="281"/>
      <c r="BV74" s="281"/>
    </row>
    <row r="75" spans="56:74" x14ac:dyDescent="0.25">
      <c r="BK75" s="281"/>
      <c r="BL75" s="281"/>
      <c r="BM75" s="281"/>
      <c r="BN75" s="281"/>
      <c r="BO75" s="281"/>
      <c r="BP75" s="281"/>
      <c r="BQ75" s="281"/>
      <c r="BR75" s="281"/>
      <c r="BS75" s="281"/>
      <c r="BT75" s="281"/>
      <c r="BU75" s="281"/>
      <c r="BV75" s="281"/>
    </row>
    <row r="76" spans="56:74" x14ac:dyDescent="0.25">
      <c r="BK76" s="281"/>
      <c r="BL76" s="281"/>
      <c r="BM76" s="281"/>
      <c r="BN76" s="281"/>
      <c r="BO76" s="281"/>
      <c r="BP76" s="281"/>
      <c r="BQ76" s="281"/>
      <c r="BR76" s="281"/>
      <c r="BS76" s="281"/>
      <c r="BT76" s="281"/>
      <c r="BU76" s="281"/>
      <c r="BV76" s="281"/>
    </row>
    <row r="77" spans="56:74" x14ac:dyDescent="0.25">
      <c r="BK77" s="281"/>
      <c r="BL77" s="281"/>
      <c r="BM77" s="281"/>
      <c r="BN77" s="281"/>
      <c r="BO77" s="281"/>
      <c r="BP77" s="281"/>
      <c r="BQ77" s="281"/>
      <c r="BR77" s="281"/>
      <c r="BS77" s="281"/>
      <c r="BT77" s="281"/>
      <c r="BU77" s="281"/>
      <c r="BV77" s="281"/>
    </row>
    <row r="78" spans="56:74" x14ac:dyDescent="0.25">
      <c r="BK78" s="281"/>
      <c r="BL78" s="281"/>
      <c r="BM78" s="281"/>
      <c r="BN78" s="281"/>
      <c r="BO78" s="281"/>
      <c r="BP78" s="281"/>
      <c r="BQ78" s="281"/>
      <c r="BR78" s="281"/>
      <c r="BS78" s="281"/>
      <c r="BT78" s="281"/>
      <c r="BU78" s="281"/>
      <c r="BV78" s="281"/>
    </row>
    <row r="79" spans="56:74" x14ac:dyDescent="0.25">
      <c r="BK79" s="281"/>
      <c r="BL79" s="281"/>
      <c r="BM79" s="281"/>
      <c r="BN79" s="281"/>
      <c r="BO79" s="281"/>
      <c r="BP79" s="281"/>
      <c r="BQ79" s="281"/>
      <c r="BR79" s="281"/>
      <c r="BS79" s="281"/>
      <c r="BT79" s="281"/>
      <c r="BU79" s="281"/>
      <c r="BV79" s="281"/>
    </row>
    <row r="80" spans="56:74" x14ac:dyDescent="0.25">
      <c r="BK80" s="281"/>
      <c r="BL80" s="281"/>
      <c r="BM80" s="281"/>
      <c r="BN80" s="281"/>
      <c r="BO80" s="281"/>
      <c r="BP80" s="281"/>
      <c r="BQ80" s="281"/>
      <c r="BR80" s="281"/>
      <c r="BS80" s="281"/>
      <c r="BT80" s="281"/>
      <c r="BU80" s="281"/>
      <c r="BV80" s="281"/>
    </row>
    <row r="81" spans="63:74" x14ac:dyDescent="0.25">
      <c r="BK81" s="281"/>
      <c r="BL81" s="281"/>
      <c r="BM81" s="281"/>
      <c r="BN81" s="281"/>
      <c r="BO81" s="281"/>
      <c r="BP81" s="281"/>
      <c r="BQ81" s="281"/>
      <c r="BR81" s="281"/>
      <c r="BS81" s="281"/>
      <c r="BT81" s="281"/>
      <c r="BU81" s="281"/>
      <c r="BV81" s="281"/>
    </row>
    <row r="82" spans="63:74" x14ac:dyDescent="0.25">
      <c r="BK82" s="281"/>
      <c r="BL82" s="281"/>
      <c r="BM82" s="281"/>
      <c r="BN82" s="281"/>
      <c r="BO82" s="281"/>
      <c r="BP82" s="281"/>
      <c r="BQ82" s="281"/>
      <c r="BR82" s="281"/>
      <c r="BS82" s="281"/>
      <c r="BT82" s="281"/>
      <c r="BU82" s="281"/>
      <c r="BV82" s="281"/>
    </row>
    <row r="83" spans="63:74" x14ac:dyDescent="0.25">
      <c r="BK83" s="281"/>
      <c r="BL83" s="281"/>
      <c r="BM83" s="281"/>
      <c r="BN83" s="281"/>
      <c r="BO83" s="281"/>
      <c r="BP83" s="281"/>
      <c r="BQ83" s="281"/>
      <c r="BR83" s="281"/>
      <c r="BS83" s="281"/>
      <c r="BT83" s="281"/>
      <c r="BU83" s="281"/>
      <c r="BV83" s="281"/>
    </row>
    <row r="84" spans="63:74" x14ac:dyDescent="0.25">
      <c r="BK84" s="281"/>
      <c r="BL84" s="281"/>
      <c r="BM84" s="281"/>
      <c r="BN84" s="281"/>
      <c r="BO84" s="281"/>
      <c r="BP84" s="281"/>
      <c r="BQ84" s="281"/>
      <c r="BR84" s="281"/>
      <c r="BS84" s="281"/>
      <c r="BT84" s="281"/>
      <c r="BU84" s="281"/>
      <c r="BV84" s="281"/>
    </row>
    <row r="85" spans="63:74" x14ac:dyDescent="0.25">
      <c r="BK85" s="281"/>
      <c r="BL85" s="281"/>
      <c r="BM85" s="281"/>
      <c r="BN85" s="281"/>
      <c r="BO85" s="281"/>
      <c r="BP85" s="281"/>
      <c r="BQ85" s="281"/>
      <c r="BR85" s="281"/>
      <c r="BS85" s="281"/>
      <c r="BT85" s="281"/>
      <c r="BU85" s="281"/>
      <c r="BV85" s="281"/>
    </row>
    <row r="86" spans="63:74" x14ac:dyDescent="0.25">
      <c r="BK86" s="281"/>
      <c r="BL86" s="281"/>
      <c r="BM86" s="281"/>
      <c r="BN86" s="281"/>
      <c r="BO86" s="281"/>
      <c r="BP86" s="281"/>
      <c r="BQ86" s="281"/>
      <c r="BR86" s="281"/>
      <c r="BS86" s="281"/>
      <c r="BT86" s="281"/>
      <c r="BU86" s="281"/>
      <c r="BV86" s="281"/>
    </row>
    <row r="87" spans="63:74" x14ac:dyDescent="0.25">
      <c r="BK87" s="281"/>
      <c r="BL87" s="281"/>
      <c r="BM87" s="281"/>
      <c r="BN87" s="281"/>
      <c r="BO87" s="281"/>
      <c r="BP87" s="281"/>
      <c r="BQ87" s="281"/>
      <c r="BR87" s="281"/>
      <c r="BS87" s="281"/>
      <c r="BT87" s="281"/>
      <c r="BU87" s="281"/>
      <c r="BV87" s="281"/>
    </row>
    <row r="88" spans="63:74" x14ac:dyDescent="0.25">
      <c r="BK88" s="281"/>
      <c r="BL88" s="281"/>
      <c r="BM88" s="281"/>
      <c r="BN88" s="281"/>
      <c r="BO88" s="281"/>
      <c r="BP88" s="281"/>
      <c r="BQ88" s="281"/>
      <c r="BR88" s="281"/>
      <c r="BS88" s="281"/>
      <c r="BT88" s="281"/>
      <c r="BU88" s="281"/>
      <c r="BV88" s="281"/>
    </row>
    <row r="89" spans="63:74" x14ac:dyDescent="0.25">
      <c r="BK89" s="281"/>
      <c r="BL89" s="281"/>
      <c r="BM89" s="281"/>
      <c r="BN89" s="281"/>
      <c r="BO89" s="281"/>
      <c r="BP89" s="281"/>
      <c r="BQ89" s="281"/>
      <c r="BR89" s="281"/>
      <c r="BS89" s="281"/>
      <c r="BT89" s="281"/>
      <c r="BU89" s="281"/>
      <c r="BV89" s="281"/>
    </row>
    <row r="90" spans="63:74" x14ac:dyDescent="0.25">
      <c r="BK90" s="281"/>
      <c r="BL90" s="281"/>
      <c r="BM90" s="281"/>
      <c r="BN90" s="281"/>
      <c r="BO90" s="281"/>
      <c r="BP90" s="281"/>
      <c r="BQ90" s="281"/>
      <c r="BR90" s="281"/>
      <c r="BS90" s="281"/>
      <c r="BT90" s="281"/>
      <c r="BU90" s="281"/>
      <c r="BV90" s="281"/>
    </row>
    <row r="91" spans="63:74" x14ac:dyDescent="0.25">
      <c r="BK91" s="281"/>
      <c r="BL91" s="281"/>
      <c r="BM91" s="281"/>
      <c r="BN91" s="281"/>
      <c r="BO91" s="281"/>
      <c r="BP91" s="281"/>
      <c r="BQ91" s="281"/>
      <c r="BR91" s="281"/>
      <c r="BS91" s="281"/>
      <c r="BT91" s="281"/>
      <c r="BU91" s="281"/>
      <c r="BV91" s="281"/>
    </row>
    <row r="92" spans="63:74" x14ac:dyDescent="0.25">
      <c r="BK92" s="281"/>
      <c r="BL92" s="281"/>
      <c r="BM92" s="281"/>
      <c r="BN92" s="281"/>
      <c r="BO92" s="281"/>
      <c r="BP92" s="281"/>
      <c r="BQ92" s="281"/>
      <c r="BR92" s="281"/>
      <c r="BS92" s="281"/>
      <c r="BT92" s="281"/>
      <c r="BU92" s="281"/>
      <c r="BV92" s="281"/>
    </row>
    <row r="93" spans="63:74" x14ac:dyDescent="0.25">
      <c r="BK93" s="281"/>
      <c r="BL93" s="281"/>
      <c r="BM93" s="281"/>
      <c r="BN93" s="281"/>
      <c r="BO93" s="281"/>
      <c r="BP93" s="281"/>
      <c r="BQ93" s="281"/>
      <c r="BR93" s="281"/>
      <c r="BS93" s="281"/>
      <c r="BT93" s="281"/>
      <c r="BU93" s="281"/>
      <c r="BV93" s="281"/>
    </row>
    <row r="94" spans="63:74" x14ac:dyDescent="0.25">
      <c r="BK94" s="281"/>
      <c r="BL94" s="281"/>
      <c r="BM94" s="281"/>
      <c r="BN94" s="281"/>
      <c r="BO94" s="281"/>
      <c r="BP94" s="281"/>
      <c r="BQ94" s="281"/>
      <c r="BR94" s="281"/>
      <c r="BS94" s="281"/>
      <c r="BT94" s="281"/>
      <c r="BU94" s="281"/>
      <c r="BV94" s="281"/>
    </row>
    <row r="95" spans="63:74" x14ac:dyDescent="0.25">
      <c r="BK95" s="281"/>
      <c r="BL95" s="281"/>
      <c r="BM95" s="281"/>
      <c r="BN95" s="281"/>
      <c r="BO95" s="281"/>
      <c r="BP95" s="281"/>
      <c r="BQ95" s="281"/>
      <c r="BR95" s="281"/>
      <c r="BS95" s="281"/>
      <c r="BT95" s="281"/>
      <c r="BU95" s="281"/>
      <c r="BV95" s="281"/>
    </row>
    <row r="96" spans="63:74" x14ac:dyDescent="0.25">
      <c r="BK96" s="281"/>
      <c r="BL96" s="281"/>
      <c r="BM96" s="281"/>
      <c r="BN96" s="281"/>
      <c r="BO96" s="281"/>
      <c r="BP96" s="281"/>
      <c r="BQ96" s="281"/>
      <c r="BR96" s="281"/>
      <c r="BS96" s="281"/>
      <c r="BT96" s="281"/>
      <c r="BU96" s="281"/>
      <c r="BV96" s="281"/>
    </row>
    <row r="97" spans="63:74" x14ac:dyDescent="0.25">
      <c r="BK97" s="281"/>
      <c r="BL97" s="281"/>
      <c r="BM97" s="281"/>
      <c r="BN97" s="281"/>
      <c r="BO97" s="281"/>
      <c r="BP97" s="281"/>
      <c r="BQ97" s="281"/>
      <c r="BR97" s="281"/>
      <c r="BS97" s="281"/>
      <c r="BT97" s="281"/>
      <c r="BU97" s="281"/>
      <c r="BV97" s="281"/>
    </row>
    <row r="98" spans="63:74" x14ac:dyDescent="0.25">
      <c r="BK98" s="281"/>
      <c r="BL98" s="281"/>
      <c r="BM98" s="281"/>
      <c r="BN98" s="281"/>
      <c r="BO98" s="281"/>
      <c r="BP98" s="281"/>
      <c r="BQ98" s="281"/>
      <c r="BR98" s="281"/>
      <c r="BS98" s="281"/>
      <c r="BT98" s="281"/>
      <c r="BU98" s="281"/>
      <c r="BV98" s="281"/>
    </row>
    <row r="99" spans="63:74" x14ac:dyDescent="0.25">
      <c r="BK99" s="281"/>
      <c r="BL99" s="281"/>
      <c r="BM99" s="281"/>
      <c r="BN99" s="281"/>
      <c r="BO99" s="281"/>
      <c r="BP99" s="281"/>
      <c r="BQ99" s="281"/>
      <c r="BR99" s="281"/>
      <c r="BS99" s="281"/>
      <c r="BT99" s="281"/>
      <c r="BU99" s="281"/>
      <c r="BV99" s="281"/>
    </row>
    <row r="100" spans="63:74" x14ac:dyDescent="0.25">
      <c r="BK100" s="281"/>
      <c r="BL100" s="281"/>
      <c r="BM100" s="281"/>
      <c r="BN100" s="281"/>
      <c r="BO100" s="281"/>
      <c r="BP100" s="281"/>
      <c r="BQ100" s="281"/>
      <c r="BR100" s="281"/>
      <c r="BS100" s="281"/>
      <c r="BT100" s="281"/>
      <c r="BU100" s="281"/>
      <c r="BV100" s="281"/>
    </row>
    <row r="101" spans="63:74" x14ac:dyDescent="0.25">
      <c r="BK101" s="281"/>
      <c r="BL101" s="281"/>
      <c r="BM101" s="281"/>
      <c r="BN101" s="281"/>
      <c r="BO101" s="281"/>
      <c r="BP101" s="281"/>
      <c r="BQ101" s="281"/>
      <c r="BR101" s="281"/>
      <c r="BS101" s="281"/>
      <c r="BT101" s="281"/>
      <c r="BU101" s="281"/>
      <c r="BV101" s="281"/>
    </row>
    <row r="102" spans="63:74" x14ac:dyDescent="0.25">
      <c r="BK102" s="281"/>
      <c r="BL102" s="281"/>
      <c r="BM102" s="281"/>
      <c r="BN102" s="281"/>
      <c r="BO102" s="281"/>
      <c r="BP102" s="281"/>
      <c r="BQ102" s="281"/>
      <c r="BR102" s="281"/>
      <c r="BS102" s="281"/>
      <c r="BT102" s="281"/>
      <c r="BU102" s="281"/>
      <c r="BV102" s="281"/>
    </row>
    <row r="103" spans="63:74" x14ac:dyDescent="0.25">
      <c r="BK103" s="281"/>
      <c r="BL103" s="281"/>
      <c r="BM103" s="281"/>
      <c r="BN103" s="281"/>
      <c r="BO103" s="281"/>
      <c r="BP103" s="281"/>
      <c r="BQ103" s="281"/>
      <c r="BR103" s="281"/>
      <c r="BS103" s="281"/>
      <c r="BT103" s="281"/>
      <c r="BU103" s="281"/>
      <c r="BV103" s="281"/>
    </row>
    <row r="104" spans="63:74" x14ac:dyDescent="0.25">
      <c r="BK104" s="281"/>
      <c r="BL104" s="281"/>
      <c r="BM104" s="281"/>
      <c r="BN104" s="281"/>
      <c r="BO104" s="281"/>
      <c r="BP104" s="281"/>
      <c r="BQ104" s="281"/>
      <c r="BR104" s="281"/>
      <c r="BS104" s="281"/>
      <c r="BT104" s="281"/>
      <c r="BU104" s="281"/>
      <c r="BV104" s="281"/>
    </row>
    <row r="105" spans="63:74" x14ac:dyDescent="0.25">
      <c r="BK105" s="281"/>
      <c r="BL105" s="281"/>
      <c r="BM105" s="281"/>
      <c r="BN105" s="281"/>
      <c r="BO105" s="281"/>
      <c r="BP105" s="281"/>
      <c r="BQ105" s="281"/>
      <c r="BR105" s="281"/>
      <c r="BS105" s="281"/>
      <c r="BT105" s="281"/>
      <c r="BU105" s="281"/>
      <c r="BV105" s="281"/>
    </row>
    <row r="106" spans="63:74" x14ac:dyDescent="0.25">
      <c r="BK106" s="281"/>
      <c r="BL106" s="281"/>
      <c r="BM106" s="281"/>
      <c r="BN106" s="281"/>
      <c r="BO106" s="281"/>
      <c r="BP106" s="281"/>
      <c r="BQ106" s="281"/>
      <c r="BR106" s="281"/>
      <c r="BS106" s="281"/>
      <c r="BT106" s="281"/>
      <c r="BU106" s="281"/>
      <c r="BV106" s="281"/>
    </row>
    <row r="107" spans="63:74" x14ac:dyDescent="0.25">
      <c r="BK107" s="281"/>
      <c r="BL107" s="281"/>
      <c r="BM107" s="281"/>
      <c r="BN107" s="281"/>
      <c r="BO107" s="281"/>
      <c r="BP107" s="281"/>
      <c r="BQ107" s="281"/>
      <c r="BR107" s="281"/>
      <c r="BS107" s="281"/>
      <c r="BT107" s="281"/>
      <c r="BU107" s="281"/>
      <c r="BV107" s="281"/>
    </row>
    <row r="108" spans="63:74" x14ac:dyDescent="0.25">
      <c r="BK108" s="281"/>
      <c r="BL108" s="281"/>
      <c r="BM108" s="281"/>
      <c r="BN108" s="281"/>
      <c r="BO108" s="281"/>
      <c r="BP108" s="281"/>
      <c r="BQ108" s="281"/>
      <c r="BR108" s="281"/>
      <c r="BS108" s="281"/>
      <c r="BT108" s="281"/>
      <c r="BU108" s="281"/>
      <c r="BV108" s="281"/>
    </row>
    <row r="109" spans="63:74" x14ac:dyDescent="0.25">
      <c r="BK109" s="281"/>
      <c r="BL109" s="281"/>
      <c r="BM109" s="281"/>
      <c r="BN109" s="281"/>
      <c r="BO109" s="281"/>
      <c r="BP109" s="281"/>
      <c r="BQ109" s="281"/>
      <c r="BR109" s="281"/>
      <c r="BS109" s="281"/>
      <c r="BT109" s="281"/>
      <c r="BU109" s="281"/>
      <c r="BV109" s="281"/>
    </row>
    <row r="110" spans="63:74" x14ac:dyDescent="0.25">
      <c r="BK110" s="281"/>
      <c r="BL110" s="281"/>
      <c r="BM110" s="281"/>
      <c r="BN110" s="281"/>
      <c r="BO110" s="281"/>
      <c r="BP110" s="281"/>
      <c r="BQ110" s="281"/>
      <c r="BR110" s="281"/>
      <c r="BS110" s="281"/>
      <c r="BT110" s="281"/>
      <c r="BU110" s="281"/>
      <c r="BV110" s="281"/>
    </row>
    <row r="111" spans="63:74" x14ac:dyDescent="0.25">
      <c r="BK111" s="281"/>
      <c r="BL111" s="281"/>
      <c r="BM111" s="281"/>
      <c r="BN111" s="281"/>
      <c r="BO111" s="281"/>
      <c r="BP111" s="281"/>
      <c r="BQ111" s="281"/>
      <c r="BR111" s="281"/>
      <c r="BS111" s="281"/>
      <c r="BT111" s="281"/>
      <c r="BU111" s="281"/>
      <c r="BV111" s="281"/>
    </row>
    <row r="112" spans="63:74" x14ac:dyDescent="0.25">
      <c r="BK112" s="281"/>
      <c r="BL112" s="281"/>
      <c r="BM112" s="281"/>
      <c r="BN112" s="281"/>
      <c r="BO112" s="281"/>
      <c r="BP112" s="281"/>
      <c r="BQ112" s="281"/>
      <c r="BR112" s="281"/>
      <c r="BS112" s="281"/>
      <c r="BT112" s="281"/>
      <c r="BU112" s="281"/>
      <c r="BV112" s="281"/>
    </row>
    <row r="113" spans="63:74" x14ac:dyDescent="0.25">
      <c r="BK113" s="281"/>
      <c r="BL113" s="281"/>
      <c r="BM113" s="281"/>
      <c r="BN113" s="281"/>
      <c r="BO113" s="281"/>
      <c r="BP113" s="281"/>
      <c r="BQ113" s="281"/>
      <c r="BR113" s="281"/>
      <c r="BS113" s="281"/>
      <c r="BT113" s="281"/>
      <c r="BU113" s="281"/>
      <c r="BV113" s="281"/>
    </row>
    <row r="114" spans="63:74" x14ac:dyDescent="0.25">
      <c r="BK114" s="281"/>
      <c r="BL114" s="281"/>
      <c r="BM114" s="281"/>
      <c r="BN114" s="281"/>
      <c r="BO114" s="281"/>
      <c r="BP114" s="281"/>
      <c r="BQ114" s="281"/>
      <c r="BR114" s="281"/>
      <c r="BS114" s="281"/>
      <c r="BT114" s="281"/>
      <c r="BU114" s="281"/>
      <c r="BV114" s="281"/>
    </row>
    <row r="115" spans="63:74" x14ac:dyDescent="0.25">
      <c r="BK115" s="281"/>
      <c r="BL115" s="281"/>
      <c r="BM115" s="281"/>
      <c r="BN115" s="281"/>
      <c r="BO115" s="281"/>
      <c r="BP115" s="281"/>
      <c r="BQ115" s="281"/>
      <c r="BR115" s="281"/>
      <c r="BS115" s="281"/>
      <c r="BT115" s="281"/>
      <c r="BU115" s="281"/>
      <c r="BV115" s="281"/>
    </row>
    <row r="116" spans="63:74" x14ac:dyDescent="0.25">
      <c r="BK116" s="281"/>
      <c r="BL116" s="281"/>
      <c r="BM116" s="281"/>
      <c r="BN116" s="281"/>
      <c r="BO116" s="281"/>
      <c r="BP116" s="281"/>
      <c r="BQ116" s="281"/>
      <c r="BR116" s="281"/>
      <c r="BS116" s="281"/>
      <c r="BT116" s="281"/>
      <c r="BU116" s="281"/>
      <c r="BV116" s="281"/>
    </row>
    <row r="117" spans="63:74" x14ac:dyDescent="0.25">
      <c r="BK117" s="281"/>
      <c r="BL117" s="281"/>
      <c r="BM117" s="281"/>
      <c r="BN117" s="281"/>
      <c r="BO117" s="281"/>
      <c r="BP117" s="281"/>
      <c r="BQ117" s="281"/>
      <c r="BR117" s="281"/>
      <c r="BS117" s="281"/>
      <c r="BT117" s="281"/>
      <c r="BU117" s="281"/>
      <c r="BV117" s="281"/>
    </row>
    <row r="118" spans="63:74" x14ac:dyDescent="0.25">
      <c r="BK118" s="281"/>
      <c r="BL118" s="281"/>
      <c r="BM118" s="281"/>
      <c r="BN118" s="281"/>
      <c r="BO118" s="281"/>
      <c r="BP118" s="281"/>
      <c r="BQ118" s="281"/>
      <c r="BR118" s="281"/>
      <c r="BS118" s="281"/>
      <c r="BT118" s="281"/>
      <c r="BU118" s="281"/>
      <c r="BV118" s="281"/>
    </row>
    <row r="119" spans="63:74" x14ac:dyDescent="0.25">
      <c r="BK119" s="281"/>
      <c r="BL119" s="281"/>
      <c r="BM119" s="281"/>
      <c r="BN119" s="281"/>
      <c r="BO119" s="281"/>
      <c r="BP119" s="281"/>
      <c r="BQ119" s="281"/>
      <c r="BR119" s="281"/>
      <c r="BS119" s="281"/>
      <c r="BT119" s="281"/>
      <c r="BU119" s="281"/>
      <c r="BV119" s="281"/>
    </row>
    <row r="120" spans="63:74" x14ac:dyDescent="0.25">
      <c r="BK120" s="281"/>
      <c r="BL120" s="281"/>
      <c r="BM120" s="281"/>
      <c r="BN120" s="281"/>
      <c r="BO120" s="281"/>
      <c r="BP120" s="281"/>
      <c r="BQ120" s="281"/>
      <c r="BR120" s="281"/>
      <c r="BS120" s="281"/>
      <c r="BT120" s="281"/>
      <c r="BU120" s="281"/>
      <c r="BV120" s="281"/>
    </row>
    <row r="121" spans="63:74" x14ac:dyDescent="0.25">
      <c r="BK121" s="281"/>
      <c r="BL121" s="281"/>
      <c r="BM121" s="281"/>
      <c r="BN121" s="281"/>
      <c r="BO121" s="281"/>
      <c r="BP121" s="281"/>
      <c r="BQ121" s="281"/>
      <c r="BR121" s="281"/>
      <c r="BS121" s="281"/>
      <c r="BT121" s="281"/>
      <c r="BU121" s="281"/>
      <c r="BV121" s="281"/>
    </row>
    <row r="122" spans="63:74" x14ac:dyDescent="0.25">
      <c r="BK122" s="281"/>
      <c r="BL122" s="281"/>
      <c r="BM122" s="281"/>
      <c r="BN122" s="281"/>
      <c r="BO122" s="281"/>
      <c r="BP122" s="281"/>
      <c r="BQ122" s="281"/>
      <c r="BR122" s="281"/>
      <c r="BS122" s="281"/>
      <c r="BT122" s="281"/>
      <c r="BU122" s="281"/>
      <c r="BV122" s="281"/>
    </row>
    <row r="123" spans="63:74" x14ac:dyDescent="0.25">
      <c r="BK123" s="281"/>
      <c r="BL123" s="281"/>
      <c r="BM123" s="281"/>
      <c r="BN123" s="281"/>
      <c r="BO123" s="281"/>
      <c r="BP123" s="281"/>
      <c r="BQ123" s="281"/>
      <c r="BR123" s="281"/>
      <c r="BS123" s="281"/>
      <c r="BT123" s="281"/>
      <c r="BU123" s="281"/>
      <c r="BV123" s="281"/>
    </row>
    <row r="124" spans="63:74" x14ac:dyDescent="0.25">
      <c r="BK124" s="281"/>
      <c r="BL124" s="281"/>
      <c r="BM124" s="281"/>
      <c r="BN124" s="281"/>
      <c r="BO124" s="281"/>
      <c r="BP124" s="281"/>
      <c r="BQ124" s="281"/>
      <c r="BR124" s="281"/>
      <c r="BS124" s="281"/>
      <c r="BT124" s="281"/>
      <c r="BU124" s="281"/>
      <c r="BV124" s="281"/>
    </row>
    <row r="125" spans="63:74" x14ac:dyDescent="0.25">
      <c r="BK125" s="281"/>
      <c r="BL125" s="281"/>
      <c r="BM125" s="281"/>
      <c r="BN125" s="281"/>
      <c r="BO125" s="281"/>
      <c r="BP125" s="281"/>
      <c r="BQ125" s="281"/>
      <c r="BR125" s="281"/>
      <c r="BS125" s="281"/>
      <c r="BT125" s="281"/>
      <c r="BU125" s="281"/>
      <c r="BV125" s="281"/>
    </row>
    <row r="126" spans="63:74" x14ac:dyDescent="0.25">
      <c r="BK126" s="281"/>
      <c r="BL126" s="281"/>
      <c r="BM126" s="281"/>
      <c r="BN126" s="281"/>
      <c r="BO126" s="281"/>
      <c r="BP126" s="281"/>
      <c r="BQ126" s="281"/>
      <c r="BR126" s="281"/>
      <c r="BS126" s="281"/>
      <c r="BT126" s="281"/>
      <c r="BU126" s="281"/>
      <c r="BV126" s="281"/>
    </row>
    <row r="127" spans="63:74" x14ac:dyDescent="0.25">
      <c r="BK127" s="281"/>
      <c r="BL127" s="281"/>
      <c r="BM127" s="281"/>
      <c r="BN127" s="281"/>
      <c r="BO127" s="281"/>
      <c r="BP127" s="281"/>
      <c r="BQ127" s="281"/>
      <c r="BR127" s="281"/>
      <c r="BS127" s="281"/>
      <c r="BT127" s="281"/>
      <c r="BU127" s="281"/>
      <c r="BV127" s="281"/>
    </row>
    <row r="128" spans="63:74" x14ac:dyDescent="0.25">
      <c r="BK128" s="281"/>
      <c r="BL128" s="281"/>
      <c r="BM128" s="281"/>
      <c r="BN128" s="281"/>
      <c r="BO128" s="281"/>
      <c r="BP128" s="281"/>
      <c r="BQ128" s="281"/>
      <c r="BR128" s="281"/>
      <c r="BS128" s="281"/>
      <c r="BT128" s="281"/>
      <c r="BU128" s="281"/>
      <c r="BV128" s="281"/>
    </row>
    <row r="129" spans="63:74" x14ac:dyDescent="0.25">
      <c r="BK129" s="281"/>
      <c r="BL129" s="281"/>
      <c r="BM129" s="281"/>
      <c r="BN129" s="281"/>
      <c r="BO129" s="281"/>
      <c r="BP129" s="281"/>
      <c r="BQ129" s="281"/>
      <c r="BR129" s="281"/>
      <c r="BS129" s="281"/>
      <c r="BT129" s="281"/>
      <c r="BU129" s="281"/>
      <c r="BV129" s="281"/>
    </row>
    <row r="130" spans="63:74" x14ac:dyDescent="0.25">
      <c r="BK130" s="281"/>
      <c r="BL130" s="281"/>
      <c r="BM130" s="281"/>
      <c r="BN130" s="281"/>
      <c r="BO130" s="281"/>
      <c r="BP130" s="281"/>
      <c r="BQ130" s="281"/>
      <c r="BR130" s="281"/>
      <c r="BS130" s="281"/>
      <c r="BT130" s="281"/>
      <c r="BU130" s="281"/>
      <c r="BV130" s="281"/>
    </row>
    <row r="131" spans="63:74" x14ac:dyDescent="0.25">
      <c r="BK131" s="281"/>
      <c r="BL131" s="281"/>
      <c r="BM131" s="281"/>
      <c r="BN131" s="281"/>
      <c r="BO131" s="281"/>
      <c r="BP131" s="281"/>
      <c r="BQ131" s="281"/>
      <c r="BR131" s="281"/>
      <c r="BS131" s="281"/>
      <c r="BT131" s="281"/>
      <c r="BU131" s="281"/>
      <c r="BV131" s="281"/>
    </row>
    <row r="132" spans="63:74" x14ac:dyDescent="0.25">
      <c r="BK132" s="281"/>
      <c r="BL132" s="281"/>
      <c r="BM132" s="281"/>
      <c r="BN132" s="281"/>
      <c r="BO132" s="281"/>
      <c r="BP132" s="281"/>
      <c r="BQ132" s="281"/>
      <c r="BR132" s="281"/>
      <c r="BS132" s="281"/>
      <c r="BT132" s="281"/>
      <c r="BU132" s="281"/>
      <c r="BV132" s="281"/>
    </row>
    <row r="133" spans="63:74" x14ac:dyDescent="0.25">
      <c r="BK133" s="281"/>
      <c r="BL133" s="281"/>
      <c r="BM133" s="281"/>
      <c r="BN133" s="281"/>
      <c r="BO133" s="281"/>
      <c r="BP133" s="281"/>
      <c r="BQ133" s="281"/>
      <c r="BR133" s="281"/>
      <c r="BS133" s="281"/>
      <c r="BT133" s="281"/>
      <c r="BU133" s="281"/>
      <c r="BV133" s="281"/>
    </row>
    <row r="134" spans="63:74" x14ac:dyDescent="0.25">
      <c r="BK134" s="281"/>
      <c r="BL134" s="281"/>
      <c r="BM134" s="281"/>
      <c r="BN134" s="281"/>
      <c r="BO134" s="281"/>
      <c r="BP134" s="281"/>
      <c r="BQ134" s="281"/>
      <c r="BR134" s="281"/>
      <c r="BS134" s="281"/>
      <c r="BT134" s="281"/>
      <c r="BU134" s="281"/>
      <c r="BV134" s="281"/>
    </row>
    <row r="135" spans="63:74" x14ac:dyDescent="0.25">
      <c r="BK135" s="281"/>
      <c r="BL135" s="281"/>
      <c r="BM135" s="281"/>
      <c r="BN135" s="281"/>
      <c r="BO135" s="281"/>
      <c r="BP135" s="281"/>
      <c r="BQ135" s="281"/>
      <c r="BR135" s="281"/>
      <c r="BS135" s="281"/>
      <c r="BT135" s="281"/>
      <c r="BU135" s="281"/>
      <c r="BV135" s="281"/>
    </row>
    <row r="136" spans="63:74" x14ac:dyDescent="0.25">
      <c r="BK136" s="281"/>
      <c r="BL136" s="281"/>
      <c r="BM136" s="281"/>
      <c r="BN136" s="281"/>
      <c r="BO136" s="281"/>
      <c r="BP136" s="281"/>
      <c r="BQ136" s="281"/>
      <c r="BR136" s="281"/>
      <c r="BS136" s="281"/>
      <c r="BT136" s="281"/>
      <c r="BU136" s="281"/>
      <c r="BV136" s="281"/>
    </row>
    <row r="137" spans="63:74" x14ac:dyDescent="0.25">
      <c r="BK137" s="281"/>
      <c r="BL137" s="281"/>
      <c r="BM137" s="281"/>
      <c r="BN137" s="281"/>
      <c r="BO137" s="281"/>
      <c r="BP137" s="281"/>
      <c r="BQ137" s="281"/>
      <c r="BR137" s="281"/>
      <c r="BS137" s="281"/>
      <c r="BT137" s="281"/>
      <c r="BU137" s="281"/>
      <c r="BV137" s="281"/>
    </row>
    <row r="138" spans="63:74" x14ac:dyDescent="0.25">
      <c r="BK138" s="281"/>
      <c r="BL138" s="281"/>
      <c r="BM138" s="281"/>
      <c r="BN138" s="281"/>
      <c r="BO138" s="281"/>
      <c r="BP138" s="281"/>
      <c r="BQ138" s="281"/>
      <c r="BR138" s="281"/>
      <c r="BS138" s="281"/>
      <c r="BT138" s="281"/>
      <c r="BU138" s="281"/>
      <c r="BV138" s="281"/>
    </row>
    <row r="139" spans="63:74" x14ac:dyDescent="0.25">
      <c r="BK139" s="281"/>
      <c r="BL139" s="281"/>
      <c r="BM139" s="281"/>
      <c r="BN139" s="281"/>
      <c r="BO139" s="281"/>
      <c r="BP139" s="281"/>
      <c r="BQ139" s="281"/>
      <c r="BR139" s="281"/>
      <c r="BS139" s="281"/>
      <c r="BT139" s="281"/>
      <c r="BU139" s="281"/>
      <c r="BV139" s="281"/>
    </row>
    <row r="140" spans="63:74" x14ac:dyDescent="0.25">
      <c r="BK140" s="281"/>
      <c r="BL140" s="281"/>
      <c r="BM140" s="281"/>
      <c r="BN140" s="281"/>
      <c r="BO140" s="281"/>
      <c r="BP140" s="281"/>
      <c r="BQ140" s="281"/>
      <c r="BR140" s="281"/>
      <c r="BS140" s="281"/>
      <c r="BT140" s="281"/>
      <c r="BU140" s="281"/>
      <c r="BV140" s="281"/>
    </row>
    <row r="141" spans="63:74" x14ac:dyDescent="0.25">
      <c r="BK141" s="281"/>
      <c r="BL141" s="281"/>
      <c r="BM141" s="281"/>
      <c r="BN141" s="281"/>
      <c r="BO141" s="281"/>
      <c r="BP141" s="281"/>
      <c r="BQ141" s="281"/>
      <c r="BR141" s="281"/>
      <c r="BS141" s="281"/>
      <c r="BT141" s="281"/>
      <c r="BU141" s="281"/>
      <c r="BV141" s="281"/>
    </row>
    <row r="142" spans="63:74" x14ac:dyDescent="0.25">
      <c r="BK142" s="281"/>
      <c r="BL142" s="281"/>
      <c r="BM142" s="281"/>
      <c r="BN142" s="281"/>
      <c r="BO142" s="281"/>
      <c r="BP142" s="281"/>
      <c r="BQ142" s="281"/>
      <c r="BR142" s="281"/>
      <c r="BS142" s="281"/>
      <c r="BT142" s="281"/>
      <c r="BU142" s="281"/>
      <c r="BV142" s="281"/>
    </row>
    <row r="143" spans="63:74" x14ac:dyDescent="0.25">
      <c r="BK143" s="281"/>
      <c r="BL143" s="281"/>
      <c r="BM143" s="281"/>
      <c r="BN143" s="281"/>
      <c r="BO143" s="281"/>
      <c r="BP143" s="281"/>
      <c r="BQ143" s="281"/>
      <c r="BR143" s="281"/>
      <c r="BS143" s="281"/>
      <c r="BT143" s="281"/>
      <c r="BU143" s="281"/>
      <c r="BV143" s="281"/>
    </row>
  </sheetData>
  <mergeCells count="18">
    <mergeCell ref="B55:Q55"/>
    <mergeCell ref="B49:Q49"/>
    <mergeCell ref="B51:Q51"/>
    <mergeCell ref="B53:Q53"/>
    <mergeCell ref="A1:A2"/>
    <mergeCell ref="B50:Q50"/>
    <mergeCell ref="B46:Q46"/>
    <mergeCell ref="B47:Q47"/>
    <mergeCell ref="B48:Q48"/>
    <mergeCell ref="B54:Q54"/>
    <mergeCell ref="B52:Q52"/>
    <mergeCell ref="AM3:AX3"/>
    <mergeCell ref="AY3:BJ3"/>
    <mergeCell ref="BK3:BV3"/>
    <mergeCell ref="B1:AL1"/>
    <mergeCell ref="C3:N3"/>
    <mergeCell ref="O3:Z3"/>
    <mergeCell ref="AA3:AL3"/>
  </mergeCells>
  <phoneticPr fontId="6" type="noConversion"/>
  <hyperlinks>
    <hyperlink ref="A1:A2" location="Contents!A1" display="Table of Contents" xr:uid="{00000000-0004-0000-0D00-000000000000}"/>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ransitionEvaluation="1" transitionEntry="1" codeName="Sheet15">
    <pageSetUpPr fitToPage="1"/>
  </sheetPr>
  <dimension ref="A1:BV164"/>
  <sheetViews>
    <sheetView showGridLines="0" zoomScaleNormal="100" workbookViewId="0">
      <pane xSplit="2" ySplit="4" topLeftCell="AW5" activePane="bottomRight" state="frozen"/>
      <selection activeCell="BF63" sqref="BF63"/>
      <selection pane="topRight" activeCell="BF63" sqref="BF63"/>
      <selection pane="bottomLeft" activeCell="BF63" sqref="BF63"/>
      <selection pane="bottomRight" activeCell="AY6" sqref="AY6:AY55"/>
    </sheetView>
  </sheetViews>
  <sheetFormatPr defaultColWidth="11" defaultRowHeight="10.5" x14ac:dyDescent="0.25"/>
  <cols>
    <col min="1" max="1" width="11.54296875" style="79" customWidth="1"/>
    <col min="2" max="2" width="26.6328125" style="79" customWidth="1"/>
    <col min="3" max="50" width="6.54296875" style="79" customWidth="1"/>
    <col min="51" max="55" width="6.54296875" style="276" customWidth="1"/>
    <col min="56" max="58" width="6.54296875" style="501" customWidth="1"/>
    <col min="59" max="62" width="6.54296875" style="276" customWidth="1"/>
    <col min="63" max="74" width="6.54296875" style="79" customWidth="1"/>
    <col min="75" max="16384" width="11" style="79"/>
  </cols>
  <sheetData>
    <row r="1" spans="1:74" ht="15.65" customHeight="1" x14ac:dyDescent="0.3">
      <c r="A1" s="623" t="s">
        <v>767</v>
      </c>
      <c r="B1" s="667" t="s">
        <v>780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row>
    <row r="2" spans="1:74" ht="14.15" customHeight="1" x14ac:dyDescent="0.25">
      <c r="A2" s="624"/>
      <c r="B2" s="402" t="str">
        <f>"U.S. Energy Information Administration  |  Short-Term Energy Outlook  - "&amp;Dates!D1</f>
        <v>U.S. Energy Information Administration  |  Short-Term Energy Outlook  - February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3" x14ac:dyDescent="0.3">
      <c r="A3" s="590" t="s">
        <v>1274</v>
      </c>
      <c r="B3" s="11"/>
      <c r="C3" s="626">
        <f>Dates!D3</f>
        <v>2020</v>
      </c>
      <c r="D3" s="617"/>
      <c r="E3" s="617"/>
      <c r="F3" s="617"/>
      <c r="G3" s="617"/>
      <c r="H3" s="617"/>
      <c r="I3" s="617"/>
      <c r="J3" s="617"/>
      <c r="K3" s="617"/>
      <c r="L3" s="617"/>
      <c r="M3" s="617"/>
      <c r="N3" s="618"/>
      <c r="O3" s="626">
        <f>C3+1</f>
        <v>2021</v>
      </c>
      <c r="P3" s="627"/>
      <c r="Q3" s="627"/>
      <c r="R3" s="627"/>
      <c r="S3" s="627"/>
      <c r="T3" s="627"/>
      <c r="U3" s="627"/>
      <c r="V3" s="627"/>
      <c r="W3" s="627"/>
      <c r="X3" s="617"/>
      <c r="Y3" s="617"/>
      <c r="Z3" s="618"/>
      <c r="AA3" s="614">
        <f>O3+1</f>
        <v>2022</v>
      </c>
      <c r="AB3" s="617"/>
      <c r="AC3" s="617"/>
      <c r="AD3" s="617"/>
      <c r="AE3" s="617"/>
      <c r="AF3" s="617"/>
      <c r="AG3" s="617"/>
      <c r="AH3" s="617"/>
      <c r="AI3" s="617"/>
      <c r="AJ3" s="617"/>
      <c r="AK3" s="617"/>
      <c r="AL3" s="618"/>
      <c r="AM3" s="614">
        <f>AA3+1</f>
        <v>2023</v>
      </c>
      <c r="AN3" s="617"/>
      <c r="AO3" s="617"/>
      <c r="AP3" s="617"/>
      <c r="AQ3" s="617"/>
      <c r="AR3" s="617"/>
      <c r="AS3" s="617"/>
      <c r="AT3" s="617"/>
      <c r="AU3" s="617"/>
      <c r="AV3" s="617"/>
      <c r="AW3" s="617"/>
      <c r="AX3" s="618"/>
      <c r="AY3" s="614">
        <f>AM3+1</f>
        <v>2024</v>
      </c>
      <c r="AZ3" s="615"/>
      <c r="BA3" s="615"/>
      <c r="BB3" s="615"/>
      <c r="BC3" s="615"/>
      <c r="BD3" s="615"/>
      <c r="BE3" s="615"/>
      <c r="BF3" s="615"/>
      <c r="BG3" s="615"/>
      <c r="BH3" s="615"/>
      <c r="BI3" s="615"/>
      <c r="BJ3" s="616"/>
      <c r="BK3" s="614">
        <f>AY3+1</f>
        <v>2025</v>
      </c>
      <c r="BL3" s="617"/>
      <c r="BM3" s="617"/>
      <c r="BN3" s="617"/>
      <c r="BO3" s="617"/>
      <c r="BP3" s="617"/>
      <c r="BQ3" s="617"/>
      <c r="BR3" s="617"/>
      <c r="BS3" s="617"/>
      <c r="BT3" s="617"/>
      <c r="BU3" s="617"/>
      <c r="BV3" s="618"/>
    </row>
    <row r="4" spans="1:74" s="9" customFormat="1" x14ac:dyDescent="0.25">
      <c r="A4" s="591" t="str">
        <f>Dates!$D$2</f>
        <v>Thursday February 1,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15" customHeight="1" x14ac:dyDescent="0.25">
      <c r="A5" s="595"/>
      <c r="B5" s="594" t="s">
        <v>1023</v>
      </c>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303"/>
      <c r="AZ5" s="303"/>
      <c r="BA5" s="303"/>
      <c r="BB5" s="303"/>
      <c r="BC5" s="303"/>
      <c r="BD5" s="81"/>
      <c r="BE5" s="81"/>
      <c r="BF5" s="81"/>
      <c r="BG5" s="81"/>
      <c r="BH5" s="81"/>
      <c r="BI5" s="81"/>
      <c r="BJ5" s="303"/>
      <c r="BK5" s="303"/>
      <c r="BL5" s="303"/>
      <c r="BM5" s="303"/>
      <c r="BN5" s="303"/>
      <c r="BO5" s="303"/>
      <c r="BP5" s="303"/>
      <c r="BQ5" s="303"/>
      <c r="BR5" s="303"/>
      <c r="BS5" s="303"/>
      <c r="BT5" s="303"/>
      <c r="BU5" s="303"/>
      <c r="BV5" s="303"/>
    </row>
    <row r="6" spans="1:74" ht="11.15" customHeight="1" x14ac:dyDescent="0.25">
      <c r="A6" s="595" t="s">
        <v>1017</v>
      </c>
      <c r="B6" s="158" t="s">
        <v>1344</v>
      </c>
      <c r="C6" s="207">
        <v>342.01910966000003</v>
      </c>
      <c r="D6" s="207">
        <v>319.69810647000003</v>
      </c>
      <c r="E6" s="207">
        <v>309.86969614999998</v>
      </c>
      <c r="F6" s="207">
        <v>279.84621380999999</v>
      </c>
      <c r="G6" s="207">
        <v>304.83682580999999</v>
      </c>
      <c r="H6" s="207">
        <v>351.96718971000001</v>
      </c>
      <c r="I6" s="207">
        <v>409.87126008000001</v>
      </c>
      <c r="J6" s="207">
        <v>398.53559253999998</v>
      </c>
      <c r="K6" s="207">
        <v>333.49303682999999</v>
      </c>
      <c r="L6" s="207">
        <v>313.70343889999998</v>
      </c>
      <c r="M6" s="207">
        <v>301.40296374000002</v>
      </c>
      <c r="N6" s="207">
        <v>344.52341285</v>
      </c>
      <c r="O6" s="207">
        <v>349.20970907999998</v>
      </c>
      <c r="P6" s="207">
        <v>323.89952904</v>
      </c>
      <c r="Q6" s="207">
        <v>311.39727590000001</v>
      </c>
      <c r="R6" s="207">
        <v>293.30794445999999</v>
      </c>
      <c r="S6" s="207">
        <v>320.18096152999999</v>
      </c>
      <c r="T6" s="207">
        <v>373.85647757999999</v>
      </c>
      <c r="U6" s="207">
        <v>405.62409079000003</v>
      </c>
      <c r="V6" s="207">
        <v>412.86476757999998</v>
      </c>
      <c r="W6" s="207">
        <v>347.74377498000001</v>
      </c>
      <c r="X6" s="207">
        <v>320.20177806999999</v>
      </c>
      <c r="Y6" s="207">
        <v>314.30952057000002</v>
      </c>
      <c r="Z6" s="207">
        <v>337.10356099000001</v>
      </c>
      <c r="AA6" s="207">
        <v>373.76591922</v>
      </c>
      <c r="AB6" s="207">
        <v>324.31105515000002</v>
      </c>
      <c r="AC6" s="207">
        <v>324.53085103000001</v>
      </c>
      <c r="AD6" s="207">
        <v>303.99405027</v>
      </c>
      <c r="AE6" s="207">
        <v>342.18440575</v>
      </c>
      <c r="AF6" s="207">
        <v>379.134477</v>
      </c>
      <c r="AG6" s="207">
        <v>422.97565278000002</v>
      </c>
      <c r="AH6" s="207">
        <v>412.13376154000002</v>
      </c>
      <c r="AI6" s="207">
        <v>351.65540012999998</v>
      </c>
      <c r="AJ6" s="207">
        <v>313.94938545999997</v>
      </c>
      <c r="AK6" s="207">
        <v>321.78055985999998</v>
      </c>
      <c r="AL6" s="207">
        <v>360.25671504000002</v>
      </c>
      <c r="AM6" s="207">
        <v>347.81714561000001</v>
      </c>
      <c r="AN6" s="207">
        <v>309.11637942999999</v>
      </c>
      <c r="AO6" s="207">
        <v>329.83882233999998</v>
      </c>
      <c r="AP6" s="207">
        <v>299.67309933000001</v>
      </c>
      <c r="AQ6" s="207">
        <v>327.53262355999999</v>
      </c>
      <c r="AR6" s="207">
        <v>356.67238481999999</v>
      </c>
      <c r="AS6" s="207">
        <v>425.61132838999998</v>
      </c>
      <c r="AT6" s="207">
        <v>423.93425744000001</v>
      </c>
      <c r="AU6" s="207">
        <v>358.13625987</v>
      </c>
      <c r="AV6" s="207">
        <v>329.42786781000001</v>
      </c>
      <c r="AW6" s="207">
        <v>321.80572991999998</v>
      </c>
      <c r="AX6" s="207">
        <v>344.37169999999998</v>
      </c>
      <c r="AY6" s="207">
        <v>383.54509999999999</v>
      </c>
      <c r="AZ6" s="246">
        <v>334.01310000000001</v>
      </c>
      <c r="BA6" s="246">
        <v>332.92759999999998</v>
      </c>
      <c r="BB6" s="246">
        <v>303.77980000000002</v>
      </c>
      <c r="BC6" s="246">
        <v>339.50409999999999</v>
      </c>
      <c r="BD6" s="246">
        <v>378.66140000000001</v>
      </c>
      <c r="BE6" s="246">
        <v>433.12189999999998</v>
      </c>
      <c r="BF6" s="246">
        <v>426.59949999999998</v>
      </c>
      <c r="BG6" s="246">
        <v>357.45839999999998</v>
      </c>
      <c r="BH6" s="246">
        <v>325.32299999999998</v>
      </c>
      <c r="BI6" s="246">
        <v>318.6925</v>
      </c>
      <c r="BJ6" s="246">
        <v>359.1046</v>
      </c>
      <c r="BK6" s="246">
        <v>372.91059999999999</v>
      </c>
      <c r="BL6" s="246">
        <v>320.52839999999998</v>
      </c>
      <c r="BM6" s="246">
        <v>334.41070000000002</v>
      </c>
      <c r="BN6" s="246">
        <v>305.80419999999998</v>
      </c>
      <c r="BO6" s="246">
        <v>342.02850000000001</v>
      </c>
      <c r="BP6" s="246">
        <v>381.56760000000003</v>
      </c>
      <c r="BQ6" s="246">
        <v>436.36739999999998</v>
      </c>
      <c r="BR6" s="246">
        <v>429.70479999999998</v>
      </c>
      <c r="BS6" s="246">
        <v>359.67849999999999</v>
      </c>
      <c r="BT6" s="246">
        <v>327.20150000000001</v>
      </c>
      <c r="BU6" s="246">
        <v>320.28570000000002</v>
      </c>
      <c r="BV6" s="246">
        <v>360.649</v>
      </c>
    </row>
    <row r="7" spans="1:74" ht="11.15" customHeight="1" x14ac:dyDescent="0.25">
      <c r="A7" s="595" t="s">
        <v>1018</v>
      </c>
      <c r="B7" s="418" t="s">
        <v>1345</v>
      </c>
      <c r="C7" s="207">
        <v>327.71017662000003</v>
      </c>
      <c r="D7" s="207">
        <v>306.45559788999998</v>
      </c>
      <c r="E7" s="207">
        <v>296.52242329000001</v>
      </c>
      <c r="F7" s="207">
        <v>267.76744989000002</v>
      </c>
      <c r="G7" s="207">
        <v>292.54631831</v>
      </c>
      <c r="H7" s="207">
        <v>339.24945960000002</v>
      </c>
      <c r="I7" s="207">
        <v>396.31127507999997</v>
      </c>
      <c r="J7" s="207">
        <v>384.92208773999999</v>
      </c>
      <c r="K7" s="207">
        <v>320.96814869999997</v>
      </c>
      <c r="L7" s="207">
        <v>301.33099442999998</v>
      </c>
      <c r="M7" s="207">
        <v>289.04609841000001</v>
      </c>
      <c r="N7" s="207">
        <v>330.82642434000002</v>
      </c>
      <c r="O7" s="207">
        <v>335.50756569999999</v>
      </c>
      <c r="P7" s="207">
        <v>312.79046679999999</v>
      </c>
      <c r="Q7" s="207">
        <v>299.39954768000001</v>
      </c>
      <c r="R7" s="207">
        <v>281.72475012000001</v>
      </c>
      <c r="S7" s="207">
        <v>308.03607340000002</v>
      </c>
      <c r="T7" s="207">
        <v>360.9186699</v>
      </c>
      <c r="U7" s="207">
        <v>391.70503095999999</v>
      </c>
      <c r="V7" s="207">
        <v>399.04340768999998</v>
      </c>
      <c r="W7" s="207">
        <v>335.24031330000003</v>
      </c>
      <c r="X7" s="207">
        <v>307.59117122999999</v>
      </c>
      <c r="Y7" s="207">
        <v>301.4582547</v>
      </c>
      <c r="Z7" s="207">
        <v>323.76603514999999</v>
      </c>
      <c r="AA7" s="207">
        <v>359.85566940000001</v>
      </c>
      <c r="AB7" s="207">
        <v>312.15804648</v>
      </c>
      <c r="AC7" s="207">
        <v>311.53005955999998</v>
      </c>
      <c r="AD7" s="207">
        <v>291.81450212999999</v>
      </c>
      <c r="AE7" s="207">
        <v>329.31767045999999</v>
      </c>
      <c r="AF7" s="207">
        <v>366.01821840000002</v>
      </c>
      <c r="AG7" s="207">
        <v>408.87429664000001</v>
      </c>
      <c r="AH7" s="207">
        <v>398.04124155</v>
      </c>
      <c r="AI7" s="207">
        <v>338.96642759999997</v>
      </c>
      <c r="AJ7" s="207">
        <v>301.4194268</v>
      </c>
      <c r="AK7" s="207">
        <v>308.81567009999998</v>
      </c>
      <c r="AL7" s="207">
        <v>347.08100557</v>
      </c>
      <c r="AM7" s="207">
        <v>334.48271097000003</v>
      </c>
      <c r="AN7" s="207">
        <v>296.76519067999999</v>
      </c>
      <c r="AO7" s="207">
        <v>316.88954416000001</v>
      </c>
      <c r="AP7" s="207">
        <v>288.47441184000002</v>
      </c>
      <c r="AQ7" s="207">
        <v>315.16743029999998</v>
      </c>
      <c r="AR7" s="207">
        <v>343.61689410000002</v>
      </c>
      <c r="AS7" s="207">
        <v>411.94332267999999</v>
      </c>
      <c r="AT7" s="207">
        <v>409.97876525999999</v>
      </c>
      <c r="AU7" s="207">
        <v>345.04341720000002</v>
      </c>
      <c r="AV7" s="207">
        <v>316.72191479999998</v>
      </c>
      <c r="AW7" s="207">
        <v>308.68498152000001</v>
      </c>
      <c r="AX7" s="207">
        <v>330.38799999999998</v>
      </c>
      <c r="AY7" s="207">
        <v>369.57679999999999</v>
      </c>
      <c r="AZ7" s="246">
        <v>321.10739999999998</v>
      </c>
      <c r="BA7" s="246">
        <v>319.85059999999999</v>
      </c>
      <c r="BB7" s="246">
        <v>291.47739999999999</v>
      </c>
      <c r="BC7" s="246">
        <v>326.404</v>
      </c>
      <c r="BD7" s="246">
        <v>365.37470000000002</v>
      </c>
      <c r="BE7" s="246">
        <v>418.93090000000001</v>
      </c>
      <c r="BF7" s="246">
        <v>412.2353</v>
      </c>
      <c r="BG7" s="246">
        <v>344.34949999999998</v>
      </c>
      <c r="BH7" s="246">
        <v>312.36090000000002</v>
      </c>
      <c r="BI7" s="246">
        <v>305.43</v>
      </c>
      <c r="BJ7" s="246">
        <v>345.07089999999999</v>
      </c>
      <c r="BK7" s="246">
        <v>358.93869999999998</v>
      </c>
      <c r="BL7" s="246">
        <v>308.07740000000001</v>
      </c>
      <c r="BM7" s="246">
        <v>321.35480000000001</v>
      </c>
      <c r="BN7" s="246">
        <v>293.51280000000003</v>
      </c>
      <c r="BO7" s="246">
        <v>328.94159999999999</v>
      </c>
      <c r="BP7" s="246">
        <v>368.29689999999999</v>
      </c>
      <c r="BQ7" s="246">
        <v>422.19499999999999</v>
      </c>
      <c r="BR7" s="246">
        <v>415.3546</v>
      </c>
      <c r="BS7" s="246">
        <v>346.58030000000002</v>
      </c>
      <c r="BT7" s="246">
        <v>314.24669999999998</v>
      </c>
      <c r="BU7" s="246">
        <v>307.0206</v>
      </c>
      <c r="BV7" s="246">
        <v>346.6062</v>
      </c>
    </row>
    <row r="8" spans="1:74" ht="11.15" customHeight="1" x14ac:dyDescent="0.25">
      <c r="A8" s="595" t="s">
        <v>1215</v>
      </c>
      <c r="B8" s="418" t="s">
        <v>1329</v>
      </c>
      <c r="C8" s="207">
        <v>13.164051668000001</v>
      </c>
      <c r="D8" s="207">
        <v>12.168841612</v>
      </c>
      <c r="E8" s="207">
        <v>12.296850972</v>
      </c>
      <c r="F8" s="207">
        <v>11.13612663</v>
      </c>
      <c r="G8" s="207">
        <v>11.278249003999999</v>
      </c>
      <c r="H8" s="207">
        <v>11.615167140000001</v>
      </c>
      <c r="I8" s="207">
        <v>12.266783359</v>
      </c>
      <c r="J8" s="207">
        <v>12.372127063000001</v>
      </c>
      <c r="K8" s="207">
        <v>11.42742309</v>
      </c>
      <c r="L8" s="207">
        <v>11.340912341999999</v>
      </c>
      <c r="M8" s="207">
        <v>11.36963652</v>
      </c>
      <c r="N8" s="207">
        <v>12.628158729000001</v>
      </c>
      <c r="O8" s="207">
        <v>12.606454854000001</v>
      </c>
      <c r="P8" s="207">
        <v>10.136364448</v>
      </c>
      <c r="Q8" s="207">
        <v>11.009997324</v>
      </c>
      <c r="R8" s="207">
        <v>10.64531247</v>
      </c>
      <c r="S8" s="207">
        <v>11.17893263</v>
      </c>
      <c r="T8" s="207">
        <v>11.836579410000001</v>
      </c>
      <c r="U8" s="207">
        <v>12.714699259</v>
      </c>
      <c r="V8" s="207">
        <v>12.578950321000001</v>
      </c>
      <c r="W8" s="207">
        <v>11.38859442</v>
      </c>
      <c r="X8" s="207">
        <v>11.5708678</v>
      </c>
      <c r="Y8" s="207">
        <v>11.819855069999999</v>
      </c>
      <c r="Z8" s="207">
        <v>12.263584128</v>
      </c>
      <c r="AA8" s="207">
        <v>12.507651933</v>
      </c>
      <c r="AB8" s="207">
        <v>10.921140132</v>
      </c>
      <c r="AC8" s="207">
        <v>11.673136862</v>
      </c>
      <c r="AD8" s="207">
        <v>10.871232900000001</v>
      </c>
      <c r="AE8" s="207">
        <v>11.485485337</v>
      </c>
      <c r="AF8" s="207">
        <v>11.66105628</v>
      </c>
      <c r="AG8" s="207">
        <v>12.509503067000001</v>
      </c>
      <c r="AH8" s="207">
        <v>12.497536199000001</v>
      </c>
      <c r="AI8" s="207">
        <v>11.27184609</v>
      </c>
      <c r="AJ8" s="207">
        <v>11.230137221</v>
      </c>
      <c r="AK8" s="207">
        <v>11.63497308</v>
      </c>
      <c r="AL8" s="207">
        <v>11.779041201</v>
      </c>
      <c r="AM8" s="207">
        <v>11.969405598</v>
      </c>
      <c r="AN8" s="207">
        <v>11.119972219999999</v>
      </c>
      <c r="AO8" s="207">
        <v>11.649211651</v>
      </c>
      <c r="AP8" s="207">
        <v>9.9646547999999999</v>
      </c>
      <c r="AQ8" s="207">
        <v>11.019840567999999</v>
      </c>
      <c r="AR8" s="207">
        <v>11.608573379999999</v>
      </c>
      <c r="AS8" s="207">
        <v>12.102999415999999</v>
      </c>
      <c r="AT8" s="207">
        <v>12.414452696</v>
      </c>
      <c r="AU8" s="207">
        <v>11.664664500000001</v>
      </c>
      <c r="AV8" s="207">
        <v>11.344077988</v>
      </c>
      <c r="AW8" s="207">
        <v>11.728135679999999</v>
      </c>
      <c r="AX8" s="207">
        <v>12.48091</v>
      </c>
      <c r="AY8" s="207">
        <v>12.481030000000001</v>
      </c>
      <c r="AZ8" s="246">
        <v>11.52159</v>
      </c>
      <c r="BA8" s="246">
        <v>11.65014</v>
      </c>
      <c r="BB8" s="246">
        <v>10.94228</v>
      </c>
      <c r="BC8" s="246">
        <v>11.603070000000001</v>
      </c>
      <c r="BD8" s="246">
        <v>11.73272</v>
      </c>
      <c r="BE8" s="246">
        <v>12.495380000000001</v>
      </c>
      <c r="BF8" s="246">
        <v>12.70124</v>
      </c>
      <c r="BG8" s="246">
        <v>11.594239999999999</v>
      </c>
      <c r="BH8" s="246">
        <v>11.46796</v>
      </c>
      <c r="BI8" s="246">
        <v>11.803039999999999</v>
      </c>
      <c r="BJ8" s="246">
        <v>12.489330000000001</v>
      </c>
      <c r="BK8" s="246">
        <v>12.45384</v>
      </c>
      <c r="BL8" s="246">
        <v>11.0968</v>
      </c>
      <c r="BM8" s="246">
        <v>11.617800000000001</v>
      </c>
      <c r="BN8" s="246">
        <v>10.92618</v>
      </c>
      <c r="BO8" s="246">
        <v>11.59005</v>
      </c>
      <c r="BP8" s="246">
        <v>11.72057</v>
      </c>
      <c r="BQ8" s="246">
        <v>12.48312</v>
      </c>
      <c r="BR8" s="246">
        <v>12.69502</v>
      </c>
      <c r="BS8" s="246">
        <v>11.59253</v>
      </c>
      <c r="BT8" s="246">
        <v>11.470050000000001</v>
      </c>
      <c r="BU8" s="246">
        <v>11.81508</v>
      </c>
      <c r="BV8" s="246">
        <v>12.508699999999999</v>
      </c>
    </row>
    <row r="9" spans="1:74" ht="11.15" customHeight="1" x14ac:dyDescent="0.25">
      <c r="A9" s="595" t="s">
        <v>1216</v>
      </c>
      <c r="B9" s="418" t="s">
        <v>1328</v>
      </c>
      <c r="C9" s="207">
        <v>1.144881367</v>
      </c>
      <c r="D9" s="207">
        <v>1.073666971</v>
      </c>
      <c r="E9" s="207">
        <v>1.0504218869999999</v>
      </c>
      <c r="F9" s="207">
        <v>0.94263728999999996</v>
      </c>
      <c r="G9" s="207">
        <v>1.0122584999999999</v>
      </c>
      <c r="H9" s="207">
        <v>1.1025629699999999</v>
      </c>
      <c r="I9" s="207">
        <v>1.2932016420000001</v>
      </c>
      <c r="J9" s="207">
        <v>1.241377733</v>
      </c>
      <c r="K9" s="207">
        <v>1.0974650399999999</v>
      </c>
      <c r="L9" s="207">
        <v>1.03153213</v>
      </c>
      <c r="M9" s="207">
        <v>0.98722880999999996</v>
      </c>
      <c r="N9" s="207">
        <v>1.06882978</v>
      </c>
      <c r="O9" s="207">
        <v>1.095688521</v>
      </c>
      <c r="P9" s="207">
        <v>0.97269779599999995</v>
      </c>
      <c r="Q9" s="207">
        <v>0.98773089700000005</v>
      </c>
      <c r="R9" s="207">
        <v>0.93788187000000001</v>
      </c>
      <c r="S9" s="207">
        <v>0.96595550500000005</v>
      </c>
      <c r="T9" s="207">
        <v>1.10122827</v>
      </c>
      <c r="U9" s="207">
        <v>1.204360571</v>
      </c>
      <c r="V9" s="207">
        <v>1.242409568</v>
      </c>
      <c r="W9" s="207">
        <v>1.11486726</v>
      </c>
      <c r="X9" s="207">
        <v>1.0397390390000001</v>
      </c>
      <c r="Y9" s="207">
        <v>1.0314108</v>
      </c>
      <c r="Z9" s="207">
        <v>1.073941711</v>
      </c>
      <c r="AA9" s="207">
        <v>1.4025978830000001</v>
      </c>
      <c r="AB9" s="207">
        <v>1.23186854</v>
      </c>
      <c r="AC9" s="207">
        <v>1.327654608</v>
      </c>
      <c r="AD9" s="207">
        <v>1.30831524</v>
      </c>
      <c r="AE9" s="207">
        <v>1.3812499499999999</v>
      </c>
      <c r="AF9" s="207">
        <v>1.4552023199999999</v>
      </c>
      <c r="AG9" s="207">
        <v>1.5918530689999999</v>
      </c>
      <c r="AH9" s="207">
        <v>1.5949837899999999</v>
      </c>
      <c r="AI9" s="207">
        <v>1.4171264400000001</v>
      </c>
      <c r="AJ9" s="207">
        <v>1.299821444</v>
      </c>
      <c r="AK9" s="207">
        <v>1.32991668</v>
      </c>
      <c r="AL9" s="207">
        <v>1.396668265</v>
      </c>
      <c r="AM9" s="207">
        <v>1.365029045</v>
      </c>
      <c r="AN9" s="207">
        <v>1.2312165319999999</v>
      </c>
      <c r="AO9" s="207">
        <v>1.3000665300000001</v>
      </c>
      <c r="AP9" s="207">
        <v>1.23403269</v>
      </c>
      <c r="AQ9" s="207">
        <v>1.345352694</v>
      </c>
      <c r="AR9" s="207">
        <v>1.4469173399999999</v>
      </c>
      <c r="AS9" s="207">
        <v>1.565006294</v>
      </c>
      <c r="AT9" s="207">
        <v>1.5410394810000001</v>
      </c>
      <c r="AU9" s="207">
        <v>1.42817817</v>
      </c>
      <c r="AV9" s="207">
        <v>1.3618750239999999</v>
      </c>
      <c r="AW9" s="207">
        <v>1.3926127129999999</v>
      </c>
      <c r="AX9" s="207">
        <v>1.5028429999999999</v>
      </c>
      <c r="AY9" s="207">
        <v>1.4872920000000001</v>
      </c>
      <c r="AZ9" s="246">
        <v>1.38418</v>
      </c>
      <c r="BA9" s="246">
        <v>1.4267939999999999</v>
      </c>
      <c r="BB9" s="246">
        <v>1.360112</v>
      </c>
      <c r="BC9" s="246">
        <v>1.4970870000000001</v>
      </c>
      <c r="BD9" s="246">
        <v>1.5539400000000001</v>
      </c>
      <c r="BE9" s="246">
        <v>1.695621</v>
      </c>
      <c r="BF9" s="246">
        <v>1.662992</v>
      </c>
      <c r="BG9" s="246">
        <v>1.514664</v>
      </c>
      <c r="BH9" s="246">
        <v>1.4941930000000001</v>
      </c>
      <c r="BI9" s="246">
        <v>1.459436</v>
      </c>
      <c r="BJ9" s="246">
        <v>1.5443469999999999</v>
      </c>
      <c r="BK9" s="246">
        <v>1.518105</v>
      </c>
      <c r="BL9" s="246">
        <v>1.3541970000000001</v>
      </c>
      <c r="BM9" s="246">
        <v>1.4381759999999999</v>
      </c>
      <c r="BN9" s="246">
        <v>1.365229</v>
      </c>
      <c r="BO9" s="246">
        <v>1.4969060000000001</v>
      </c>
      <c r="BP9" s="246">
        <v>1.550103</v>
      </c>
      <c r="BQ9" s="246">
        <v>1.689287</v>
      </c>
      <c r="BR9" s="246">
        <v>1.6552070000000001</v>
      </c>
      <c r="BS9" s="246">
        <v>1.5056620000000001</v>
      </c>
      <c r="BT9" s="246">
        <v>1.484766</v>
      </c>
      <c r="BU9" s="246">
        <v>1.45004</v>
      </c>
      <c r="BV9" s="246">
        <v>1.5340879999999999</v>
      </c>
    </row>
    <row r="10" spans="1:74" ht="11.15" customHeight="1" x14ac:dyDescent="0.25">
      <c r="A10" s="417" t="s">
        <v>1019</v>
      </c>
      <c r="B10" s="418" t="s">
        <v>1346</v>
      </c>
      <c r="C10" s="207">
        <v>3.1822139840000001</v>
      </c>
      <c r="D10" s="207">
        <v>2.8315100040000001</v>
      </c>
      <c r="E10" s="207">
        <v>3.7776139959999999</v>
      </c>
      <c r="F10" s="207">
        <v>3.2440500000000001</v>
      </c>
      <c r="G10" s="207">
        <v>3.7051470009999998</v>
      </c>
      <c r="H10" s="207">
        <v>3.9033740099999998</v>
      </c>
      <c r="I10" s="207">
        <v>5.4271159979999997</v>
      </c>
      <c r="J10" s="207">
        <v>5.8826640049999996</v>
      </c>
      <c r="K10" s="207">
        <v>3.7403179799999999</v>
      </c>
      <c r="L10" s="207">
        <v>3.8845699790000001</v>
      </c>
      <c r="M10" s="207">
        <v>3.4132250100000001</v>
      </c>
      <c r="N10" s="207">
        <v>4.322381987</v>
      </c>
      <c r="O10" s="207">
        <v>4.1452130189999998</v>
      </c>
      <c r="P10" s="207">
        <v>2.9268660120000001</v>
      </c>
      <c r="Q10" s="207">
        <v>3.8262259950000002</v>
      </c>
      <c r="R10" s="207">
        <v>3.3243160199999999</v>
      </c>
      <c r="S10" s="207">
        <v>3.6948459800000002</v>
      </c>
      <c r="T10" s="207">
        <v>4.4416770000000003</v>
      </c>
      <c r="U10" s="207">
        <v>4.4138849970000003</v>
      </c>
      <c r="V10" s="207">
        <v>3.3715719970000002</v>
      </c>
      <c r="W10" s="207">
        <v>2.7407619900000002</v>
      </c>
      <c r="X10" s="207">
        <v>2.8512429799999999</v>
      </c>
      <c r="Y10" s="207">
        <v>1.161897</v>
      </c>
      <c r="Z10" s="207">
        <v>2.4130869960000001</v>
      </c>
      <c r="AA10" s="207">
        <v>2.9975299959999999</v>
      </c>
      <c r="AB10" s="207">
        <v>1.820599984</v>
      </c>
      <c r="AC10" s="207">
        <v>1.9960350060000001</v>
      </c>
      <c r="AD10" s="207">
        <v>2.4962070000000001</v>
      </c>
      <c r="AE10" s="207">
        <v>2.7666680050000001</v>
      </c>
      <c r="AF10" s="207">
        <v>4.3843899899999998</v>
      </c>
      <c r="AG10" s="207">
        <v>5.4643959779999998</v>
      </c>
      <c r="AH10" s="207">
        <v>5.913036999</v>
      </c>
      <c r="AI10" s="207">
        <v>3.8373920099999999</v>
      </c>
      <c r="AJ10" s="207">
        <v>2.8880370040000001</v>
      </c>
      <c r="AK10" s="207">
        <v>2.6266580099999999</v>
      </c>
      <c r="AL10" s="207">
        <v>4.0210309869999996</v>
      </c>
      <c r="AM10" s="207">
        <v>3.3008760009999998</v>
      </c>
      <c r="AN10" s="207">
        <v>1.960725984</v>
      </c>
      <c r="AO10" s="207">
        <v>2.5775980129999998</v>
      </c>
      <c r="AP10" s="207">
        <v>1.9127990100000001</v>
      </c>
      <c r="AQ10" s="207">
        <v>2.624494007</v>
      </c>
      <c r="AR10" s="207">
        <v>1.68954801</v>
      </c>
      <c r="AS10" s="207">
        <v>1.253666009</v>
      </c>
      <c r="AT10" s="207">
        <v>1.3945899939999999</v>
      </c>
      <c r="AU10" s="207">
        <v>0.10620599999999999</v>
      </c>
      <c r="AV10" s="207">
        <v>2.3651824737</v>
      </c>
      <c r="AW10" s="207">
        <v>2.5153425139999999</v>
      </c>
      <c r="AX10" s="207">
        <v>3.0664760000000002</v>
      </c>
      <c r="AY10" s="207">
        <v>3.7034799999999999</v>
      </c>
      <c r="AZ10" s="246">
        <v>3.1854239999999998</v>
      </c>
      <c r="BA10" s="246">
        <v>3.6022289999999999</v>
      </c>
      <c r="BB10" s="246">
        <v>3.266632</v>
      </c>
      <c r="BC10" s="246">
        <v>3.894034</v>
      </c>
      <c r="BD10" s="246">
        <v>4.3603290000000001</v>
      </c>
      <c r="BE10" s="246">
        <v>5.1251689999999996</v>
      </c>
      <c r="BF10" s="246">
        <v>5.1895220000000002</v>
      </c>
      <c r="BG10" s="246">
        <v>3.8479139999999998</v>
      </c>
      <c r="BH10" s="246">
        <v>3.37344</v>
      </c>
      <c r="BI10" s="246">
        <v>3.4703759999999999</v>
      </c>
      <c r="BJ10" s="246">
        <v>3.9282900000000001</v>
      </c>
      <c r="BK10" s="246">
        <v>4.3484850000000002</v>
      </c>
      <c r="BL10" s="246">
        <v>3.5091800000000002</v>
      </c>
      <c r="BM10" s="246">
        <v>4.0364829999999996</v>
      </c>
      <c r="BN10" s="246">
        <v>3.6343610000000002</v>
      </c>
      <c r="BO10" s="246">
        <v>4.1897469999999997</v>
      </c>
      <c r="BP10" s="246">
        <v>4.6020070000000004</v>
      </c>
      <c r="BQ10" s="246">
        <v>5.3178879999999999</v>
      </c>
      <c r="BR10" s="246">
        <v>5.366263</v>
      </c>
      <c r="BS10" s="246">
        <v>3.9932059999999998</v>
      </c>
      <c r="BT10" s="246">
        <v>3.493662</v>
      </c>
      <c r="BU10" s="246">
        <v>3.5576989999999999</v>
      </c>
      <c r="BV10" s="246">
        <v>4.0072939999999999</v>
      </c>
    </row>
    <row r="11" spans="1:74" ht="11.15" customHeight="1" x14ac:dyDescent="0.25">
      <c r="A11" s="417" t="s">
        <v>1020</v>
      </c>
      <c r="B11" s="418" t="s">
        <v>1347</v>
      </c>
      <c r="C11" s="207">
        <v>345.20132364</v>
      </c>
      <c r="D11" s="207">
        <v>322.52961648000002</v>
      </c>
      <c r="E11" s="207">
        <v>313.64731015000001</v>
      </c>
      <c r="F11" s="207">
        <v>283.09026381000001</v>
      </c>
      <c r="G11" s="207">
        <v>308.54197282000001</v>
      </c>
      <c r="H11" s="207">
        <v>355.87056372000001</v>
      </c>
      <c r="I11" s="207">
        <v>415.29837608000003</v>
      </c>
      <c r="J11" s="207">
        <v>404.41825654000002</v>
      </c>
      <c r="K11" s="207">
        <v>337.23335480999998</v>
      </c>
      <c r="L11" s="207">
        <v>317.58800888000002</v>
      </c>
      <c r="M11" s="207">
        <v>304.81618874999998</v>
      </c>
      <c r="N11" s="207">
        <v>348.84579484</v>
      </c>
      <c r="O11" s="207">
        <v>353.35492209</v>
      </c>
      <c r="P11" s="207">
        <v>326.82639505999998</v>
      </c>
      <c r="Q11" s="207">
        <v>315.22350189000002</v>
      </c>
      <c r="R11" s="207">
        <v>296.63226048000001</v>
      </c>
      <c r="S11" s="207">
        <v>323.87580751000002</v>
      </c>
      <c r="T11" s="207">
        <v>378.29815458000002</v>
      </c>
      <c r="U11" s="207">
        <v>410.03797579000002</v>
      </c>
      <c r="V11" s="207">
        <v>416.23633957999999</v>
      </c>
      <c r="W11" s="207">
        <v>350.48453697000002</v>
      </c>
      <c r="X11" s="207">
        <v>323.05302104999998</v>
      </c>
      <c r="Y11" s="207">
        <v>315.47141757000003</v>
      </c>
      <c r="Z11" s="207">
        <v>339.51664798000002</v>
      </c>
      <c r="AA11" s="207">
        <v>376.76344920999998</v>
      </c>
      <c r="AB11" s="207">
        <v>326.13165514000002</v>
      </c>
      <c r="AC11" s="207">
        <v>326.52688604000002</v>
      </c>
      <c r="AD11" s="207">
        <v>306.49025726999997</v>
      </c>
      <c r="AE11" s="207">
        <v>344.95107374999998</v>
      </c>
      <c r="AF11" s="207">
        <v>383.51886698999999</v>
      </c>
      <c r="AG11" s="207">
        <v>428.44004875000002</v>
      </c>
      <c r="AH11" s="207">
        <v>418.04679854</v>
      </c>
      <c r="AI11" s="207">
        <v>355.49279214000001</v>
      </c>
      <c r="AJ11" s="207">
        <v>316.83742246999998</v>
      </c>
      <c r="AK11" s="207">
        <v>324.40721787000001</v>
      </c>
      <c r="AL11" s="207">
        <v>364.27774602</v>
      </c>
      <c r="AM11" s="207">
        <v>351.11802161000003</v>
      </c>
      <c r="AN11" s="207">
        <v>311.07710542000001</v>
      </c>
      <c r="AO11" s="207">
        <v>332.41642035000001</v>
      </c>
      <c r="AP11" s="207">
        <v>301.58589834000003</v>
      </c>
      <c r="AQ11" s="207">
        <v>330.15711757000003</v>
      </c>
      <c r="AR11" s="207">
        <v>358.36193283</v>
      </c>
      <c r="AS11" s="207">
        <v>426.8649944</v>
      </c>
      <c r="AT11" s="207">
        <v>425.32884743</v>
      </c>
      <c r="AU11" s="207">
        <v>358.24246586999999</v>
      </c>
      <c r="AV11" s="207">
        <v>331.79305029</v>
      </c>
      <c r="AW11" s="207">
        <v>324.32107243000002</v>
      </c>
      <c r="AX11" s="207">
        <v>347.43819999999999</v>
      </c>
      <c r="AY11" s="207">
        <v>387.24860000000001</v>
      </c>
      <c r="AZ11" s="246">
        <v>337.1986</v>
      </c>
      <c r="BA11" s="246">
        <v>336.52980000000002</v>
      </c>
      <c r="BB11" s="246">
        <v>307.04640000000001</v>
      </c>
      <c r="BC11" s="246">
        <v>343.39819999999997</v>
      </c>
      <c r="BD11" s="246">
        <v>383.02170000000001</v>
      </c>
      <c r="BE11" s="246">
        <v>438.24709999999999</v>
      </c>
      <c r="BF11" s="246">
        <v>431.78899999999999</v>
      </c>
      <c r="BG11" s="246">
        <v>361.30630000000002</v>
      </c>
      <c r="BH11" s="246">
        <v>328.69650000000001</v>
      </c>
      <c r="BI11" s="246">
        <v>322.16289999999998</v>
      </c>
      <c r="BJ11" s="246">
        <v>363.03289999999998</v>
      </c>
      <c r="BK11" s="246">
        <v>377.25909999999999</v>
      </c>
      <c r="BL11" s="246">
        <v>324.0376</v>
      </c>
      <c r="BM11" s="246">
        <v>338.44720000000001</v>
      </c>
      <c r="BN11" s="246">
        <v>309.43860000000001</v>
      </c>
      <c r="BO11" s="246">
        <v>346.2183</v>
      </c>
      <c r="BP11" s="246">
        <v>386.1696</v>
      </c>
      <c r="BQ11" s="246">
        <v>441.68529999999998</v>
      </c>
      <c r="BR11" s="246">
        <v>435.0711</v>
      </c>
      <c r="BS11" s="246">
        <v>363.67169999999999</v>
      </c>
      <c r="BT11" s="246">
        <v>330.6952</v>
      </c>
      <c r="BU11" s="246">
        <v>323.84339999999997</v>
      </c>
      <c r="BV11" s="246">
        <v>364.65629999999999</v>
      </c>
    </row>
    <row r="12" spans="1:74" ht="11.15" customHeight="1" x14ac:dyDescent="0.25">
      <c r="A12" s="417" t="s">
        <v>1021</v>
      </c>
      <c r="B12" s="418" t="s">
        <v>1348</v>
      </c>
      <c r="C12" s="207">
        <v>16.955188297999999</v>
      </c>
      <c r="D12" s="207">
        <v>16.104373553999999</v>
      </c>
      <c r="E12" s="207">
        <v>11.894609882999999</v>
      </c>
      <c r="F12" s="207">
        <v>9.9578397299999999</v>
      </c>
      <c r="G12" s="207">
        <v>22.914897192000002</v>
      </c>
      <c r="H12" s="207">
        <v>24.515262480000001</v>
      </c>
      <c r="I12" s="207">
        <v>23.720422396</v>
      </c>
      <c r="J12" s="207">
        <v>23.438287924000001</v>
      </c>
      <c r="K12" s="207">
        <v>3.5506021200000002</v>
      </c>
      <c r="L12" s="207">
        <v>9.718636772</v>
      </c>
      <c r="M12" s="207">
        <v>16.588035120000001</v>
      </c>
      <c r="N12" s="207">
        <v>21.345853892000001</v>
      </c>
      <c r="O12" s="207">
        <v>19.378392391999999</v>
      </c>
      <c r="P12" s="207">
        <v>17.010111607999999</v>
      </c>
      <c r="Q12" s="207">
        <v>8.9508451089999994</v>
      </c>
      <c r="R12" s="207">
        <v>13.30347072</v>
      </c>
      <c r="S12" s="207">
        <v>22.753515687</v>
      </c>
      <c r="T12" s="207">
        <v>28.098885360000001</v>
      </c>
      <c r="U12" s="207">
        <v>23.412052841000001</v>
      </c>
      <c r="V12" s="207">
        <v>22.608398177000002</v>
      </c>
      <c r="W12" s="207">
        <v>2.6522441400000001</v>
      </c>
      <c r="X12" s="207">
        <v>9.4396791800000006</v>
      </c>
      <c r="Y12" s="207">
        <v>16.632551459999998</v>
      </c>
      <c r="Z12" s="207">
        <v>19.981512519999999</v>
      </c>
      <c r="AA12" s="207">
        <v>25.710289424999999</v>
      </c>
      <c r="AB12" s="207">
        <v>9.4375623999999991</v>
      </c>
      <c r="AC12" s="207">
        <v>10.640274522</v>
      </c>
      <c r="AD12" s="207">
        <v>10.702715700000001</v>
      </c>
      <c r="AE12" s="207">
        <v>23.787009062999999</v>
      </c>
      <c r="AF12" s="207">
        <v>24.72304338</v>
      </c>
      <c r="AG12" s="207">
        <v>26.658442560000001</v>
      </c>
      <c r="AH12" s="207">
        <v>15.86095997</v>
      </c>
      <c r="AI12" s="207">
        <v>3.6402665700000001</v>
      </c>
      <c r="AJ12" s="207">
        <v>8.4745101139999992</v>
      </c>
      <c r="AK12" s="207">
        <v>20.594883540000001</v>
      </c>
      <c r="AL12" s="207">
        <v>24.759486503000002</v>
      </c>
      <c r="AM12" s="207">
        <v>17.192540635</v>
      </c>
      <c r="AN12" s="207">
        <v>9.5249604239999996</v>
      </c>
      <c r="AO12" s="207">
        <v>15.062458002</v>
      </c>
      <c r="AP12" s="207">
        <v>11.271440159999999</v>
      </c>
      <c r="AQ12" s="207">
        <v>21.389183986999999</v>
      </c>
      <c r="AR12" s="207">
        <v>18.860480639999999</v>
      </c>
      <c r="AS12" s="207">
        <v>29.909767417000001</v>
      </c>
      <c r="AT12" s="207">
        <v>22.977197674999999</v>
      </c>
      <c r="AU12" s="207">
        <v>3.7724946300000002</v>
      </c>
      <c r="AV12" s="207">
        <v>15.371590204</v>
      </c>
      <c r="AW12" s="207">
        <v>22.051898700999999</v>
      </c>
      <c r="AX12" s="207">
        <v>17.332709999999999</v>
      </c>
      <c r="AY12" s="207">
        <v>30.88025</v>
      </c>
      <c r="AZ12" s="246">
        <v>9.7559819999999995</v>
      </c>
      <c r="BA12" s="246">
        <v>14.992620000000001</v>
      </c>
      <c r="BB12" s="246">
        <v>13.302899999999999</v>
      </c>
      <c r="BC12" s="246">
        <v>27.416350000000001</v>
      </c>
      <c r="BD12" s="246">
        <v>27.369199999999999</v>
      </c>
      <c r="BE12" s="246">
        <v>30.172820000000002</v>
      </c>
      <c r="BF12" s="246">
        <v>22.172229999999999</v>
      </c>
      <c r="BG12" s="246">
        <v>3.488734</v>
      </c>
      <c r="BH12" s="246">
        <v>7.3491220000000004</v>
      </c>
      <c r="BI12" s="246">
        <v>17.446100000000001</v>
      </c>
      <c r="BJ12" s="246">
        <v>23.72803</v>
      </c>
      <c r="BK12" s="246">
        <v>19.29785</v>
      </c>
      <c r="BL12" s="246">
        <v>9.7068399999999997</v>
      </c>
      <c r="BM12" s="246">
        <v>15.52103</v>
      </c>
      <c r="BN12" s="246">
        <v>13.4544</v>
      </c>
      <c r="BO12" s="246">
        <v>27.71922</v>
      </c>
      <c r="BP12" s="246">
        <v>27.686859999999999</v>
      </c>
      <c r="BQ12" s="246">
        <v>30.489560000000001</v>
      </c>
      <c r="BR12" s="246">
        <v>22.331589999999998</v>
      </c>
      <c r="BS12" s="246">
        <v>3.4251800000000001</v>
      </c>
      <c r="BT12" s="246">
        <v>7.299938</v>
      </c>
      <c r="BU12" s="246">
        <v>17.480910000000002</v>
      </c>
      <c r="BV12" s="246">
        <v>23.798120000000001</v>
      </c>
    </row>
    <row r="13" spans="1:74" ht="11.15" customHeight="1" x14ac:dyDescent="0.25">
      <c r="A13" s="417" t="s">
        <v>991</v>
      </c>
      <c r="B13" s="418" t="s">
        <v>1349</v>
      </c>
      <c r="C13" s="207">
        <v>2.3125369999999998</v>
      </c>
      <c r="D13" s="207">
        <v>2.6227269999999998</v>
      </c>
      <c r="E13" s="207">
        <v>3.4238569999999999</v>
      </c>
      <c r="F13" s="207">
        <v>3.8157489999999998</v>
      </c>
      <c r="G13" s="207">
        <v>4.2672980000000003</v>
      </c>
      <c r="H13" s="207">
        <v>4.2690400000000004</v>
      </c>
      <c r="I13" s="207">
        <v>4.4052759999999997</v>
      </c>
      <c r="J13" s="207">
        <v>4.1985159999999997</v>
      </c>
      <c r="K13" s="207">
        <v>3.7215020000000001</v>
      </c>
      <c r="L13" s="207">
        <v>3.3101419999999999</v>
      </c>
      <c r="M13" s="207">
        <v>2.686766</v>
      </c>
      <c r="N13" s="207">
        <v>2.4889700000000001</v>
      </c>
      <c r="O13" s="207">
        <v>2.7498200000000002</v>
      </c>
      <c r="P13" s="207">
        <v>2.9391419999999999</v>
      </c>
      <c r="Q13" s="207">
        <v>4.1583069999999998</v>
      </c>
      <c r="R13" s="207">
        <v>4.6103360000000002</v>
      </c>
      <c r="S13" s="207">
        <v>5.0626860000000002</v>
      </c>
      <c r="T13" s="207">
        <v>5.1071669999999996</v>
      </c>
      <c r="U13" s="207">
        <v>5.1923959999999996</v>
      </c>
      <c r="V13" s="207">
        <v>4.924366</v>
      </c>
      <c r="W13" s="207">
        <v>4.3697629999999998</v>
      </c>
      <c r="X13" s="207">
        <v>3.820954</v>
      </c>
      <c r="Y13" s="207">
        <v>3.2590599999999998</v>
      </c>
      <c r="Z13" s="207">
        <v>2.9702039999999998</v>
      </c>
      <c r="AA13" s="207">
        <v>3.3765000000000001</v>
      </c>
      <c r="AB13" s="207">
        <v>3.7168220000000001</v>
      </c>
      <c r="AC13" s="207">
        <v>5.1210849999999999</v>
      </c>
      <c r="AD13" s="207">
        <v>5.6709940000000003</v>
      </c>
      <c r="AE13" s="207">
        <v>6.2357820000000004</v>
      </c>
      <c r="AF13" s="207">
        <v>6.2290910000000004</v>
      </c>
      <c r="AG13" s="207">
        <v>6.4376540000000002</v>
      </c>
      <c r="AH13" s="207">
        <v>6.1942500000000003</v>
      </c>
      <c r="AI13" s="207">
        <v>5.5443059999999997</v>
      </c>
      <c r="AJ13" s="207">
        <v>5.0222910000000001</v>
      </c>
      <c r="AK13" s="207">
        <v>4.0352290000000002</v>
      </c>
      <c r="AL13" s="207">
        <v>3.6982439999999999</v>
      </c>
      <c r="AM13" s="207">
        <v>3.9940859999999998</v>
      </c>
      <c r="AN13" s="207">
        <v>4.4064240000000003</v>
      </c>
      <c r="AO13" s="207">
        <v>6.0067120000000003</v>
      </c>
      <c r="AP13" s="207">
        <v>6.7715459999999998</v>
      </c>
      <c r="AQ13" s="207">
        <v>7.563847</v>
      </c>
      <c r="AR13" s="207">
        <v>7.4331189999999996</v>
      </c>
      <c r="AS13" s="207">
        <v>7.6970660000000004</v>
      </c>
      <c r="AT13" s="207">
        <v>7.5846830000000001</v>
      </c>
      <c r="AU13" s="207">
        <v>6.6630219999999998</v>
      </c>
      <c r="AV13" s="207">
        <v>6.140625</v>
      </c>
      <c r="AW13" s="207">
        <v>4.9615200000000002</v>
      </c>
      <c r="AX13" s="207">
        <v>4.5258580000000004</v>
      </c>
      <c r="AY13" s="207">
        <v>4.8388400000000003</v>
      </c>
      <c r="AZ13" s="246">
        <v>5.287433</v>
      </c>
      <c r="BA13" s="246">
        <v>7.2078749999999996</v>
      </c>
      <c r="BB13" s="246">
        <v>7.9889479999999997</v>
      </c>
      <c r="BC13" s="246">
        <v>8.7493339999999993</v>
      </c>
      <c r="BD13" s="246">
        <v>8.8183959999999999</v>
      </c>
      <c r="BE13" s="246">
        <v>9.0686929999999997</v>
      </c>
      <c r="BF13" s="246">
        <v>8.6925629999999998</v>
      </c>
      <c r="BG13" s="246">
        <v>7.7348100000000004</v>
      </c>
      <c r="BH13" s="246">
        <v>6.8762299999999996</v>
      </c>
      <c r="BI13" s="246">
        <v>5.5454080000000001</v>
      </c>
      <c r="BJ13" s="246">
        <v>5.0608009999999997</v>
      </c>
      <c r="BK13" s="246">
        <v>5.4395090000000001</v>
      </c>
      <c r="BL13" s="246">
        <v>5.9730160000000003</v>
      </c>
      <c r="BM13" s="246">
        <v>8.1975429999999996</v>
      </c>
      <c r="BN13" s="246">
        <v>9.1085790000000006</v>
      </c>
      <c r="BO13" s="246">
        <v>9.9921039999999994</v>
      </c>
      <c r="BP13" s="246">
        <v>10.07883</v>
      </c>
      <c r="BQ13" s="246">
        <v>10.37135</v>
      </c>
      <c r="BR13" s="246">
        <v>9.9428870000000007</v>
      </c>
      <c r="BS13" s="246">
        <v>8.8454420000000002</v>
      </c>
      <c r="BT13" s="246">
        <v>7.8620219999999996</v>
      </c>
      <c r="BU13" s="246">
        <v>6.3383659999999997</v>
      </c>
      <c r="BV13" s="246">
        <v>5.783893</v>
      </c>
    </row>
    <row r="14" spans="1:74" ht="11.15" customHeight="1" x14ac:dyDescent="0.25">
      <c r="A14" s="417" t="s">
        <v>992</v>
      </c>
      <c r="B14" s="418" t="s">
        <v>1350</v>
      </c>
      <c r="C14" s="207">
        <v>1.3852390000000001</v>
      </c>
      <c r="D14" s="207">
        <v>1.5775539999999999</v>
      </c>
      <c r="E14" s="207">
        <v>2.0491269999999999</v>
      </c>
      <c r="F14" s="207">
        <v>2.3101419999999999</v>
      </c>
      <c r="G14" s="207">
        <v>2.6096020000000002</v>
      </c>
      <c r="H14" s="207">
        <v>2.6096300000000001</v>
      </c>
      <c r="I14" s="207">
        <v>2.6801219999999999</v>
      </c>
      <c r="J14" s="207">
        <v>2.5397470000000002</v>
      </c>
      <c r="K14" s="207">
        <v>2.2414960000000002</v>
      </c>
      <c r="L14" s="207">
        <v>2.0077310000000002</v>
      </c>
      <c r="M14" s="207">
        <v>1.656542</v>
      </c>
      <c r="N14" s="207">
        <v>1.5118529999999999</v>
      </c>
      <c r="O14" s="207">
        <v>1.6694180000000001</v>
      </c>
      <c r="P14" s="207">
        <v>1.7743169999999999</v>
      </c>
      <c r="Q14" s="207">
        <v>2.5489739999999999</v>
      </c>
      <c r="R14" s="207">
        <v>2.8371040000000001</v>
      </c>
      <c r="S14" s="207">
        <v>3.1348229999999999</v>
      </c>
      <c r="T14" s="207">
        <v>3.1609039999999999</v>
      </c>
      <c r="U14" s="207">
        <v>3.1876980000000001</v>
      </c>
      <c r="V14" s="207">
        <v>2.9941110000000002</v>
      </c>
      <c r="W14" s="207">
        <v>2.6424509999999999</v>
      </c>
      <c r="X14" s="207">
        <v>2.3078810000000001</v>
      </c>
      <c r="Y14" s="207">
        <v>2.067841</v>
      </c>
      <c r="Z14" s="207">
        <v>1.8567659999999999</v>
      </c>
      <c r="AA14" s="207">
        <v>2.1349689999999999</v>
      </c>
      <c r="AB14" s="207">
        <v>2.3570410000000002</v>
      </c>
      <c r="AC14" s="207">
        <v>3.2522410000000002</v>
      </c>
      <c r="AD14" s="207">
        <v>3.6321620000000001</v>
      </c>
      <c r="AE14" s="207">
        <v>4.0068219999999997</v>
      </c>
      <c r="AF14" s="207">
        <v>3.9971139999999998</v>
      </c>
      <c r="AG14" s="207">
        <v>4.1176570000000003</v>
      </c>
      <c r="AH14" s="207">
        <v>3.9821780000000002</v>
      </c>
      <c r="AI14" s="207">
        <v>3.5685389999999999</v>
      </c>
      <c r="AJ14" s="207">
        <v>3.3060369999999999</v>
      </c>
      <c r="AK14" s="207">
        <v>2.6934960000000001</v>
      </c>
      <c r="AL14" s="207">
        <v>2.462027</v>
      </c>
      <c r="AM14" s="207">
        <v>2.6405409999999998</v>
      </c>
      <c r="AN14" s="207">
        <v>2.9093339999999999</v>
      </c>
      <c r="AO14" s="207">
        <v>3.9714130000000001</v>
      </c>
      <c r="AP14" s="207">
        <v>4.5172049999999997</v>
      </c>
      <c r="AQ14" s="207">
        <v>5.1064439999999998</v>
      </c>
      <c r="AR14" s="207">
        <v>4.983473</v>
      </c>
      <c r="AS14" s="207">
        <v>5.1541170000000003</v>
      </c>
      <c r="AT14" s="207">
        <v>5.1394500000000001</v>
      </c>
      <c r="AU14" s="207">
        <v>4.4685800000000002</v>
      </c>
      <c r="AV14" s="207">
        <v>4.2229700000000001</v>
      </c>
      <c r="AW14" s="207">
        <v>3.4684599999999999</v>
      </c>
      <c r="AX14" s="207">
        <v>3.1115659999999998</v>
      </c>
      <c r="AY14" s="207">
        <v>3.3009930000000001</v>
      </c>
      <c r="AZ14" s="246">
        <v>3.5916869999999999</v>
      </c>
      <c r="BA14" s="246">
        <v>4.8964429999999997</v>
      </c>
      <c r="BB14" s="246">
        <v>5.450081</v>
      </c>
      <c r="BC14" s="246">
        <v>5.9736419999999999</v>
      </c>
      <c r="BD14" s="246">
        <v>6.032464</v>
      </c>
      <c r="BE14" s="246">
        <v>6.1820729999999999</v>
      </c>
      <c r="BF14" s="246">
        <v>5.9228459999999998</v>
      </c>
      <c r="BG14" s="246">
        <v>5.2461650000000004</v>
      </c>
      <c r="BH14" s="246">
        <v>4.6684919999999996</v>
      </c>
      <c r="BI14" s="246">
        <v>3.8012619999999999</v>
      </c>
      <c r="BJ14" s="246">
        <v>3.4230689999999999</v>
      </c>
      <c r="BK14" s="246">
        <v>3.6734710000000002</v>
      </c>
      <c r="BL14" s="246">
        <v>4.035641</v>
      </c>
      <c r="BM14" s="246">
        <v>5.5691519999999999</v>
      </c>
      <c r="BN14" s="246">
        <v>6.226286</v>
      </c>
      <c r="BO14" s="246">
        <v>6.844773</v>
      </c>
      <c r="BP14" s="246">
        <v>6.9219340000000003</v>
      </c>
      <c r="BQ14" s="246">
        <v>7.1020390000000004</v>
      </c>
      <c r="BR14" s="246">
        <v>6.8073389999999998</v>
      </c>
      <c r="BS14" s="246">
        <v>6.0289070000000002</v>
      </c>
      <c r="BT14" s="246">
        <v>5.3644759999999998</v>
      </c>
      <c r="BU14" s="246">
        <v>4.3653440000000003</v>
      </c>
      <c r="BV14" s="246">
        <v>3.9309620000000001</v>
      </c>
    </row>
    <row r="15" spans="1:74" ht="11.15" customHeight="1" x14ac:dyDescent="0.25">
      <c r="A15" s="417" t="s">
        <v>993</v>
      </c>
      <c r="B15" s="418" t="s">
        <v>1351</v>
      </c>
      <c r="C15" s="207">
        <v>0.73561200000000004</v>
      </c>
      <c r="D15" s="207">
        <v>0.83321800000000001</v>
      </c>
      <c r="E15" s="207">
        <v>1.0822529999999999</v>
      </c>
      <c r="F15" s="207">
        <v>1.189365</v>
      </c>
      <c r="G15" s="207">
        <v>1.3091489999999999</v>
      </c>
      <c r="H15" s="207">
        <v>1.305048</v>
      </c>
      <c r="I15" s="207">
        <v>1.355407</v>
      </c>
      <c r="J15" s="207">
        <v>1.30088</v>
      </c>
      <c r="K15" s="207">
        <v>1.1589929999999999</v>
      </c>
      <c r="L15" s="207">
        <v>1.0114350000000001</v>
      </c>
      <c r="M15" s="207">
        <v>0.80431319999999995</v>
      </c>
      <c r="N15" s="207">
        <v>0.77378610000000003</v>
      </c>
      <c r="O15" s="207">
        <v>0.86467179999999999</v>
      </c>
      <c r="P15" s="207">
        <v>0.93466970000000005</v>
      </c>
      <c r="Q15" s="207">
        <v>1.279522</v>
      </c>
      <c r="R15" s="207">
        <v>1.4160550000000001</v>
      </c>
      <c r="S15" s="207">
        <v>1.533736</v>
      </c>
      <c r="T15" s="207">
        <v>1.5506340000000001</v>
      </c>
      <c r="U15" s="207">
        <v>1.5994390000000001</v>
      </c>
      <c r="V15" s="207">
        <v>1.5379529999999999</v>
      </c>
      <c r="W15" s="207">
        <v>1.3731329999999999</v>
      </c>
      <c r="X15" s="207">
        <v>1.1944250000000001</v>
      </c>
      <c r="Y15" s="207">
        <v>0.94518809999999998</v>
      </c>
      <c r="Z15" s="207">
        <v>0.89461639999999998</v>
      </c>
      <c r="AA15" s="207">
        <v>1.0118910000000001</v>
      </c>
      <c r="AB15" s="207">
        <v>1.1158079999999999</v>
      </c>
      <c r="AC15" s="207">
        <v>1.520813</v>
      </c>
      <c r="AD15" s="207">
        <v>1.662012</v>
      </c>
      <c r="AE15" s="207">
        <v>1.8157570000000001</v>
      </c>
      <c r="AF15" s="207">
        <v>1.8185750000000001</v>
      </c>
      <c r="AG15" s="207">
        <v>1.893588</v>
      </c>
      <c r="AH15" s="207">
        <v>1.8013749999999999</v>
      </c>
      <c r="AI15" s="207">
        <v>1.6075120000000001</v>
      </c>
      <c r="AJ15" s="207">
        <v>1.383238</v>
      </c>
      <c r="AK15" s="207">
        <v>1.0859639999999999</v>
      </c>
      <c r="AL15" s="207">
        <v>1.007368</v>
      </c>
      <c r="AM15" s="207">
        <v>1.107486</v>
      </c>
      <c r="AN15" s="207">
        <v>1.235684</v>
      </c>
      <c r="AO15" s="207">
        <v>1.6613629999999999</v>
      </c>
      <c r="AP15" s="207">
        <v>1.842125</v>
      </c>
      <c r="AQ15" s="207">
        <v>2.0065810000000002</v>
      </c>
      <c r="AR15" s="207">
        <v>1.9991209999999999</v>
      </c>
      <c r="AS15" s="207">
        <v>2.077839</v>
      </c>
      <c r="AT15" s="207">
        <v>1.99682</v>
      </c>
      <c r="AU15" s="207">
        <v>1.7911360000000001</v>
      </c>
      <c r="AV15" s="207">
        <v>1.5511250000000001</v>
      </c>
      <c r="AW15" s="207">
        <v>1.205992</v>
      </c>
      <c r="AX15" s="207">
        <v>1.156085</v>
      </c>
      <c r="AY15" s="207">
        <v>1.2641469999999999</v>
      </c>
      <c r="AZ15" s="246">
        <v>1.402701</v>
      </c>
      <c r="BA15" s="246">
        <v>1.8964730000000001</v>
      </c>
      <c r="BB15" s="246">
        <v>2.0894439999999999</v>
      </c>
      <c r="BC15" s="246">
        <v>2.2801110000000002</v>
      </c>
      <c r="BD15" s="246">
        <v>2.28965</v>
      </c>
      <c r="BE15" s="246">
        <v>2.3740239999999999</v>
      </c>
      <c r="BF15" s="246">
        <v>2.273142</v>
      </c>
      <c r="BG15" s="246">
        <v>2.0403820000000001</v>
      </c>
      <c r="BH15" s="246">
        <v>1.799947</v>
      </c>
      <c r="BI15" s="246">
        <v>1.4251210000000001</v>
      </c>
      <c r="BJ15" s="246">
        <v>1.3510869999999999</v>
      </c>
      <c r="BK15" s="246">
        <v>1.4632689999999999</v>
      </c>
      <c r="BL15" s="246">
        <v>1.6141939999999999</v>
      </c>
      <c r="BM15" s="246">
        <v>2.1729379999999998</v>
      </c>
      <c r="BN15" s="246">
        <v>2.3898700000000002</v>
      </c>
      <c r="BO15" s="246">
        <v>2.605165</v>
      </c>
      <c r="BP15" s="246">
        <v>2.6144569999999998</v>
      </c>
      <c r="BQ15" s="246">
        <v>2.7095609999999999</v>
      </c>
      <c r="BR15" s="246">
        <v>2.593648</v>
      </c>
      <c r="BS15" s="246">
        <v>2.3275610000000002</v>
      </c>
      <c r="BT15" s="246">
        <v>2.0529130000000002</v>
      </c>
      <c r="BU15" s="246">
        <v>1.6251789999999999</v>
      </c>
      <c r="BV15" s="246">
        <v>1.5405169999999999</v>
      </c>
    </row>
    <row r="16" spans="1:74" ht="11.15" customHeight="1" x14ac:dyDescent="0.25">
      <c r="A16" s="417" t="s">
        <v>994</v>
      </c>
      <c r="B16" s="418" t="s">
        <v>1352</v>
      </c>
      <c r="C16" s="207">
        <v>0.191686</v>
      </c>
      <c r="D16" s="207">
        <v>0.211955</v>
      </c>
      <c r="E16" s="207">
        <v>0.29247689999999998</v>
      </c>
      <c r="F16" s="207">
        <v>0.31624150000000001</v>
      </c>
      <c r="G16" s="207">
        <v>0.34854689999999999</v>
      </c>
      <c r="H16" s="207">
        <v>0.35436220000000002</v>
      </c>
      <c r="I16" s="207">
        <v>0.36974659999999998</v>
      </c>
      <c r="J16" s="207">
        <v>0.35788819999999999</v>
      </c>
      <c r="K16" s="207">
        <v>0.32101289999999999</v>
      </c>
      <c r="L16" s="207">
        <v>0.29097630000000002</v>
      </c>
      <c r="M16" s="207">
        <v>0.225911</v>
      </c>
      <c r="N16" s="207">
        <v>0.20333090000000001</v>
      </c>
      <c r="O16" s="207">
        <v>0.21573020000000001</v>
      </c>
      <c r="P16" s="207">
        <v>0.230156</v>
      </c>
      <c r="Q16" s="207">
        <v>0.32981070000000001</v>
      </c>
      <c r="R16" s="207">
        <v>0.35717759999999998</v>
      </c>
      <c r="S16" s="207">
        <v>0.3941268</v>
      </c>
      <c r="T16" s="207">
        <v>0.39562940000000002</v>
      </c>
      <c r="U16" s="207">
        <v>0.4052596</v>
      </c>
      <c r="V16" s="207">
        <v>0.39230199999999998</v>
      </c>
      <c r="W16" s="207">
        <v>0.35417989999999999</v>
      </c>
      <c r="X16" s="207">
        <v>0.31864789999999998</v>
      </c>
      <c r="Y16" s="207">
        <v>0.24603069999999999</v>
      </c>
      <c r="Z16" s="207">
        <v>0.21882170000000001</v>
      </c>
      <c r="AA16" s="207">
        <v>0.22964019999999999</v>
      </c>
      <c r="AB16" s="207">
        <v>0.24397269999999999</v>
      </c>
      <c r="AC16" s="207">
        <v>0.34803200000000001</v>
      </c>
      <c r="AD16" s="207">
        <v>0.37681969999999998</v>
      </c>
      <c r="AE16" s="207">
        <v>0.41320210000000002</v>
      </c>
      <c r="AF16" s="207">
        <v>0.41340310000000002</v>
      </c>
      <c r="AG16" s="207">
        <v>0.42640909999999999</v>
      </c>
      <c r="AH16" s="207">
        <v>0.41069699999999998</v>
      </c>
      <c r="AI16" s="207">
        <v>0.36825439999999998</v>
      </c>
      <c r="AJ16" s="207">
        <v>0.3330148</v>
      </c>
      <c r="AK16" s="207">
        <v>0.25576919999999997</v>
      </c>
      <c r="AL16" s="207">
        <v>0.2288492</v>
      </c>
      <c r="AM16" s="207">
        <v>0.2460591</v>
      </c>
      <c r="AN16" s="207">
        <v>0.26140629999999998</v>
      </c>
      <c r="AO16" s="207">
        <v>0.3739362</v>
      </c>
      <c r="AP16" s="207">
        <v>0.41221590000000002</v>
      </c>
      <c r="AQ16" s="207">
        <v>0.45082139999999998</v>
      </c>
      <c r="AR16" s="207">
        <v>0.4505246</v>
      </c>
      <c r="AS16" s="207">
        <v>0.46511000000000002</v>
      </c>
      <c r="AT16" s="207">
        <v>0.44841249999999999</v>
      </c>
      <c r="AU16" s="207">
        <v>0.403306</v>
      </c>
      <c r="AV16" s="207">
        <v>0.36652940000000001</v>
      </c>
      <c r="AW16" s="207">
        <v>0.28706730000000003</v>
      </c>
      <c r="AX16" s="207">
        <v>0.25820729999999997</v>
      </c>
      <c r="AY16" s="207">
        <v>0.27370080000000002</v>
      </c>
      <c r="AZ16" s="246">
        <v>0.29304479999999999</v>
      </c>
      <c r="BA16" s="246">
        <v>0.41495959999999998</v>
      </c>
      <c r="BB16" s="246">
        <v>0.44942359999999998</v>
      </c>
      <c r="BC16" s="246">
        <v>0.49558079999999999</v>
      </c>
      <c r="BD16" s="246">
        <v>0.49628149999999999</v>
      </c>
      <c r="BE16" s="246">
        <v>0.51259569999999999</v>
      </c>
      <c r="BF16" s="246">
        <v>0.49657509999999999</v>
      </c>
      <c r="BG16" s="246">
        <v>0.44826349999999998</v>
      </c>
      <c r="BH16" s="246">
        <v>0.40778979999999998</v>
      </c>
      <c r="BI16" s="246">
        <v>0.31902530000000001</v>
      </c>
      <c r="BJ16" s="246">
        <v>0.28664390000000001</v>
      </c>
      <c r="BK16" s="246">
        <v>0.30276940000000002</v>
      </c>
      <c r="BL16" s="246">
        <v>0.32318140000000001</v>
      </c>
      <c r="BM16" s="246">
        <v>0.45545350000000001</v>
      </c>
      <c r="BN16" s="246">
        <v>0.49242360000000002</v>
      </c>
      <c r="BO16" s="246">
        <v>0.54216660000000005</v>
      </c>
      <c r="BP16" s="246">
        <v>0.54243540000000001</v>
      </c>
      <c r="BQ16" s="246">
        <v>0.55974610000000002</v>
      </c>
      <c r="BR16" s="246">
        <v>0.54190059999999995</v>
      </c>
      <c r="BS16" s="246">
        <v>0.48897370000000001</v>
      </c>
      <c r="BT16" s="246">
        <v>0.44463320000000001</v>
      </c>
      <c r="BU16" s="246">
        <v>0.3478427</v>
      </c>
      <c r="BV16" s="246">
        <v>0.31241400000000003</v>
      </c>
    </row>
    <row r="17" spans="1:74" ht="11.15" customHeight="1" x14ac:dyDescent="0.25">
      <c r="A17" s="80"/>
      <c r="B17" s="83"/>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274"/>
      <c r="BA17" s="274"/>
      <c r="BB17" s="274"/>
      <c r="BC17" s="274"/>
      <c r="BD17" s="274"/>
      <c r="BE17" s="274"/>
      <c r="BF17" s="274"/>
      <c r="BG17" s="274"/>
      <c r="BH17" s="274"/>
      <c r="BI17" s="274"/>
      <c r="BJ17" s="274"/>
      <c r="BK17" s="274"/>
      <c r="BL17" s="274"/>
      <c r="BM17" s="274"/>
      <c r="BN17" s="274"/>
      <c r="BO17" s="274"/>
      <c r="BP17" s="274"/>
      <c r="BQ17" s="274"/>
      <c r="BR17" s="274"/>
      <c r="BS17" s="274"/>
      <c r="BT17" s="274"/>
      <c r="BU17" s="274"/>
      <c r="BV17" s="274"/>
    </row>
    <row r="18" spans="1:74" ht="11.15" customHeight="1" x14ac:dyDescent="0.25">
      <c r="A18" s="80"/>
      <c r="B18" s="84" t="s">
        <v>1022</v>
      </c>
      <c r="C18" s="186"/>
      <c r="D18" s="186"/>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274"/>
      <c r="BA18" s="274"/>
      <c r="BB18" s="274"/>
      <c r="BC18" s="274"/>
      <c r="BD18" s="274"/>
      <c r="BE18" s="274"/>
      <c r="BF18" s="274"/>
      <c r="BG18" s="274"/>
      <c r="BH18" s="274"/>
      <c r="BI18" s="274"/>
      <c r="BJ18" s="274"/>
      <c r="BK18" s="274"/>
      <c r="BL18" s="274"/>
      <c r="BM18" s="274"/>
      <c r="BN18" s="274"/>
      <c r="BO18" s="274"/>
      <c r="BP18" s="274"/>
      <c r="BQ18" s="274"/>
      <c r="BR18" s="274"/>
      <c r="BS18" s="274"/>
      <c r="BT18" s="274"/>
      <c r="BU18" s="274"/>
      <c r="BV18" s="274"/>
    </row>
    <row r="19" spans="1:74" ht="11.15" customHeight="1" x14ac:dyDescent="0.25">
      <c r="A19" s="82" t="s">
        <v>1024</v>
      </c>
      <c r="B19" s="418" t="s">
        <v>1270</v>
      </c>
      <c r="C19" s="207">
        <v>315.53278978999998</v>
      </c>
      <c r="D19" s="207">
        <v>294.65940476999998</v>
      </c>
      <c r="E19" s="207">
        <v>289.89378031000001</v>
      </c>
      <c r="F19" s="207">
        <v>262.40056178999998</v>
      </c>
      <c r="G19" s="207">
        <v>274.70708122000002</v>
      </c>
      <c r="H19" s="207">
        <v>320.05572389999998</v>
      </c>
      <c r="I19" s="207">
        <v>379.53004105000002</v>
      </c>
      <c r="J19" s="207">
        <v>368.88450403000002</v>
      </c>
      <c r="K19" s="207">
        <v>322.5545133</v>
      </c>
      <c r="L19" s="207">
        <v>296.87657754999998</v>
      </c>
      <c r="M19" s="207">
        <v>277.24920096</v>
      </c>
      <c r="N19" s="207">
        <v>315.33030213000001</v>
      </c>
      <c r="O19" s="207">
        <v>321.49647555000001</v>
      </c>
      <c r="P19" s="207">
        <v>299.69803444000001</v>
      </c>
      <c r="Q19" s="207">
        <v>295.34500172000003</v>
      </c>
      <c r="R19" s="207">
        <v>272.77869642000002</v>
      </c>
      <c r="S19" s="207">
        <v>290.06060196999999</v>
      </c>
      <c r="T19" s="207">
        <v>338.41538009999999</v>
      </c>
      <c r="U19" s="207">
        <v>373.94829915999998</v>
      </c>
      <c r="V19" s="207">
        <v>381.03930364000001</v>
      </c>
      <c r="W19" s="207">
        <v>336.44401049999999</v>
      </c>
      <c r="X19" s="207">
        <v>302.12747064000001</v>
      </c>
      <c r="Y19" s="207">
        <v>287.13380022000001</v>
      </c>
      <c r="Z19" s="207">
        <v>307.38717882999998</v>
      </c>
      <c r="AA19" s="207">
        <v>338.65604629000001</v>
      </c>
      <c r="AB19" s="207">
        <v>305.86307052000001</v>
      </c>
      <c r="AC19" s="207">
        <v>304.30002693</v>
      </c>
      <c r="AD19" s="207">
        <v>284.93286675000002</v>
      </c>
      <c r="AE19" s="207">
        <v>309.69695397999999</v>
      </c>
      <c r="AF19" s="207">
        <v>347.10633239999999</v>
      </c>
      <c r="AG19" s="207">
        <v>389.21417475999999</v>
      </c>
      <c r="AH19" s="207">
        <v>389.62628224999997</v>
      </c>
      <c r="AI19" s="207">
        <v>340.5438408</v>
      </c>
      <c r="AJ19" s="207">
        <v>297.19594413999999</v>
      </c>
      <c r="AK19" s="207">
        <v>292.25774616000001</v>
      </c>
      <c r="AL19" s="207">
        <v>327.77578440000002</v>
      </c>
      <c r="AM19" s="207">
        <v>322.04154638</v>
      </c>
      <c r="AN19" s="207">
        <v>290.5445004</v>
      </c>
      <c r="AO19" s="207">
        <v>305.81328765000001</v>
      </c>
      <c r="AP19" s="207">
        <v>280.33394742000002</v>
      </c>
      <c r="AQ19" s="207">
        <v>297.74780787999998</v>
      </c>
      <c r="AR19" s="207">
        <v>327.86611859999999</v>
      </c>
      <c r="AS19" s="207">
        <v>384.77400693999999</v>
      </c>
      <c r="AT19" s="207">
        <v>389.91421552000003</v>
      </c>
      <c r="AU19" s="207">
        <v>342.80134889999999</v>
      </c>
      <c r="AV19" s="207">
        <v>304.84873707999998</v>
      </c>
      <c r="AW19" s="207">
        <v>290.57568103</v>
      </c>
      <c r="AX19" s="207">
        <v>317.64286516999999</v>
      </c>
      <c r="AY19" s="207">
        <v>343.91945241000002</v>
      </c>
      <c r="AZ19" s="246">
        <v>315.94069999999999</v>
      </c>
      <c r="BA19" s="246">
        <v>309.88279999999997</v>
      </c>
      <c r="BB19" s="246">
        <v>282.77940000000001</v>
      </c>
      <c r="BC19" s="246">
        <v>304.30669999999998</v>
      </c>
      <c r="BD19" s="246">
        <v>343.81119999999999</v>
      </c>
      <c r="BE19" s="246">
        <v>395.42689999999999</v>
      </c>
      <c r="BF19" s="246">
        <v>396.81509999999997</v>
      </c>
      <c r="BG19" s="246">
        <v>346.13459999999998</v>
      </c>
      <c r="BH19" s="246">
        <v>309.54129999999998</v>
      </c>
      <c r="BI19" s="246">
        <v>292.89699999999999</v>
      </c>
      <c r="BJ19" s="246">
        <v>326.7978</v>
      </c>
      <c r="BK19" s="246">
        <v>345.50909999999999</v>
      </c>
      <c r="BL19" s="246">
        <v>303.23419999999999</v>
      </c>
      <c r="BM19" s="246">
        <v>311.29039999999998</v>
      </c>
      <c r="BN19" s="246">
        <v>285.02980000000002</v>
      </c>
      <c r="BO19" s="246">
        <v>306.83569999999997</v>
      </c>
      <c r="BP19" s="246">
        <v>346.65559999999999</v>
      </c>
      <c r="BQ19" s="246">
        <v>398.565</v>
      </c>
      <c r="BR19" s="246">
        <v>399.95030000000003</v>
      </c>
      <c r="BS19" s="246">
        <v>348.57310000000001</v>
      </c>
      <c r="BT19" s="246">
        <v>311.59589999999997</v>
      </c>
      <c r="BU19" s="246">
        <v>294.5403</v>
      </c>
      <c r="BV19" s="246">
        <v>328.34289999999999</v>
      </c>
    </row>
    <row r="20" spans="1:74" ht="11.15" customHeight="1" x14ac:dyDescent="0.25">
      <c r="A20" s="587" t="s">
        <v>1060</v>
      </c>
      <c r="B20" s="101" t="s">
        <v>369</v>
      </c>
      <c r="C20" s="207">
        <v>124.44221134999999</v>
      </c>
      <c r="D20" s="207">
        <v>112.12288192</v>
      </c>
      <c r="E20" s="207">
        <v>104.25494275</v>
      </c>
      <c r="F20" s="207">
        <v>97.759203060000004</v>
      </c>
      <c r="G20" s="207">
        <v>105.68094311</v>
      </c>
      <c r="H20" s="207">
        <v>131.53805062999999</v>
      </c>
      <c r="I20" s="207">
        <v>167.10814163000001</v>
      </c>
      <c r="J20" s="207">
        <v>158.93914744</v>
      </c>
      <c r="K20" s="207">
        <v>127.82389320999999</v>
      </c>
      <c r="L20" s="207">
        <v>105.51393613</v>
      </c>
      <c r="M20" s="207">
        <v>99.660936559999996</v>
      </c>
      <c r="N20" s="207">
        <v>129.76075834</v>
      </c>
      <c r="O20" s="207">
        <v>136.68235149</v>
      </c>
      <c r="P20" s="207">
        <v>126.54955735999999</v>
      </c>
      <c r="Q20" s="207">
        <v>114.37398007</v>
      </c>
      <c r="R20" s="207">
        <v>93.890880019999997</v>
      </c>
      <c r="S20" s="207">
        <v>101.16029415</v>
      </c>
      <c r="T20" s="207">
        <v>132.15348567000001</v>
      </c>
      <c r="U20" s="207">
        <v>154.49457176000001</v>
      </c>
      <c r="V20" s="207">
        <v>157.79177211000001</v>
      </c>
      <c r="W20" s="207">
        <v>131.11130374000001</v>
      </c>
      <c r="X20" s="207">
        <v>103.99221442</v>
      </c>
      <c r="Y20" s="207">
        <v>100.59096642</v>
      </c>
      <c r="Z20" s="207">
        <v>117.69550511</v>
      </c>
      <c r="AA20" s="207">
        <v>140.50406917999999</v>
      </c>
      <c r="AB20" s="207">
        <v>125.34230287</v>
      </c>
      <c r="AC20" s="207">
        <v>111.43858992</v>
      </c>
      <c r="AD20" s="207">
        <v>97.431844069999997</v>
      </c>
      <c r="AE20" s="207">
        <v>110.07073411</v>
      </c>
      <c r="AF20" s="207">
        <v>136.31028785999999</v>
      </c>
      <c r="AG20" s="207">
        <v>164.27657787999999</v>
      </c>
      <c r="AH20" s="207">
        <v>160.27146691999999</v>
      </c>
      <c r="AI20" s="207">
        <v>129.24131835</v>
      </c>
      <c r="AJ20" s="207">
        <v>99.792191209999999</v>
      </c>
      <c r="AK20" s="207">
        <v>103.15207773</v>
      </c>
      <c r="AL20" s="207">
        <v>131.40170252999999</v>
      </c>
      <c r="AM20" s="207">
        <v>132.05018153</v>
      </c>
      <c r="AN20" s="207">
        <v>112.53757905000001</v>
      </c>
      <c r="AO20" s="207">
        <v>110.78362592000001</v>
      </c>
      <c r="AP20" s="207">
        <v>96.535586609999996</v>
      </c>
      <c r="AQ20" s="207">
        <v>100.47172073</v>
      </c>
      <c r="AR20" s="207">
        <v>121.55968521</v>
      </c>
      <c r="AS20" s="207">
        <v>160.07969428999999</v>
      </c>
      <c r="AT20" s="207">
        <v>162.03507786</v>
      </c>
      <c r="AU20" s="207">
        <v>133.10918917000001</v>
      </c>
      <c r="AV20" s="207">
        <v>103.48107668</v>
      </c>
      <c r="AW20" s="207">
        <v>102.60984787</v>
      </c>
      <c r="AX20" s="207">
        <v>123.01074814</v>
      </c>
      <c r="AY20" s="207">
        <v>144.42427649000001</v>
      </c>
      <c r="AZ20" s="246">
        <v>128.4256</v>
      </c>
      <c r="BA20" s="246">
        <v>113.49339999999999</v>
      </c>
      <c r="BB20" s="246">
        <v>97.481039999999993</v>
      </c>
      <c r="BC20" s="246">
        <v>104.5179</v>
      </c>
      <c r="BD20" s="246">
        <v>132.31790000000001</v>
      </c>
      <c r="BE20" s="246">
        <v>168.02699999999999</v>
      </c>
      <c r="BF20" s="246">
        <v>166.31780000000001</v>
      </c>
      <c r="BG20" s="246">
        <v>135.38499999999999</v>
      </c>
      <c r="BH20" s="246">
        <v>106.321</v>
      </c>
      <c r="BI20" s="246">
        <v>103.8775</v>
      </c>
      <c r="BJ20" s="246">
        <v>129.44380000000001</v>
      </c>
      <c r="BK20" s="246">
        <v>145.11410000000001</v>
      </c>
      <c r="BL20" s="246">
        <v>121.3437</v>
      </c>
      <c r="BM20" s="246">
        <v>113.28570000000001</v>
      </c>
      <c r="BN20" s="246">
        <v>98.064350000000005</v>
      </c>
      <c r="BO20" s="246">
        <v>105.2152</v>
      </c>
      <c r="BP20" s="246">
        <v>133.28229999999999</v>
      </c>
      <c r="BQ20" s="246">
        <v>169.3211</v>
      </c>
      <c r="BR20" s="246">
        <v>167.6283</v>
      </c>
      <c r="BS20" s="246">
        <v>136.2809</v>
      </c>
      <c r="BT20" s="246">
        <v>106.88549999999999</v>
      </c>
      <c r="BU20" s="246">
        <v>104.20489999999999</v>
      </c>
      <c r="BV20" s="246">
        <v>129.73079999999999</v>
      </c>
    </row>
    <row r="21" spans="1:74" ht="11.15" customHeight="1" x14ac:dyDescent="0.25">
      <c r="A21" s="417" t="s">
        <v>1071</v>
      </c>
      <c r="B21" s="101" t="s">
        <v>368</v>
      </c>
      <c r="C21" s="207">
        <v>109.81219557999999</v>
      </c>
      <c r="D21" s="207">
        <v>103.01476878</v>
      </c>
      <c r="E21" s="207">
        <v>104.10984329999999</v>
      </c>
      <c r="F21" s="207">
        <v>91.405772409999997</v>
      </c>
      <c r="G21" s="207">
        <v>94.299162929999994</v>
      </c>
      <c r="H21" s="207">
        <v>109.59271993</v>
      </c>
      <c r="I21" s="207">
        <v>127.10748119</v>
      </c>
      <c r="J21" s="207">
        <v>123.0568842</v>
      </c>
      <c r="K21" s="207">
        <v>113.21974254</v>
      </c>
      <c r="L21" s="207">
        <v>108.46818857</v>
      </c>
      <c r="M21" s="207">
        <v>97.896620040000002</v>
      </c>
      <c r="N21" s="207">
        <v>105.45620390000001</v>
      </c>
      <c r="O21" s="207">
        <v>104.49764718</v>
      </c>
      <c r="P21" s="207">
        <v>98.355677380000003</v>
      </c>
      <c r="Q21" s="207">
        <v>102.87723446</v>
      </c>
      <c r="R21" s="207">
        <v>98.721379159999998</v>
      </c>
      <c r="S21" s="207">
        <v>104.71120892</v>
      </c>
      <c r="T21" s="207">
        <v>119.05269115999999</v>
      </c>
      <c r="U21" s="207">
        <v>127.85573406</v>
      </c>
      <c r="V21" s="207">
        <v>131.11112134999999</v>
      </c>
      <c r="W21" s="207">
        <v>118.9886836</v>
      </c>
      <c r="X21" s="207">
        <v>112.24647543</v>
      </c>
      <c r="Y21" s="207">
        <v>103.50607832999999</v>
      </c>
      <c r="Z21" s="207">
        <v>106.51556746</v>
      </c>
      <c r="AA21" s="207">
        <v>113.60509057</v>
      </c>
      <c r="AB21" s="207">
        <v>103.06262117999999</v>
      </c>
      <c r="AC21" s="207">
        <v>108.60313764</v>
      </c>
      <c r="AD21" s="207">
        <v>104.56587138</v>
      </c>
      <c r="AE21" s="207">
        <v>113.00720865</v>
      </c>
      <c r="AF21" s="207">
        <v>121.56717173</v>
      </c>
      <c r="AG21" s="207">
        <v>133.95171139000001</v>
      </c>
      <c r="AH21" s="207">
        <v>135.67595263000001</v>
      </c>
      <c r="AI21" s="207">
        <v>124.19527521000001</v>
      </c>
      <c r="AJ21" s="207">
        <v>111.85135757</v>
      </c>
      <c r="AK21" s="207">
        <v>106.85796302999999</v>
      </c>
      <c r="AL21" s="207">
        <v>113.92945207</v>
      </c>
      <c r="AM21" s="207">
        <v>110.45347497</v>
      </c>
      <c r="AN21" s="207">
        <v>101.39875945999999</v>
      </c>
      <c r="AO21" s="207">
        <v>110.03252684</v>
      </c>
      <c r="AP21" s="207">
        <v>101.51881689</v>
      </c>
      <c r="AQ21" s="207">
        <v>110.35981892</v>
      </c>
      <c r="AR21" s="207">
        <v>117.68765147000001</v>
      </c>
      <c r="AS21" s="207">
        <v>132.59189645000001</v>
      </c>
      <c r="AT21" s="207">
        <v>134.30979801000001</v>
      </c>
      <c r="AU21" s="207">
        <v>123.27400937</v>
      </c>
      <c r="AV21" s="207">
        <v>115.20890565000001</v>
      </c>
      <c r="AW21" s="207">
        <v>106.10096209</v>
      </c>
      <c r="AX21" s="207">
        <v>111.82690916</v>
      </c>
      <c r="AY21" s="207">
        <v>117.53187445</v>
      </c>
      <c r="AZ21" s="246">
        <v>107.2697</v>
      </c>
      <c r="BA21" s="246">
        <v>110.30719999999999</v>
      </c>
      <c r="BB21" s="246">
        <v>102.0247</v>
      </c>
      <c r="BC21" s="246">
        <v>111.8044</v>
      </c>
      <c r="BD21" s="246">
        <v>121.2257</v>
      </c>
      <c r="BE21" s="246">
        <v>133.9828</v>
      </c>
      <c r="BF21" s="246">
        <v>134.99090000000001</v>
      </c>
      <c r="BG21" s="246">
        <v>123.1229</v>
      </c>
      <c r="BH21" s="246">
        <v>115.4686</v>
      </c>
      <c r="BI21" s="246">
        <v>105.633</v>
      </c>
      <c r="BJ21" s="246">
        <v>113.0712</v>
      </c>
      <c r="BK21" s="246">
        <v>116.80970000000001</v>
      </c>
      <c r="BL21" s="246">
        <v>102.971</v>
      </c>
      <c r="BM21" s="246">
        <v>110.1452</v>
      </c>
      <c r="BN21" s="246">
        <v>101.87649999999999</v>
      </c>
      <c r="BO21" s="246">
        <v>111.66079999999999</v>
      </c>
      <c r="BP21" s="246">
        <v>121.1168</v>
      </c>
      <c r="BQ21" s="246">
        <v>133.92140000000001</v>
      </c>
      <c r="BR21" s="246">
        <v>134.9316</v>
      </c>
      <c r="BS21" s="246">
        <v>123.04900000000001</v>
      </c>
      <c r="BT21" s="246">
        <v>115.31910000000001</v>
      </c>
      <c r="BU21" s="246">
        <v>105.43259999999999</v>
      </c>
      <c r="BV21" s="246">
        <v>112.818</v>
      </c>
    </row>
    <row r="22" spans="1:74" ht="11.15" customHeight="1" x14ac:dyDescent="0.25">
      <c r="A22" s="417" t="s">
        <v>1082</v>
      </c>
      <c r="B22" s="101" t="s">
        <v>367</v>
      </c>
      <c r="C22" s="207">
        <v>80.608512529999999</v>
      </c>
      <c r="D22" s="207">
        <v>78.902731709999998</v>
      </c>
      <c r="E22" s="207">
        <v>80.930615950000004</v>
      </c>
      <c r="F22" s="207">
        <v>72.791102109999997</v>
      </c>
      <c r="G22" s="207">
        <v>74.273010369999994</v>
      </c>
      <c r="H22" s="207">
        <v>78.444678800000005</v>
      </c>
      <c r="I22" s="207">
        <v>84.758379599999998</v>
      </c>
      <c r="J22" s="207">
        <v>86.366130150000004</v>
      </c>
      <c r="K22" s="207">
        <v>80.976889589999999</v>
      </c>
      <c r="L22" s="207">
        <v>82.371380549999998</v>
      </c>
      <c r="M22" s="207">
        <v>79.166796180000006</v>
      </c>
      <c r="N22" s="207">
        <v>79.49180088</v>
      </c>
      <c r="O22" s="207">
        <v>79.749530280000002</v>
      </c>
      <c r="P22" s="207">
        <v>74.245261900000003</v>
      </c>
      <c r="Q22" s="207">
        <v>77.551521989999998</v>
      </c>
      <c r="R22" s="207">
        <v>79.660859070000001</v>
      </c>
      <c r="S22" s="207">
        <v>83.70251055</v>
      </c>
      <c r="T22" s="207">
        <v>86.70160946</v>
      </c>
      <c r="U22" s="207">
        <v>91.052252139999993</v>
      </c>
      <c r="V22" s="207">
        <v>91.576366730000004</v>
      </c>
      <c r="W22" s="207">
        <v>85.817139620000006</v>
      </c>
      <c r="X22" s="207">
        <v>85.355969090000002</v>
      </c>
      <c r="Y22" s="207">
        <v>82.545235070000004</v>
      </c>
      <c r="Z22" s="207">
        <v>82.6552346</v>
      </c>
      <c r="AA22" s="207">
        <v>83.982005900000004</v>
      </c>
      <c r="AB22" s="207">
        <v>76.892528760000005</v>
      </c>
      <c r="AC22" s="207">
        <v>83.679089809999994</v>
      </c>
      <c r="AD22" s="207">
        <v>82.422106670000005</v>
      </c>
      <c r="AE22" s="207">
        <v>86.089694059999999</v>
      </c>
      <c r="AF22" s="207">
        <v>88.715713239999999</v>
      </c>
      <c r="AG22" s="207">
        <v>90.419842950000003</v>
      </c>
      <c r="AH22" s="207">
        <v>93.143141189999994</v>
      </c>
      <c r="AI22" s="207">
        <v>86.549522679999995</v>
      </c>
      <c r="AJ22" s="207">
        <v>85.017015029999996</v>
      </c>
      <c r="AK22" s="207">
        <v>81.701399429999995</v>
      </c>
      <c r="AL22" s="207">
        <v>81.851926710000001</v>
      </c>
      <c r="AM22" s="207">
        <v>78.969313110000002</v>
      </c>
      <c r="AN22" s="207">
        <v>76.058252060000001</v>
      </c>
      <c r="AO22" s="207">
        <v>84.42997416</v>
      </c>
      <c r="AP22" s="207">
        <v>81.768975549999993</v>
      </c>
      <c r="AQ22" s="207">
        <v>86.398547859999994</v>
      </c>
      <c r="AR22" s="207">
        <v>88.05108955</v>
      </c>
      <c r="AS22" s="207">
        <v>91.482000639999995</v>
      </c>
      <c r="AT22" s="207">
        <v>92.988802289999995</v>
      </c>
      <c r="AU22" s="207">
        <v>85.763616830000004</v>
      </c>
      <c r="AV22" s="207">
        <v>85.552379810000005</v>
      </c>
      <c r="AW22" s="207">
        <v>81.292113090000001</v>
      </c>
      <c r="AX22" s="207">
        <v>82.247828570999999</v>
      </c>
      <c r="AY22" s="207">
        <v>81.356810295000002</v>
      </c>
      <c r="AZ22" s="246">
        <v>79.652190000000004</v>
      </c>
      <c r="BA22" s="246">
        <v>85.522769999999994</v>
      </c>
      <c r="BB22" s="246">
        <v>82.751350000000002</v>
      </c>
      <c r="BC22" s="246">
        <v>87.468159999999997</v>
      </c>
      <c r="BD22" s="246">
        <v>89.733339999999998</v>
      </c>
      <c r="BE22" s="246">
        <v>92.860339999999994</v>
      </c>
      <c r="BF22" s="246">
        <v>94.956289999999996</v>
      </c>
      <c r="BG22" s="246">
        <v>87.084329999999994</v>
      </c>
      <c r="BH22" s="246">
        <v>87.222750000000005</v>
      </c>
      <c r="BI22" s="246">
        <v>82.868399999999994</v>
      </c>
      <c r="BJ22" s="246">
        <v>83.718739999999997</v>
      </c>
      <c r="BK22" s="246">
        <v>82.998959999999997</v>
      </c>
      <c r="BL22" s="246">
        <v>78.348070000000007</v>
      </c>
      <c r="BM22" s="246">
        <v>87.300899999999999</v>
      </c>
      <c r="BN22" s="246">
        <v>84.567459999999997</v>
      </c>
      <c r="BO22" s="246">
        <v>89.444199999999995</v>
      </c>
      <c r="BP22" s="246">
        <v>91.723150000000004</v>
      </c>
      <c r="BQ22" s="246">
        <v>94.766450000000006</v>
      </c>
      <c r="BR22" s="246">
        <v>96.840940000000003</v>
      </c>
      <c r="BS22" s="246">
        <v>88.701440000000005</v>
      </c>
      <c r="BT22" s="246">
        <v>88.862809999999996</v>
      </c>
      <c r="BU22" s="246">
        <v>84.385170000000002</v>
      </c>
      <c r="BV22" s="246">
        <v>85.230440000000002</v>
      </c>
    </row>
    <row r="23" spans="1:74" ht="11.15" customHeight="1" x14ac:dyDescent="0.25">
      <c r="A23" s="417" t="s">
        <v>1257</v>
      </c>
      <c r="B23" s="101" t="s">
        <v>779</v>
      </c>
      <c r="C23" s="207">
        <v>0.66986900000000005</v>
      </c>
      <c r="D23" s="207">
        <v>0.61902500000000005</v>
      </c>
      <c r="E23" s="207">
        <v>0.59837700000000005</v>
      </c>
      <c r="F23" s="207">
        <v>0.44448399999999999</v>
      </c>
      <c r="G23" s="207">
        <v>0.45396500000000001</v>
      </c>
      <c r="H23" s="207">
        <v>0.48027199999999998</v>
      </c>
      <c r="I23" s="207">
        <v>0.55603800000000003</v>
      </c>
      <c r="J23" s="207">
        <v>0.52234199999999997</v>
      </c>
      <c r="K23" s="207">
        <v>0.53398599999999996</v>
      </c>
      <c r="L23" s="207">
        <v>0.52307300000000001</v>
      </c>
      <c r="M23" s="207">
        <v>0.52485000000000004</v>
      </c>
      <c r="N23" s="207">
        <v>0.62154100000000001</v>
      </c>
      <c r="O23" s="207">
        <v>0.56694699999999998</v>
      </c>
      <c r="P23" s="207">
        <v>0.54753499999999999</v>
      </c>
      <c r="Q23" s="207">
        <v>0.54226300000000005</v>
      </c>
      <c r="R23" s="207">
        <v>0.505579</v>
      </c>
      <c r="S23" s="207">
        <v>0.48658699999999999</v>
      </c>
      <c r="T23" s="207">
        <v>0.50759699999999996</v>
      </c>
      <c r="U23" s="207">
        <v>0.54574</v>
      </c>
      <c r="V23" s="207">
        <v>0.56004299999999996</v>
      </c>
      <c r="W23" s="207">
        <v>0.52688299999999999</v>
      </c>
      <c r="X23" s="207">
        <v>0.53281199999999995</v>
      </c>
      <c r="Y23" s="207">
        <v>0.49152099999999999</v>
      </c>
      <c r="Z23" s="207">
        <v>0.52087099999999997</v>
      </c>
      <c r="AA23" s="207">
        <v>0.564882</v>
      </c>
      <c r="AB23" s="207">
        <v>0.56561799999999995</v>
      </c>
      <c r="AC23" s="207">
        <v>0.57921</v>
      </c>
      <c r="AD23" s="207">
        <v>0.51304300000000003</v>
      </c>
      <c r="AE23" s="207">
        <v>0.52931600000000001</v>
      </c>
      <c r="AF23" s="207">
        <v>0.51315900000000003</v>
      </c>
      <c r="AG23" s="207">
        <v>0.56604200000000005</v>
      </c>
      <c r="AH23" s="207">
        <v>0.535717</v>
      </c>
      <c r="AI23" s="207">
        <v>0.557724</v>
      </c>
      <c r="AJ23" s="207">
        <v>0.535381</v>
      </c>
      <c r="AK23" s="207">
        <v>0.54630599999999996</v>
      </c>
      <c r="AL23" s="207">
        <v>0.59270299999999998</v>
      </c>
      <c r="AM23" s="207">
        <v>0.56857400000000002</v>
      </c>
      <c r="AN23" s="207">
        <v>0.54991100000000004</v>
      </c>
      <c r="AO23" s="207">
        <v>0.56715899999999997</v>
      </c>
      <c r="AP23" s="207">
        <v>0.51056800000000002</v>
      </c>
      <c r="AQ23" s="207">
        <v>0.51771699999999998</v>
      </c>
      <c r="AR23" s="207">
        <v>0.567693</v>
      </c>
      <c r="AS23" s="207">
        <v>0.62041500000000005</v>
      </c>
      <c r="AT23" s="207">
        <v>0.58053900000000003</v>
      </c>
      <c r="AU23" s="207">
        <v>0.65453300000000003</v>
      </c>
      <c r="AV23" s="207">
        <v>0.60637492999999998</v>
      </c>
      <c r="AW23" s="207">
        <v>0.57275798</v>
      </c>
      <c r="AX23" s="207">
        <v>0.55737929628000005</v>
      </c>
      <c r="AY23" s="207">
        <v>0.60649117473000003</v>
      </c>
      <c r="AZ23" s="246">
        <v>0.59311170000000002</v>
      </c>
      <c r="BA23" s="246">
        <v>0.55931189999999997</v>
      </c>
      <c r="BB23" s="246">
        <v>0.52227950000000001</v>
      </c>
      <c r="BC23" s="246">
        <v>0.51631400000000005</v>
      </c>
      <c r="BD23" s="246">
        <v>0.53417429999999999</v>
      </c>
      <c r="BE23" s="246">
        <v>0.55684529999999999</v>
      </c>
      <c r="BF23" s="246">
        <v>0.55018670000000003</v>
      </c>
      <c r="BG23" s="246">
        <v>0.5424677</v>
      </c>
      <c r="BH23" s="246">
        <v>0.52887220000000001</v>
      </c>
      <c r="BI23" s="246">
        <v>0.51805389999999996</v>
      </c>
      <c r="BJ23" s="246">
        <v>0.56394089999999997</v>
      </c>
      <c r="BK23" s="246">
        <v>0.58638440000000003</v>
      </c>
      <c r="BL23" s="246">
        <v>0.57131710000000002</v>
      </c>
      <c r="BM23" s="246">
        <v>0.55858799999999997</v>
      </c>
      <c r="BN23" s="246">
        <v>0.52148760000000005</v>
      </c>
      <c r="BO23" s="246">
        <v>0.5154396</v>
      </c>
      <c r="BP23" s="246">
        <v>0.53333589999999997</v>
      </c>
      <c r="BQ23" s="246">
        <v>0.55602759999999996</v>
      </c>
      <c r="BR23" s="246">
        <v>0.54944440000000005</v>
      </c>
      <c r="BS23" s="246">
        <v>0.54184279999999996</v>
      </c>
      <c r="BT23" s="246">
        <v>0.52838479999999999</v>
      </c>
      <c r="BU23" s="246">
        <v>0.51767989999999997</v>
      </c>
      <c r="BV23" s="246">
        <v>0.56364069999999999</v>
      </c>
    </row>
    <row r="24" spans="1:74" ht="11.15" customHeight="1" x14ac:dyDescent="0.25">
      <c r="A24" s="82" t="s">
        <v>1025</v>
      </c>
      <c r="B24" s="101" t="s">
        <v>333</v>
      </c>
      <c r="C24" s="207">
        <v>12.713345520000001</v>
      </c>
      <c r="D24" s="207">
        <v>11.76583795</v>
      </c>
      <c r="E24" s="207">
        <v>11.858919986</v>
      </c>
      <c r="F24" s="207">
        <v>10.731862319999999</v>
      </c>
      <c r="G24" s="207">
        <v>10.919994404000001</v>
      </c>
      <c r="H24" s="207">
        <v>11.2995774</v>
      </c>
      <c r="I24" s="207">
        <v>12.04791254</v>
      </c>
      <c r="J24" s="207">
        <v>12.095464679999999</v>
      </c>
      <c r="K24" s="207">
        <v>11.128239300000001</v>
      </c>
      <c r="L24" s="207">
        <v>10.992794556</v>
      </c>
      <c r="M24" s="207">
        <v>10.978952639999999</v>
      </c>
      <c r="N24" s="207">
        <v>12.169638689999999</v>
      </c>
      <c r="O24" s="207">
        <v>12.480054089999999</v>
      </c>
      <c r="P24" s="207">
        <v>10.11824884</v>
      </c>
      <c r="Q24" s="207">
        <v>10.927655061999999</v>
      </c>
      <c r="R24" s="207">
        <v>10.55009328</v>
      </c>
      <c r="S24" s="207">
        <v>11.061689824</v>
      </c>
      <c r="T24" s="207">
        <v>11.7838893</v>
      </c>
      <c r="U24" s="207">
        <v>12.6776236</v>
      </c>
      <c r="V24" s="207">
        <v>12.58863779</v>
      </c>
      <c r="W24" s="207">
        <v>11.3882823</v>
      </c>
      <c r="X24" s="207">
        <v>11.485871380000001</v>
      </c>
      <c r="Y24" s="207">
        <v>11.705065980000001</v>
      </c>
      <c r="Z24" s="207">
        <v>12.147956484</v>
      </c>
      <c r="AA24" s="207">
        <v>12.397113279999999</v>
      </c>
      <c r="AB24" s="207">
        <v>10.83102216</v>
      </c>
      <c r="AC24" s="207">
        <v>11.586584458999999</v>
      </c>
      <c r="AD24" s="207">
        <v>10.854674790000001</v>
      </c>
      <c r="AE24" s="207">
        <v>11.467110738000001</v>
      </c>
      <c r="AF24" s="207">
        <v>11.6894913</v>
      </c>
      <c r="AG24" s="207">
        <v>12.56743131</v>
      </c>
      <c r="AH24" s="207">
        <v>12.55955638</v>
      </c>
      <c r="AI24" s="207">
        <v>11.3086848</v>
      </c>
      <c r="AJ24" s="207">
        <v>11.166968211</v>
      </c>
      <c r="AK24" s="207">
        <v>11.55458814</v>
      </c>
      <c r="AL24" s="207">
        <v>11.74247512</v>
      </c>
      <c r="AM24" s="207">
        <v>11.883934630000001</v>
      </c>
      <c r="AN24" s="207">
        <v>11.00764448</v>
      </c>
      <c r="AO24" s="207">
        <v>11.540674637</v>
      </c>
      <c r="AP24" s="207">
        <v>9.9805107300000007</v>
      </c>
      <c r="AQ24" s="207">
        <v>11.020125737000001</v>
      </c>
      <c r="AR24" s="207">
        <v>11.6353338</v>
      </c>
      <c r="AS24" s="207">
        <v>12.18121998</v>
      </c>
      <c r="AT24" s="207">
        <v>12.437434359999999</v>
      </c>
      <c r="AU24" s="207">
        <v>11.6686224</v>
      </c>
      <c r="AV24" s="207">
        <v>11.572723003</v>
      </c>
      <c r="AW24" s="207">
        <v>11.6934927</v>
      </c>
      <c r="AX24" s="207">
        <v>12.462619999999999</v>
      </c>
      <c r="AY24" s="207">
        <v>12.448869999999999</v>
      </c>
      <c r="AZ24" s="246">
        <v>11.501899999999999</v>
      </c>
      <c r="BA24" s="246">
        <v>11.654439999999999</v>
      </c>
      <c r="BB24" s="246">
        <v>10.96415</v>
      </c>
      <c r="BC24" s="246">
        <v>11.675140000000001</v>
      </c>
      <c r="BD24" s="246">
        <v>11.84135</v>
      </c>
      <c r="BE24" s="246">
        <v>12.64733</v>
      </c>
      <c r="BF24" s="246">
        <v>12.80171</v>
      </c>
      <c r="BG24" s="246">
        <v>11.682930000000001</v>
      </c>
      <c r="BH24" s="246">
        <v>11.80607</v>
      </c>
      <c r="BI24" s="246">
        <v>11.81981</v>
      </c>
      <c r="BJ24" s="246">
        <v>12.50712</v>
      </c>
      <c r="BK24" s="246">
        <v>12.4521</v>
      </c>
      <c r="BL24" s="246">
        <v>11.096590000000001</v>
      </c>
      <c r="BM24" s="246">
        <v>11.635770000000001</v>
      </c>
      <c r="BN24" s="246">
        <v>10.954359999999999</v>
      </c>
      <c r="BO24" s="246">
        <v>11.66338</v>
      </c>
      <c r="BP24" s="246">
        <v>11.827109999999999</v>
      </c>
      <c r="BQ24" s="246">
        <v>12.630750000000001</v>
      </c>
      <c r="BR24" s="246">
        <v>12.78923</v>
      </c>
      <c r="BS24" s="246">
        <v>11.673389999999999</v>
      </c>
      <c r="BT24" s="246">
        <v>11.799390000000001</v>
      </c>
      <c r="BU24" s="246">
        <v>11.82216</v>
      </c>
      <c r="BV24" s="246">
        <v>12.515230000000001</v>
      </c>
    </row>
    <row r="25" spans="1:74" ht="11.15" customHeight="1" x14ac:dyDescent="0.25">
      <c r="A25" s="82" t="s">
        <v>1026</v>
      </c>
      <c r="B25" s="101" t="s">
        <v>432</v>
      </c>
      <c r="C25" s="207">
        <v>328.24613531</v>
      </c>
      <c r="D25" s="207">
        <v>306.42524272000003</v>
      </c>
      <c r="E25" s="207">
        <v>301.75270029000001</v>
      </c>
      <c r="F25" s="207">
        <v>273.13242410999999</v>
      </c>
      <c r="G25" s="207">
        <v>285.62707562000003</v>
      </c>
      <c r="H25" s="207">
        <v>331.35530130000001</v>
      </c>
      <c r="I25" s="207">
        <v>391.57795358999999</v>
      </c>
      <c r="J25" s="207">
        <v>380.97996870999998</v>
      </c>
      <c r="K25" s="207">
        <v>333.68275260000001</v>
      </c>
      <c r="L25" s="207">
        <v>307.86937210999997</v>
      </c>
      <c r="M25" s="207">
        <v>288.22815359999998</v>
      </c>
      <c r="N25" s="207">
        <v>327.49994082000001</v>
      </c>
      <c r="O25" s="207">
        <v>333.97652964000002</v>
      </c>
      <c r="P25" s="207">
        <v>309.81628327999999</v>
      </c>
      <c r="Q25" s="207">
        <v>306.27265677999998</v>
      </c>
      <c r="R25" s="207">
        <v>283.32878970000002</v>
      </c>
      <c r="S25" s="207">
        <v>301.12229180000003</v>
      </c>
      <c r="T25" s="207">
        <v>350.19926939999999</v>
      </c>
      <c r="U25" s="207">
        <v>386.62592275999998</v>
      </c>
      <c r="V25" s="207">
        <v>393.62794143000002</v>
      </c>
      <c r="W25" s="207">
        <v>347.8322928</v>
      </c>
      <c r="X25" s="207">
        <v>313.61334202</v>
      </c>
      <c r="Y25" s="207">
        <v>298.83886619999998</v>
      </c>
      <c r="Z25" s="207">
        <v>319.53513530999999</v>
      </c>
      <c r="AA25" s="207">
        <v>351.05315956999999</v>
      </c>
      <c r="AB25" s="207">
        <v>316.69409267999998</v>
      </c>
      <c r="AC25" s="207">
        <v>315.88661138999998</v>
      </c>
      <c r="AD25" s="207">
        <v>295.78754154000001</v>
      </c>
      <c r="AE25" s="207">
        <v>321.16406472</v>
      </c>
      <c r="AF25" s="207">
        <v>358.79582370000003</v>
      </c>
      <c r="AG25" s="207">
        <v>401.78160607000001</v>
      </c>
      <c r="AH25" s="207">
        <v>402.18583862999998</v>
      </c>
      <c r="AI25" s="207">
        <v>351.85252559999998</v>
      </c>
      <c r="AJ25" s="207">
        <v>308.36291234999999</v>
      </c>
      <c r="AK25" s="207">
        <v>303.81233429999997</v>
      </c>
      <c r="AL25" s="207">
        <v>339.51825952000002</v>
      </c>
      <c r="AM25" s="207">
        <v>333.92548101</v>
      </c>
      <c r="AN25" s="207">
        <v>301.55214488000001</v>
      </c>
      <c r="AO25" s="207">
        <v>317.35396229000003</v>
      </c>
      <c r="AP25" s="207">
        <v>290.31445815000001</v>
      </c>
      <c r="AQ25" s="207">
        <v>308.76793361</v>
      </c>
      <c r="AR25" s="207">
        <v>339.50145240000001</v>
      </c>
      <c r="AS25" s="207">
        <v>396.95522691999997</v>
      </c>
      <c r="AT25" s="207">
        <v>402.35164988000002</v>
      </c>
      <c r="AU25" s="207">
        <v>354.4699713</v>
      </c>
      <c r="AV25" s="207">
        <v>316.42146007999997</v>
      </c>
      <c r="AW25" s="207">
        <v>302.26917372999998</v>
      </c>
      <c r="AX25" s="207">
        <v>330.10550000000001</v>
      </c>
      <c r="AY25" s="207">
        <v>356.36829999999998</v>
      </c>
      <c r="AZ25" s="246">
        <v>327.44260000000003</v>
      </c>
      <c r="BA25" s="246">
        <v>321.53719999999998</v>
      </c>
      <c r="BB25" s="246">
        <v>293.74349999999998</v>
      </c>
      <c r="BC25" s="246">
        <v>315.98180000000002</v>
      </c>
      <c r="BD25" s="246">
        <v>355.65249999999997</v>
      </c>
      <c r="BE25" s="246">
        <v>408.07429999999999</v>
      </c>
      <c r="BF25" s="246">
        <v>409.61680000000001</v>
      </c>
      <c r="BG25" s="246">
        <v>357.81760000000003</v>
      </c>
      <c r="BH25" s="246">
        <v>321.34730000000002</v>
      </c>
      <c r="BI25" s="246">
        <v>304.71679999999998</v>
      </c>
      <c r="BJ25" s="246">
        <v>339.30489999999998</v>
      </c>
      <c r="BK25" s="246">
        <v>357.96120000000002</v>
      </c>
      <c r="BL25" s="246">
        <v>314.33069999999998</v>
      </c>
      <c r="BM25" s="246">
        <v>322.92619999999999</v>
      </c>
      <c r="BN25" s="246">
        <v>295.98419999999999</v>
      </c>
      <c r="BO25" s="246">
        <v>318.49900000000002</v>
      </c>
      <c r="BP25" s="246">
        <v>358.48270000000002</v>
      </c>
      <c r="BQ25" s="246">
        <v>411.19569999999999</v>
      </c>
      <c r="BR25" s="246">
        <v>412.73950000000002</v>
      </c>
      <c r="BS25" s="246">
        <v>360.24650000000003</v>
      </c>
      <c r="BT25" s="246">
        <v>323.39519999999999</v>
      </c>
      <c r="BU25" s="246">
        <v>306.36250000000001</v>
      </c>
      <c r="BV25" s="246">
        <v>340.85820000000001</v>
      </c>
    </row>
    <row r="26" spans="1:74" ht="11.15" customHeight="1" x14ac:dyDescent="0.25">
      <c r="A26" s="82"/>
      <c r="B26" s="83" t="s">
        <v>174</v>
      </c>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c r="AQ26" s="168"/>
      <c r="AR26" s="168"/>
      <c r="AS26" s="168"/>
      <c r="AT26" s="168"/>
      <c r="AU26" s="168"/>
      <c r="AV26" s="168"/>
      <c r="AW26" s="168"/>
      <c r="AX26" s="168"/>
      <c r="AY26" s="168"/>
      <c r="AZ26" s="258"/>
      <c r="BA26" s="258"/>
      <c r="BB26" s="258"/>
      <c r="BC26" s="258"/>
      <c r="BD26" s="258"/>
      <c r="BE26" s="258"/>
      <c r="BF26" s="258"/>
      <c r="BG26" s="258"/>
      <c r="BH26" s="258"/>
      <c r="BI26" s="258"/>
      <c r="BJ26" s="258"/>
      <c r="BK26" s="258"/>
      <c r="BL26" s="258"/>
      <c r="BM26" s="258"/>
      <c r="BN26" s="258"/>
      <c r="BO26" s="258"/>
      <c r="BP26" s="258"/>
      <c r="BQ26" s="258"/>
      <c r="BR26" s="258"/>
      <c r="BS26" s="258"/>
      <c r="BT26" s="258"/>
      <c r="BU26" s="258"/>
      <c r="BV26" s="258"/>
    </row>
    <row r="27" spans="1:74" ht="11.15" customHeight="1" x14ac:dyDescent="0.25">
      <c r="A27" s="82" t="s">
        <v>175</v>
      </c>
      <c r="B27" s="101" t="s">
        <v>176</v>
      </c>
      <c r="C27" s="207">
        <v>910.45151043999999</v>
      </c>
      <c r="D27" s="207">
        <v>820.32009951999999</v>
      </c>
      <c r="E27" s="207">
        <v>762.75621486</v>
      </c>
      <c r="F27" s="207">
        <v>715.23169767000002</v>
      </c>
      <c r="G27" s="207">
        <v>773.18920352999999</v>
      </c>
      <c r="H27" s="207">
        <v>962.36651196000003</v>
      </c>
      <c r="I27" s="207">
        <v>1222.606528</v>
      </c>
      <c r="J27" s="207">
        <v>1162.8400466999999</v>
      </c>
      <c r="K27" s="207">
        <v>935.19277246000001</v>
      </c>
      <c r="L27" s="207">
        <v>771.96733713000003</v>
      </c>
      <c r="M27" s="207">
        <v>729.14527344999999</v>
      </c>
      <c r="N27" s="207">
        <v>949.36338035999995</v>
      </c>
      <c r="O27" s="207">
        <v>988.24148424999998</v>
      </c>
      <c r="P27" s="207">
        <v>914.97930079000002</v>
      </c>
      <c r="Q27" s="207">
        <v>826.94737537000003</v>
      </c>
      <c r="R27" s="207">
        <v>678.85035352</v>
      </c>
      <c r="S27" s="207">
        <v>731.40971125999999</v>
      </c>
      <c r="T27" s="207">
        <v>955.49685385999999</v>
      </c>
      <c r="U27" s="207">
        <v>1117.0274965000001</v>
      </c>
      <c r="V27" s="207">
        <v>1140.8669325000001</v>
      </c>
      <c r="W27" s="207">
        <v>947.96166438</v>
      </c>
      <c r="X27" s="207">
        <v>751.88507666999999</v>
      </c>
      <c r="Y27" s="207">
        <v>727.29335479999997</v>
      </c>
      <c r="Z27" s="207">
        <v>850.96268384999996</v>
      </c>
      <c r="AA27" s="207">
        <v>1004.8878996</v>
      </c>
      <c r="AB27" s="207">
        <v>896.45064518000004</v>
      </c>
      <c r="AC27" s="207">
        <v>797.01101340000002</v>
      </c>
      <c r="AD27" s="207">
        <v>696.83448825999994</v>
      </c>
      <c r="AE27" s="207">
        <v>787.22808140999996</v>
      </c>
      <c r="AF27" s="207">
        <v>974.89389215999995</v>
      </c>
      <c r="AG27" s="207">
        <v>1174.9093551000001</v>
      </c>
      <c r="AH27" s="207">
        <v>1146.2647218</v>
      </c>
      <c r="AI27" s="207">
        <v>924.33648151</v>
      </c>
      <c r="AJ27" s="207">
        <v>713.71573798999998</v>
      </c>
      <c r="AK27" s="207">
        <v>737.74571326</v>
      </c>
      <c r="AL27" s="207">
        <v>939.78759217000004</v>
      </c>
      <c r="AM27" s="207">
        <v>940.15481248000003</v>
      </c>
      <c r="AN27" s="207">
        <v>801.23135994999996</v>
      </c>
      <c r="AO27" s="207">
        <v>788.74377790000005</v>
      </c>
      <c r="AP27" s="207">
        <v>687.30232154999999</v>
      </c>
      <c r="AQ27" s="207">
        <v>715.32633024999996</v>
      </c>
      <c r="AR27" s="207">
        <v>865.46585343000004</v>
      </c>
      <c r="AS27" s="207">
        <v>1139.7159263999999</v>
      </c>
      <c r="AT27" s="207">
        <v>1153.6376283</v>
      </c>
      <c r="AU27" s="207">
        <v>947.69460619999995</v>
      </c>
      <c r="AV27" s="207">
        <v>736.75197651999997</v>
      </c>
      <c r="AW27" s="207">
        <v>730.54910766</v>
      </c>
      <c r="AX27" s="207">
        <v>875.79695473000004</v>
      </c>
      <c r="AY27" s="207">
        <v>1018.7483538</v>
      </c>
      <c r="AZ27" s="246">
        <v>905.89620000000002</v>
      </c>
      <c r="BA27" s="246">
        <v>800.56650000000002</v>
      </c>
      <c r="BB27" s="246">
        <v>687.61739999999998</v>
      </c>
      <c r="BC27" s="246">
        <v>737.25409999999999</v>
      </c>
      <c r="BD27" s="246">
        <v>933.35180000000003</v>
      </c>
      <c r="BE27" s="246">
        <v>1185.2380000000001</v>
      </c>
      <c r="BF27" s="246">
        <v>1173.182</v>
      </c>
      <c r="BG27" s="246">
        <v>954.98630000000003</v>
      </c>
      <c r="BH27" s="246">
        <v>749.97339999999997</v>
      </c>
      <c r="BI27" s="246">
        <v>732.73699999999997</v>
      </c>
      <c r="BJ27" s="246">
        <v>913.07849999999996</v>
      </c>
      <c r="BK27" s="246">
        <v>1014.427</v>
      </c>
      <c r="BL27" s="246">
        <v>848.2586</v>
      </c>
      <c r="BM27" s="246">
        <v>791.92849999999999</v>
      </c>
      <c r="BN27" s="246">
        <v>685.5231</v>
      </c>
      <c r="BO27" s="246">
        <v>735.51160000000004</v>
      </c>
      <c r="BP27" s="246">
        <v>931.71579999999994</v>
      </c>
      <c r="BQ27" s="246">
        <v>1183.646</v>
      </c>
      <c r="BR27" s="246">
        <v>1171.8130000000001</v>
      </c>
      <c r="BS27" s="246">
        <v>952.67729999999995</v>
      </c>
      <c r="BT27" s="246">
        <v>747.18780000000004</v>
      </c>
      <c r="BU27" s="246">
        <v>728.44860000000006</v>
      </c>
      <c r="BV27" s="246">
        <v>906.88900000000001</v>
      </c>
    </row>
    <row r="28" spans="1:74" ht="11.15" customHeight="1" x14ac:dyDescent="0.25">
      <c r="A28" s="82"/>
      <c r="B28" s="83"/>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7"/>
      <c r="AV28" s="187"/>
      <c r="AW28" s="187"/>
      <c r="AX28" s="187"/>
      <c r="AY28" s="187"/>
      <c r="AZ28" s="275"/>
      <c r="BA28" s="275"/>
      <c r="BB28" s="275"/>
      <c r="BC28" s="275"/>
      <c r="BD28" s="275"/>
      <c r="BE28" s="275"/>
      <c r="BF28" s="275"/>
      <c r="BG28" s="275"/>
      <c r="BH28" s="275"/>
      <c r="BI28" s="275"/>
      <c r="BJ28" s="275"/>
      <c r="BK28" s="275"/>
      <c r="BL28" s="275"/>
      <c r="BM28" s="275"/>
      <c r="BN28" s="275"/>
      <c r="BO28" s="275"/>
      <c r="BP28" s="275"/>
      <c r="BQ28" s="275"/>
      <c r="BR28" s="275"/>
      <c r="BS28" s="275"/>
      <c r="BT28" s="275"/>
      <c r="BU28" s="275"/>
      <c r="BV28" s="275"/>
    </row>
    <row r="29" spans="1:74" ht="11.15" customHeight="1" x14ac:dyDescent="0.25">
      <c r="A29" s="82"/>
      <c r="B29" s="84" t="s">
        <v>84</v>
      </c>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187"/>
      <c r="AW29" s="187"/>
      <c r="AX29" s="187"/>
      <c r="AY29" s="187"/>
      <c r="AZ29" s="275"/>
      <c r="BA29" s="275"/>
      <c r="BB29" s="275"/>
      <c r="BC29" s="275"/>
      <c r="BD29" s="275"/>
      <c r="BE29" s="275"/>
      <c r="BF29" s="275"/>
      <c r="BG29" s="275"/>
      <c r="BH29" s="275"/>
      <c r="BI29" s="275"/>
      <c r="BJ29" s="275"/>
      <c r="BK29" s="275"/>
      <c r="BL29" s="275"/>
      <c r="BM29" s="275"/>
      <c r="BN29" s="275"/>
      <c r="BO29" s="275"/>
      <c r="BP29" s="275"/>
      <c r="BQ29" s="275"/>
      <c r="BR29" s="275"/>
      <c r="BS29" s="275"/>
      <c r="BT29" s="275"/>
      <c r="BU29" s="275"/>
      <c r="BV29" s="275"/>
    </row>
    <row r="30" spans="1:74" ht="11.15" customHeight="1" x14ac:dyDescent="0.25">
      <c r="A30" s="82" t="s">
        <v>57</v>
      </c>
      <c r="B30" s="101" t="s">
        <v>75</v>
      </c>
      <c r="C30" s="54">
        <v>134.134027</v>
      </c>
      <c r="D30" s="54">
        <v>139.111548</v>
      </c>
      <c r="E30" s="54">
        <v>145.03350699999999</v>
      </c>
      <c r="F30" s="54">
        <v>151.53379699999999</v>
      </c>
      <c r="G30" s="54">
        <v>153.715913</v>
      </c>
      <c r="H30" s="54">
        <v>149.93521999999999</v>
      </c>
      <c r="I30" s="54">
        <v>137.14856399999999</v>
      </c>
      <c r="J30" s="54">
        <v>128.329733</v>
      </c>
      <c r="K30" s="54">
        <v>127.90161999999999</v>
      </c>
      <c r="L30" s="54">
        <v>132.05787000000001</v>
      </c>
      <c r="M30" s="54">
        <v>134.522154</v>
      </c>
      <c r="N30" s="54">
        <v>131.43067300000001</v>
      </c>
      <c r="O30" s="54">
        <v>123.70493999999999</v>
      </c>
      <c r="P30" s="54">
        <v>107.697982</v>
      </c>
      <c r="Q30" s="54">
        <v>109.613539</v>
      </c>
      <c r="R30" s="54">
        <v>115.50493</v>
      </c>
      <c r="S30" s="54">
        <v>117.93173899999999</v>
      </c>
      <c r="T30" s="54">
        <v>108.678173</v>
      </c>
      <c r="U30" s="54">
        <v>94.974288000000001</v>
      </c>
      <c r="V30" s="54">
        <v>81.761792</v>
      </c>
      <c r="W30" s="54">
        <v>77.475972999999996</v>
      </c>
      <c r="X30" s="54">
        <v>81.879538999999994</v>
      </c>
      <c r="Y30" s="54">
        <v>89.191877000000005</v>
      </c>
      <c r="Z30" s="54">
        <v>91.884252000000004</v>
      </c>
      <c r="AA30" s="54">
        <v>84.541109000000006</v>
      </c>
      <c r="AB30" s="54">
        <v>81.034187000000003</v>
      </c>
      <c r="AC30" s="54">
        <v>86.143270000000001</v>
      </c>
      <c r="AD30" s="54">
        <v>90.746359999999996</v>
      </c>
      <c r="AE30" s="54">
        <v>92.692076</v>
      </c>
      <c r="AF30" s="54">
        <v>86.868606</v>
      </c>
      <c r="AG30" s="54">
        <v>79.171988999999996</v>
      </c>
      <c r="AH30" s="54">
        <v>75.569913999999997</v>
      </c>
      <c r="AI30" s="54">
        <v>79.354139000000004</v>
      </c>
      <c r="AJ30" s="54">
        <v>87.342115000000007</v>
      </c>
      <c r="AK30" s="54">
        <v>93.202696000000003</v>
      </c>
      <c r="AL30" s="54">
        <v>88.860583000000005</v>
      </c>
      <c r="AM30" s="54">
        <v>92.505036000000004</v>
      </c>
      <c r="AN30" s="54">
        <v>99.600193000000004</v>
      </c>
      <c r="AO30" s="54">
        <v>109.007411</v>
      </c>
      <c r="AP30" s="54">
        <v>118.03819900000001</v>
      </c>
      <c r="AQ30" s="54">
        <v>126.49559600000001</v>
      </c>
      <c r="AR30" s="54">
        <v>127.663465</v>
      </c>
      <c r="AS30" s="54">
        <v>120.794899</v>
      </c>
      <c r="AT30" s="54">
        <v>117.747893</v>
      </c>
      <c r="AU30" s="54">
        <v>116.58653</v>
      </c>
      <c r="AV30" s="54">
        <v>122.952466</v>
      </c>
      <c r="AW30" s="54">
        <v>131.276668</v>
      </c>
      <c r="AX30" s="54">
        <v>137.64080000000001</v>
      </c>
      <c r="AY30" s="54">
        <v>132.85839999999999</v>
      </c>
      <c r="AZ30" s="238">
        <v>132.3749</v>
      </c>
      <c r="BA30" s="238">
        <v>139.78809999999999</v>
      </c>
      <c r="BB30" s="238">
        <v>149.0018</v>
      </c>
      <c r="BC30" s="238">
        <v>154.36070000000001</v>
      </c>
      <c r="BD30" s="238">
        <v>147.70939999999999</v>
      </c>
      <c r="BE30" s="238">
        <v>136.74250000000001</v>
      </c>
      <c r="BF30" s="238">
        <v>130.80930000000001</v>
      </c>
      <c r="BG30" s="238">
        <v>130.89429999999999</v>
      </c>
      <c r="BH30" s="238">
        <v>137.2808</v>
      </c>
      <c r="BI30" s="238">
        <v>142.13910000000001</v>
      </c>
      <c r="BJ30" s="238">
        <v>138.95189999999999</v>
      </c>
      <c r="BK30" s="238">
        <v>132.90270000000001</v>
      </c>
      <c r="BL30" s="238">
        <v>130.26589999999999</v>
      </c>
      <c r="BM30" s="238">
        <v>139.54650000000001</v>
      </c>
      <c r="BN30" s="238">
        <v>148.15469999999999</v>
      </c>
      <c r="BO30" s="238">
        <v>152.5376</v>
      </c>
      <c r="BP30" s="238">
        <v>144.09620000000001</v>
      </c>
      <c r="BQ30" s="238">
        <v>131.19980000000001</v>
      </c>
      <c r="BR30" s="238">
        <v>124.2234</v>
      </c>
      <c r="BS30" s="238">
        <v>124.75790000000001</v>
      </c>
      <c r="BT30" s="238">
        <v>133.00489999999999</v>
      </c>
      <c r="BU30" s="238">
        <v>139.00229999999999</v>
      </c>
      <c r="BV30" s="238">
        <v>135.6942</v>
      </c>
    </row>
    <row r="31" spans="1:74" ht="11.15" customHeight="1" x14ac:dyDescent="0.25">
      <c r="A31" s="82" t="s">
        <v>71</v>
      </c>
      <c r="B31" s="101" t="s">
        <v>73</v>
      </c>
      <c r="C31" s="54">
        <v>8.0733429999999995</v>
      </c>
      <c r="D31" s="54">
        <v>8.1198580000000007</v>
      </c>
      <c r="E31" s="54">
        <v>8.2799449999999997</v>
      </c>
      <c r="F31" s="54">
        <v>8.4727750000000004</v>
      </c>
      <c r="G31" s="54">
        <v>8.4206830000000004</v>
      </c>
      <c r="H31" s="54">
        <v>8.5404900000000001</v>
      </c>
      <c r="I31" s="54">
        <v>8.5779879999999995</v>
      </c>
      <c r="J31" s="54">
        <v>7.7747099999999998</v>
      </c>
      <c r="K31" s="54">
        <v>8.2185079999999999</v>
      </c>
      <c r="L31" s="54">
        <v>8.2642670000000003</v>
      </c>
      <c r="M31" s="54">
        <v>8.1484740000000002</v>
      </c>
      <c r="N31" s="54">
        <v>8.2693150000000006</v>
      </c>
      <c r="O31" s="54">
        <v>8.0139870000000002</v>
      </c>
      <c r="P31" s="54">
        <v>7.8190679999999997</v>
      </c>
      <c r="Q31" s="54">
        <v>7.8152920000000003</v>
      </c>
      <c r="R31" s="54">
        <v>7.628304</v>
      </c>
      <c r="S31" s="54">
        <v>7.4646879999999998</v>
      </c>
      <c r="T31" s="54">
        <v>7.2810249999999996</v>
      </c>
      <c r="U31" s="54">
        <v>6.8498919999999996</v>
      </c>
      <c r="V31" s="54">
        <v>6.4293389999999997</v>
      </c>
      <c r="W31" s="54">
        <v>6.8187860000000002</v>
      </c>
      <c r="X31" s="54">
        <v>6.8283170000000002</v>
      </c>
      <c r="Y31" s="54">
        <v>6.9512080000000003</v>
      </c>
      <c r="Z31" s="54">
        <v>7.0380089999999997</v>
      </c>
      <c r="AA31" s="54">
        <v>6.1079480000000004</v>
      </c>
      <c r="AB31" s="54">
        <v>6.1064449999999999</v>
      </c>
      <c r="AC31" s="54">
        <v>5.7715449999999997</v>
      </c>
      <c r="AD31" s="54">
        <v>5.9196619999999998</v>
      </c>
      <c r="AE31" s="54">
        <v>5.8159359999999998</v>
      </c>
      <c r="AF31" s="54">
        <v>6.1194959999999998</v>
      </c>
      <c r="AG31" s="54">
        <v>6.0701780000000003</v>
      </c>
      <c r="AH31" s="54">
        <v>5.8338599999999996</v>
      </c>
      <c r="AI31" s="54">
        <v>5.7754669999999999</v>
      </c>
      <c r="AJ31" s="54">
        <v>6.0141840000000002</v>
      </c>
      <c r="AK31" s="54">
        <v>6.1916849999999997</v>
      </c>
      <c r="AL31" s="54">
        <v>5.7772490000000003</v>
      </c>
      <c r="AM31" s="54">
        <v>6.1269309999999999</v>
      </c>
      <c r="AN31" s="54">
        <v>6.2369199999999996</v>
      </c>
      <c r="AO31" s="54">
        <v>6.1387729999999996</v>
      </c>
      <c r="AP31" s="54">
        <v>6.2406490000000003</v>
      </c>
      <c r="AQ31" s="54">
        <v>6.1943479999999997</v>
      </c>
      <c r="AR31" s="54">
        <v>6.2505420000000003</v>
      </c>
      <c r="AS31" s="54">
        <v>6.4443299999999999</v>
      </c>
      <c r="AT31" s="54">
        <v>6.3872970000000002</v>
      </c>
      <c r="AU31" s="54">
        <v>6.2468310000000002</v>
      </c>
      <c r="AV31" s="54">
        <v>6.4084839999999996</v>
      </c>
      <c r="AW31" s="54">
        <v>6.3257560000000002</v>
      </c>
      <c r="AX31" s="54">
        <v>6.2440429999999996</v>
      </c>
      <c r="AY31" s="54">
        <v>4.7323300000000001</v>
      </c>
      <c r="AZ31" s="238">
        <v>4.7654699999999997</v>
      </c>
      <c r="BA31" s="238">
        <v>4.079523</v>
      </c>
      <c r="BB31" s="238">
        <v>3.8985219999999998</v>
      </c>
      <c r="BC31" s="238">
        <v>4.3957829999999998</v>
      </c>
      <c r="BD31" s="238">
        <v>3.9353159999999998</v>
      </c>
      <c r="BE31" s="238">
        <v>2.8644370000000001</v>
      </c>
      <c r="BF31" s="238">
        <v>2.1638069999999998</v>
      </c>
      <c r="BG31" s="238">
        <v>2.0340609999999999</v>
      </c>
      <c r="BH31" s="238">
        <v>2.6244209999999999</v>
      </c>
      <c r="BI31" s="238">
        <v>3.1613540000000002</v>
      </c>
      <c r="BJ31" s="238">
        <v>2.8493080000000002</v>
      </c>
      <c r="BK31" s="238">
        <v>1.8706609999999999</v>
      </c>
      <c r="BL31" s="238">
        <v>2.230073</v>
      </c>
      <c r="BM31" s="238">
        <v>1.725741</v>
      </c>
      <c r="BN31" s="238">
        <v>1.6825760000000001</v>
      </c>
      <c r="BO31" s="238">
        <v>2.306079</v>
      </c>
      <c r="BP31" s="238">
        <v>1.981185</v>
      </c>
      <c r="BQ31" s="238">
        <v>1.0187850000000001</v>
      </c>
      <c r="BR31" s="238">
        <v>0.38852399999999998</v>
      </c>
      <c r="BS31" s="238">
        <v>0.31262960000000001</v>
      </c>
      <c r="BT31" s="238">
        <v>0.93423409999999996</v>
      </c>
      <c r="BU31" s="238">
        <v>1.5234190000000001</v>
      </c>
      <c r="BV31" s="238">
        <v>1.278996</v>
      </c>
    </row>
    <row r="32" spans="1:74" ht="11.15" customHeight="1" x14ac:dyDescent="0.25">
      <c r="A32" s="82" t="s">
        <v>72</v>
      </c>
      <c r="B32" s="101" t="s">
        <v>74</v>
      </c>
      <c r="C32" s="54">
        <v>16.443411999999999</v>
      </c>
      <c r="D32" s="54">
        <v>16.346366</v>
      </c>
      <c r="E32" s="54">
        <v>16.682606</v>
      </c>
      <c r="F32" s="54">
        <v>16.600508000000001</v>
      </c>
      <c r="G32" s="54">
        <v>16.859715999999999</v>
      </c>
      <c r="H32" s="54">
        <v>16.881762999999999</v>
      </c>
      <c r="I32" s="54">
        <v>17.611426000000002</v>
      </c>
      <c r="J32" s="54">
        <v>17.384457000000001</v>
      </c>
      <c r="K32" s="54">
        <v>17.475016</v>
      </c>
      <c r="L32" s="54">
        <v>17.508565000000001</v>
      </c>
      <c r="M32" s="54">
        <v>17.383989</v>
      </c>
      <c r="N32" s="54">
        <v>17.116184000000001</v>
      </c>
      <c r="O32" s="54">
        <v>17.225940000000001</v>
      </c>
      <c r="P32" s="54">
        <v>16.792300000000001</v>
      </c>
      <c r="Q32" s="54">
        <v>16.734099000000001</v>
      </c>
      <c r="R32" s="54">
        <v>16.538263000000001</v>
      </c>
      <c r="S32" s="54">
        <v>16.648731000000002</v>
      </c>
      <c r="T32" s="54">
        <v>16.584071000000002</v>
      </c>
      <c r="U32" s="54">
        <v>16.486293</v>
      </c>
      <c r="V32" s="54">
        <v>16.506284999999998</v>
      </c>
      <c r="W32" s="54">
        <v>16.620201000000002</v>
      </c>
      <c r="X32" s="54">
        <v>16.879719000000001</v>
      </c>
      <c r="Y32" s="54">
        <v>17.230983999999999</v>
      </c>
      <c r="Z32" s="54">
        <v>18.220188</v>
      </c>
      <c r="AA32" s="54">
        <v>17.369537000000001</v>
      </c>
      <c r="AB32" s="54">
        <v>17.448029999999999</v>
      </c>
      <c r="AC32" s="54">
        <v>17.331572000000001</v>
      </c>
      <c r="AD32" s="54">
        <v>17.184718</v>
      </c>
      <c r="AE32" s="54">
        <v>17.529952000000002</v>
      </c>
      <c r="AF32" s="54">
        <v>17.297056000000001</v>
      </c>
      <c r="AG32" s="54">
        <v>19.049918999999999</v>
      </c>
      <c r="AH32" s="54">
        <v>16.459589000000001</v>
      </c>
      <c r="AI32" s="54">
        <v>16.218233000000001</v>
      </c>
      <c r="AJ32" s="54">
        <v>16.263347</v>
      </c>
      <c r="AK32" s="54">
        <v>16.969798999999998</v>
      </c>
      <c r="AL32" s="54">
        <v>16.520990000000001</v>
      </c>
      <c r="AM32" s="54">
        <v>17.382833000000002</v>
      </c>
      <c r="AN32" s="54">
        <v>17.524815</v>
      </c>
      <c r="AO32" s="54">
        <v>16.962492999999998</v>
      </c>
      <c r="AP32" s="54">
        <v>16.801083999999999</v>
      </c>
      <c r="AQ32" s="54">
        <v>16.690859</v>
      </c>
      <c r="AR32" s="54">
        <v>16.882012</v>
      </c>
      <c r="AS32" s="54">
        <v>16.711898000000001</v>
      </c>
      <c r="AT32" s="54">
        <v>16.142679999999999</v>
      </c>
      <c r="AU32" s="54">
        <v>19.579117</v>
      </c>
      <c r="AV32" s="54">
        <v>15.924248</v>
      </c>
      <c r="AW32" s="54">
        <v>16.040659000000002</v>
      </c>
      <c r="AX32" s="54">
        <v>16.134679999999999</v>
      </c>
      <c r="AY32" s="54">
        <v>16.175560000000001</v>
      </c>
      <c r="AZ32" s="238">
        <v>16.101050000000001</v>
      </c>
      <c r="BA32" s="238">
        <v>15.991339999999999</v>
      </c>
      <c r="BB32" s="238">
        <v>15.84906</v>
      </c>
      <c r="BC32" s="238">
        <v>15.76934</v>
      </c>
      <c r="BD32" s="238">
        <v>15.84145</v>
      </c>
      <c r="BE32" s="238">
        <v>15.78659</v>
      </c>
      <c r="BF32" s="238">
        <v>15.79116</v>
      </c>
      <c r="BG32" s="238">
        <v>15.79304</v>
      </c>
      <c r="BH32" s="238">
        <v>15.89053</v>
      </c>
      <c r="BI32" s="238">
        <v>16.044</v>
      </c>
      <c r="BJ32" s="238">
        <v>16.069140000000001</v>
      </c>
      <c r="BK32" s="238">
        <v>16.12011</v>
      </c>
      <c r="BL32" s="238">
        <v>16.050090000000001</v>
      </c>
      <c r="BM32" s="238">
        <v>15.939159999999999</v>
      </c>
      <c r="BN32" s="238">
        <v>15.795719999999999</v>
      </c>
      <c r="BO32" s="238">
        <v>15.715680000000001</v>
      </c>
      <c r="BP32" s="238">
        <v>15.78476</v>
      </c>
      <c r="BQ32" s="238">
        <v>15.728529999999999</v>
      </c>
      <c r="BR32" s="238">
        <v>15.731210000000001</v>
      </c>
      <c r="BS32" s="238">
        <v>15.732200000000001</v>
      </c>
      <c r="BT32" s="238">
        <v>15.827260000000001</v>
      </c>
      <c r="BU32" s="238">
        <v>15.978429999999999</v>
      </c>
      <c r="BV32" s="238">
        <v>16.00131</v>
      </c>
    </row>
    <row r="33" spans="1:74" ht="11.15" customHeight="1" x14ac:dyDescent="0.25">
      <c r="A33" s="82"/>
      <c r="B33" s="83"/>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275"/>
      <c r="BA33" s="275"/>
      <c r="BB33" s="275"/>
      <c r="BC33" s="275"/>
      <c r="BD33" s="275"/>
      <c r="BE33" s="275"/>
      <c r="BF33" s="275"/>
      <c r="BG33" s="275"/>
      <c r="BH33" s="275"/>
      <c r="BI33" s="275"/>
      <c r="BJ33" s="275"/>
      <c r="BK33" s="275"/>
      <c r="BL33" s="275"/>
      <c r="BM33" s="275"/>
      <c r="BN33" s="275"/>
      <c r="BO33" s="275"/>
      <c r="BP33" s="275"/>
      <c r="BQ33" s="275"/>
      <c r="BR33" s="275"/>
      <c r="BS33" s="275"/>
      <c r="BT33" s="275"/>
      <c r="BU33" s="275"/>
      <c r="BV33" s="275"/>
    </row>
    <row r="34" spans="1:74" ht="11.15" customHeight="1" x14ac:dyDescent="0.25">
      <c r="A34" s="82"/>
      <c r="B34" s="43" t="s">
        <v>123</v>
      </c>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275"/>
      <c r="BA34" s="275"/>
      <c r="BB34" s="275"/>
      <c r="BC34" s="275"/>
      <c r="BD34" s="275"/>
      <c r="BE34" s="275"/>
      <c r="BF34" s="275"/>
      <c r="BG34" s="275"/>
      <c r="BH34" s="275"/>
      <c r="BI34" s="275"/>
      <c r="BJ34" s="275"/>
      <c r="BK34" s="275"/>
      <c r="BL34" s="275"/>
      <c r="BM34" s="275"/>
      <c r="BN34" s="275"/>
      <c r="BO34" s="275"/>
      <c r="BP34" s="275"/>
      <c r="BQ34" s="275"/>
      <c r="BR34" s="275"/>
      <c r="BS34" s="275"/>
      <c r="BT34" s="275"/>
      <c r="BU34" s="275"/>
      <c r="BV34" s="275"/>
    </row>
    <row r="35" spans="1:74" ht="11.15" customHeight="1" x14ac:dyDescent="0.25">
      <c r="A35" s="82"/>
      <c r="B35" s="43" t="s">
        <v>31</v>
      </c>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275"/>
      <c r="BA35" s="275"/>
      <c r="BB35" s="275"/>
      <c r="BC35" s="275"/>
      <c r="BD35" s="275"/>
      <c r="BE35" s="275"/>
      <c r="BF35" s="275"/>
      <c r="BG35" s="275"/>
      <c r="BH35" s="275"/>
      <c r="BI35" s="275"/>
      <c r="BJ35" s="275"/>
      <c r="BK35" s="275"/>
      <c r="BL35" s="275"/>
      <c r="BM35" s="275"/>
      <c r="BN35" s="275"/>
      <c r="BO35" s="275"/>
      <c r="BP35" s="275"/>
      <c r="BQ35" s="275"/>
      <c r="BR35" s="275"/>
      <c r="BS35" s="275"/>
      <c r="BT35" s="275"/>
      <c r="BU35" s="275"/>
      <c r="BV35" s="275"/>
    </row>
    <row r="36" spans="1:74" ht="11.15" customHeight="1" x14ac:dyDescent="0.25">
      <c r="A36" s="40" t="s">
        <v>501</v>
      </c>
      <c r="B36" s="101" t="s">
        <v>370</v>
      </c>
      <c r="C36" s="168">
        <v>1.94</v>
      </c>
      <c r="D36" s="168">
        <v>1.9</v>
      </c>
      <c r="E36" s="168">
        <v>1.93</v>
      </c>
      <c r="F36" s="168">
        <v>1.92</v>
      </c>
      <c r="G36" s="168">
        <v>1.89</v>
      </c>
      <c r="H36" s="168">
        <v>1.9</v>
      </c>
      <c r="I36" s="168">
        <v>1.91</v>
      </c>
      <c r="J36" s="168">
        <v>1.94</v>
      </c>
      <c r="K36" s="168">
        <v>1.94</v>
      </c>
      <c r="L36" s="168">
        <v>1.91</v>
      </c>
      <c r="M36" s="168">
        <v>1.91</v>
      </c>
      <c r="N36" s="168">
        <v>1.92</v>
      </c>
      <c r="O36" s="168">
        <v>1.9</v>
      </c>
      <c r="P36" s="168">
        <v>1.93</v>
      </c>
      <c r="Q36" s="168">
        <v>1.89</v>
      </c>
      <c r="R36" s="168">
        <v>1.9</v>
      </c>
      <c r="S36" s="168">
        <v>1.89</v>
      </c>
      <c r="T36" s="168">
        <v>1.95</v>
      </c>
      <c r="U36" s="168">
        <v>2.0099999999999998</v>
      </c>
      <c r="V36" s="168">
        <v>2.06</v>
      </c>
      <c r="W36" s="168">
        <v>2.0099999999999998</v>
      </c>
      <c r="X36" s="168">
        <v>2.0299999999999998</v>
      </c>
      <c r="Y36" s="168">
        <v>2.04</v>
      </c>
      <c r="Z36" s="168">
        <v>2.0699999999999998</v>
      </c>
      <c r="AA36" s="168">
        <v>2.2000000000000002</v>
      </c>
      <c r="AB36" s="168">
        <v>2.17</v>
      </c>
      <c r="AC36" s="168">
        <v>2.15</v>
      </c>
      <c r="AD36" s="168">
        <v>2.1800000000000002</v>
      </c>
      <c r="AE36" s="168">
        <v>2.23</v>
      </c>
      <c r="AF36" s="168">
        <v>2.3199999999999998</v>
      </c>
      <c r="AG36" s="168">
        <v>2.4700000000000002</v>
      </c>
      <c r="AH36" s="168">
        <v>2.5099999999999998</v>
      </c>
      <c r="AI36" s="168">
        <v>2.5099999999999998</v>
      </c>
      <c r="AJ36" s="168">
        <v>2.46</v>
      </c>
      <c r="AK36" s="168">
        <v>2.48</v>
      </c>
      <c r="AL36" s="168">
        <v>2.65</v>
      </c>
      <c r="AM36" s="168">
        <v>2.59</v>
      </c>
      <c r="AN36" s="168">
        <v>2.6</v>
      </c>
      <c r="AO36" s="168">
        <v>2.5099999999999998</v>
      </c>
      <c r="AP36" s="168">
        <v>2.48</v>
      </c>
      <c r="AQ36" s="168">
        <v>2.5099999999999998</v>
      </c>
      <c r="AR36" s="168">
        <v>2.4700000000000002</v>
      </c>
      <c r="AS36" s="168">
        <v>2.4900000000000002</v>
      </c>
      <c r="AT36" s="168">
        <v>2.5</v>
      </c>
      <c r="AU36" s="168">
        <v>2.5299999999999998</v>
      </c>
      <c r="AV36" s="168">
        <v>2.5392587190000002</v>
      </c>
      <c r="AW36" s="168">
        <v>2.5175411486999999</v>
      </c>
      <c r="AX36" s="168">
        <v>2.508105</v>
      </c>
      <c r="AY36" s="168">
        <v>2.5176970000000001</v>
      </c>
      <c r="AZ36" s="258">
        <v>2.5063439999999999</v>
      </c>
      <c r="BA36" s="258">
        <v>2.5065650000000002</v>
      </c>
      <c r="BB36" s="258">
        <v>2.507139</v>
      </c>
      <c r="BC36" s="258">
        <v>2.5017320000000001</v>
      </c>
      <c r="BD36" s="258">
        <v>2.4870830000000002</v>
      </c>
      <c r="BE36" s="258">
        <v>2.4918670000000001</v>
      </c>
      <c r="BF36" s="258">
        <v>2.496931</v>
      </c>
      <c r="BG36" s="258">
        <v>2.4764650000000001</v>
      </c>
      <c r="BH36" s="258">
        <v>2.450075</v>
      </c>
      <c r="BI36" s="258">
        <v>2.446542</v>
      </c>
      <c r="BJ36" s="258">
        <v>2.4435910000000001</v>
      </c>
      <c r="BK36" s="258">
        <v>2.4598680000000002</v>
      </c>
      <c r="BL36" s="258">
        <v>2.4517850000000001</v>
      </c>
      <c r="BM36" s="258">
        <v>2.4521839999999999</v>
      </c>
      <c r="BN36" s="258">
        <v>2.4527100000000002</v>
      </c>
      <c r="BO36" s="258">
        <v>2.4486029999999999</v>
      </c>
      <c r="BP36" s="258">
        <v>2.4360029999999999</v>
      </c>
      <c r="BQ36" s="258">
        <v>2.443235</v>
      </c>
      <c r="BR36" s="258">
        <v>2.4504769999999998</v>
      </c>
      <c r="BS36" s="258">
        <v>2.4310670000000001</v>
      </c>
      <c r="BT36" s="258">
        <v>2.4040900000000001</v>
      </c>
      <c r="BU36" s="258">
        <v>2.3998080000000002</v>
      </c>
      <c r="BV36" s="258">
        <v>2.397119</v>
      </c>
    </row>
    <row r="37" spans="1:74" ht="11.15" customHeight="1" x14ac:dyDescent="0.25">
      <c r="A37" s="82" t="s">
        <v>503</v>
      </c>
      <c r="B37" s="101" t="s">
        <v>433</v>
      </c>
      <c r="C37" s="168">
        <v>2.62</v>
      </c>
      <c r="D37" s="168">
        <v>2.4</v>
      </c>
      <c r="E37" s="168">
        <v>2.14</v>
      </c>
      <c r="F37" s="168">
        <v>2.1</v>
      </c>
      <c r="G37" s="168">
        <v>2.17</v>
      </c>
      <c r="H37" s="168">
        <v>2.0299999999999998</v>
      </c>
      <c r="I37" s="168">
        <v>2.06</v>
      </c>
      <c r="J37" s="168">
        <v>2.41</v>
      </c>
      <c r="K37" s="168">
        <v>2.42</v>
      </c>
      <c r="L37" s="168">
        <v>2.5</v>
      </c>
      <c r="M37" s="168">
        <v>2.99</v>
      </c>
      <c r="N37" s="168">
        <v>3.17</v>
      </c>
      <c r="O37" s="168">
        <v>3.2</v>
      </c>
      <c r="P37" s="168">
        <v>17.12</v>
      </c>
      <c r="Q37" s="168">
        <v>3.29</v>
      </c>
      <c r="R37" s="168">
        <v>3.06</v>
      </c>
      <c r="S37" s="168">
        <v>3.26</v>
      </c>
      <c r="T37" s="168">
        <v>3.53</v>
      </c>
      <c r="U37" s="168">
        <v>4.08</v>
      </c>
      <c r="V37" s="168">
        <v>4.42</v>
      </c>
      <c r="W37" s="168">
        <v>5.04</v>
      </c>
      <c r="X37" s="168">
        <v>5.69</v>
      </c>
      <c r="Y37" s="168">
        <v>5.77</v>
      </c>
      <c r="Z37" s="168">
        <v>5.64</v>
      </c>
      <c r="AA37" s="168">
        <v>6.56</v>
      </c>
      <c r="AB37" s="168">
        <v>6</v>
      </c>
      <c r="AC37" s="168">
        <v>5.0999999999999996</v>
      </c>
      <c r="AD37" s="168">
        <v>6.21</v>
      </c>
      <c r="AE37" s="168">
        <v>7.57</v>
      </c>
      <c r="AF37" s="168">
        <v>8.01</v>
      </c>
      <c r="AG37" s="168">
        <v>7.53</v>
      </c>
      <c r="AH37" s="168">
        <v>9</v>
      </c>
      <c r="AI37" s="168">
        <v>8.15</v>
      </c>
      <c r="AJ37" s="168">
        <v>5.8</v>
      </c>
      <c r="AK37" s="168">
        <v>5.71</v>
      </c>
      <c r="AL37" s="168">
        <v>8.92</v>
      </c>
      <c r="AM37" s="168">
        <v>7.08</v>
      </c>
      <c r="AN37" s="168">
        <v>4.3899999999999997</v>
      </c>
      <c r="AO37" s="168">
        <v>3.35</v>
      </c>
      <c r="AP37" s="168">
        <v>2.69</v>
      </c>
      <c r="AQ37" s="168">
        <v>2.54</v>
      </c>
      <c r="AR37" s="168">
        <v>2.58</v>
      </c>
      <c r="AS37" s="168">
        <v>2.96</v>
      </c>
      <c r="AT37" s="168">
        <v>2.92</v>
      </c>
      <c r="AU37" s="168">
        <v>2.86</v>
      </c>
      <c r="AV37" s="168">
        <v>2.9269258807999998</v>
      </c>
      <c r="AW37" s="168">
        <v>3.3865822577000002</v>
      </c>
      <c r="AX37" s="168">
        <v>3.1087030000000002</v>
      </c>
      <c r="AY37" s="168">
        <v>3.7681330000000002</v>
      </c>
      <c r="AZ37" s="258">
        <v>3.0505680000000002</v>
      </c>
      <c r="BA37" s="258">
        <v>2.8300770000000002</v>
      </c>
      <c r="BB37" s="258">
        <v>2.6067740000000001</v>
      </c>
      <c r="BC37" s="258">
        <v>2.3954759999999999</v>
      </c>
      <c r="BD37" s="258">
        <v>2.4212880000000001</v>
      </c>
      <c r="BE37" s="258">
        <v>2.6119240000000001</v>
      </c>
      <c r="BF37" s="258">
        <v>2.7561209999999998</v>
      </c>
      <c r="BG37" s="258">
        <v>2.868106</v>
      </c>
      <c r="BH37" s="258">
        <v>3.001207</v>
      </c>
      <c r="BI37" s="258">
        <v>3.329326</v>
      </c>
      <c r="BJ37" s="258">
        <v>3.74051</v>
      </c>
      <c r="BK37" s="258">
        <v>3.8928950000000002</v>
      </c>
      <c r="BL37" s="258">
        <v>3.3673229999999998</v>
      </c>
      <c r="BM37" s="258">
        <v>3.0500639999999999</v>
      </c>
      <c r="BN37" s="258">
        <v>2.8245010000000002</v>
      </c>
      <c r="BO37" s="258">
        <v>2.772653</v>
      </c>
      <c r="BP37" s="258">
        <v>2.8962430000000001</v>
      </c>
      <c r="BQ37" s="258">
        <v>3.0260410000000002</v>
      </c>
      <c r="BR37" s="258">
        <v>3.0140389999999999</v>
      </c>
      <c r="BS37" s="258">
        <v>3.10466</v>
      </c>
      <c r="BT37" s="258">
        <v>3.1788419999999999</v>
      </c>
      <c r="BU37" s="258">
        <v>3.3913190000000002</v>
      </c>
      <c r="BV37" s="258">
        <v>3.8056779999999999</v>
      </c>
    </row>
    <row r="38" spans="1:74" ht="11.15" customHeight="1" x14ac:dyDescent="0.25">
      <c r="A38" s="40" t="s">
        <v>502</v>
      </c>
      <c r="B38" s="101" t="s">
        <v>379</v>
      </c>
      <c r="C38" s="168">
        <v>13.16</v>
      </c>
      <c r="D38" s="168">
        <v>12.68</v>
      </c>
      <c r="E38" s="168">
        <v>10.29</v>
      </c>
      <c r="F38" s="168">
        <v>8.1999999999999993</v>
      </c>
      <c r="G38" s="168">
        <v>5.7</v>
      </c>
      <c r="H38" s="168">
        <v>6.26</v>
      </c>
      <c r="I38" s="168">
        <v>7.38</v>
      </c>
      <c r="J38" s="168">
        <v>9.67</v>
      </c>
      <c r="K38" s="168">
        <v>9.56</v>
      </c>
      <c r="L38" s="168">
        <v>8.68</v>
      </c>
      <c r="M38" s="168">
        <v>8.86</v>
      </c>
      <c r="N38" s="168">
        <v>9.2100000000000009</v>
      </c>
      <c r="O38" s="168">
        <v>10.33</v>
      </c>
      <c r="P38" s="168">
        <v>11.38</v>
      </c>
      <c r="Q38" s="168">
        <v>12.41</v>
      </c>
      <c r="R38" s="168">
        <v>12.81</v>
      </c>
      <c r="S38" s="168">
        <v>12.82</v>
      </c>
      <c r="T38" s="168">
        <v>13.56</v>
      </c>
      <c r="U38" s="168">
        <v>14.34</v>
      </c>
      <c r="V38" s="168">
        <v>14.47</v>
      </c>
      <c r="W38" s="168">
        <v>13.8</v>
      </c>
      <c r="X38" s="168">
        <v>15.05</v>
      </c>
      <c r="Y38" s="168">
        <v>17.02</v>
      </c>
      <c r="Z38" s="168">
        <v>16.350000000000001</v>
      </c>
      <c r="AA38" s="168">
        <v>15.49</v>
      </c>
      <c r="AB38" s="168">
        <v>16.489999999999998</v>
      </c>
      <c r="AC38" s="168">
        <v>20.329999999999998</v>
      </c>
      <c r="AD38" s="168">
        <v>25.06</v>
      </c>
      <c r="AE38" s="168">
        <v>26.15</v>
      </c>
      <c r="AF38" s="168">
        <v>26.3</v>
      </c>
      <c r="AG38" s="168">
        <v>30.36</v>
      </c>
      <c r="AH38" s="168">
        <v>25.72</v>
      </c>
      <c r="AI38" s="168">
        <v>23.76</v>
      </c>
      <c r="AJ38" s="168">
        <v>21.76</v>
      </c>
      <c r="AK38" s="168">
        <v>23.74</v>
      </c>
      <c r="AL38" s="168">
        <v>19.86</v>
      </c>
      <c r="AM38" s="168">
        <v>19.41</v>
      </c>
      <c r="AN38" s="168">
        <v>18.61</v>
      </c>
      <c r="AO38" s="168">
        <v>19.920000000000002</v>
      </c>
      <c r="AP38" s="168">
        <v>18.77</v>
      </c>
      <c r="AQ38" s="168">
        <v>18.11</v>
      </c>
      <c r="AR38" s="168">
        <v>16.78</v>
      </c>
      <c r="AS38" s="168">
        <v>16.7</v>
      </c>
      <c r="AT38" s="168">
        <v>18.68</v>
      </c>
      <c r="AU38" s="168">
        <v>22.05</v>
      </c>
      <c r="AV38" s="168">
        <v>21.494100161999999</v>
      </c>
      <c r="AW38" s="168">
        <v>20.765944943000001</v>
      </c>
      <c r="AX38" s="168">
        <v>18.033799999999999</v>
      </c>
      <c r="AY38" s="168">
        <v>16.48217</v>
      </c>
      <c r="AZ38" s="258">
        <v>15.730869999999999</v>
      </c>
      <c r="BA38" s="258">
        <v>16.09423</v>
      </c>
      <c r="BB38" s="258">
        <v>16.836870000000001</v>
      </c>
      <c r="BC38" s="258">
        <v>16.370950000000001</v>
      </c>
      <c r="BD38" s="258">
        <v>16.576059999999998</v>
      </c>
      <c r="BE38" s="258">
        <v>15.948729999999999</v>
      </c>
      <c r="BF38" s="258">
        <v>15.460330000000001</v>
      </c>
      <c r="BG38" s="258">
        <v>15.23265</v>
      </c>
      <c r="BH38" s="258">
        <v>15.21678</v>
      </c>
      <c r="BI38" s="258">
        <v>15.277799999999999</v>
      </c>
      <c r="BJ38" s="258">
        <v>15.665760000000001</v>
      </c>
      <c r="BK38" s="258">
        <v>15.72711</v>
      </c>
      <c r="BL38" s="258">
        <v>15.39456</v>
      </c>
      <c r="BM38" s="258">
        <v>15.70463</v>
      </c>
      <c r="BN38" s="258">
        <v>16.259429999999998</v>
      </c>
      <c r="BO38" s="258">
        <v>15.676909999999999</v>
      </c>
      <c r="BP38" s="258">
        <v>15.93318</v>
      </c>
      <c r="BQ38" s="258">
        <v>15.378629999999999</v>
      </c>
      <c r="BR38" s="258">
        <v>14.938269999999999</v>
      </c>
      <c r="BS38" s="258">
        <v>14.674770000000001</v>
      </c>
      <c r="BT38" s="258">
        <v>14.66863</v>
      </c>
      <c r="BU38" s="258">
        <v>14.63937</v>
      </c>
      <c r="BV38" s="258">
        <v>14.929130000000001</v>
      </c>
    </row>
    <row r="39" spans="1:74" ht="11.15" customHeight="1" x14ac:dyDescent="0.25">
      <c r="A39" s="40" t="s">
        <v>14</v>
      </c>
      <c r="B39" s="101" t="s">
        <v>378</v>
      </c>
      <c r="C39" s="168">
        <v>14.62</v>
      </c>
      <c r="D39" s="168">
        <v>13.83</v>
      </c>
      <c r="E39" s="168">
        <v>10.85</v>
      </c>
      <c r="F39" s="168">
        <v>8.83</v>
      </c>
      <c r="G39" s="168">
        <v>7.42</v>
      </c>
      <c r="H39" s="168">
        <v>9.14</v>
      </c>
      <c r="I39" s="168">
        <v>10.96</v>
      </c>
      <c r="J39" s="168">
        <v>10.7</v>
      </c>
      <c r="K39" s="168">
        <v>9.8699999999999992</v>
      </c>
      <c r="L39" s="168">
        <v>10.37</v>
      </c>
      <c r="M39" s="168">
        <v>10.63</v>
      </c>
      <c r="N39" s="168">
        <v>11.54</v>
      </c>
      <c r="O39" s="168">
        <v>12.39</v>
      </c>
      <c r="P39" s="168">
        <v>13.05</v>
      </c>
      <c r="Q39" s="168">
        <v>14.72</v>
      </c>
      <c r="R39" s="168">
        <v>15.14</v>
      </c>
      <c r="S39" s="168">
        <v>15.55</v>
      </c>
      <c r="T39" s="168">
        <v>16.260000000000002</v>
      </c>
      <c r="U39" s="168">
        <v>16.05</v>
      </c>
      <c r="V39" s="168">
        <v>16.04</v>
      </c>
      <c r="W39" s="168">
        <v>16.78</v>
      </c>
      <c r="X39" s="168">
        <v>18.100000000000001</v>
      </c>
      <c r="Y39" s="168">
        <v>18.46</v>
      </c>
      <c r="Z39" s="168">
        <v>17.87</v>
      </c>
      <c r="AA39" s="168">
        <v>20.100000000000001</v>
      </c>
      <c r="AB39" s="168">
        <v>20.79</v>
      </c>
      <c r="AC39" s="168">
        <v>25.68</v>
      </c>
      <c r="AD39" s="168">
        <v>28.32</v>
      </c>
      <c r="AE39" s="168">
        <v>30.12</v>
      </c>
      <c r="AF39" s="168">
        <v>33.020000000000003</v>
      </c>
      <c r="AG39" s="168">
        <v>27.38</v>
      </c>
      <c r="AH39" s="168">
        <v>26.9</v>
      </c>
      <c r="AI39" s="168">
        <v>25.57</v>
      </c>
      <c r="AJ39" s="168">
        <v>27.81</v>
      </c>
      <c r="AK39" s="168">
        <v>29.28</v>
      </c>
      <c r="AL39" s="168">
        <v>23.17</v>
      </c>
      <c r="AM39" s="168">
        <v>24.14</v>
      </c>
      <c r="AN39" s="168">
        <v>22.91</v>
      </c>
      <c r="AO39" s="168">
        <v>21.4</v>
      </c>
      <c r="AP39" s="168">
        <v>20.77</v>
      </c>
      <c r="AQ39" s="168">
        <v>19.899999999999999</v>
      </c>
      <c r="AR39" s="168">
        <v>19.079999999999998</v>
      </c>
      <c r="AS39" s="168">
        <v>19.63</v>
      </c>
      <c r="AT39" s="168">
        <v>22.77</v>
      </c>
      <c r="AU39" s="168">
        <v>24.02</v>
      </c>
      <c r="AV39" s="168">
        <v>23.961135211999999</v>
      </c>
      <c r="AW39" s="168">
        <v>21.531418424000002</v>
      </c>
      <c r="AX39" s="168">
        <v>20.003050000000002</v>
      </c>
      <c r="AY39" s="168">
        <v>20.196290000000001</v>
      </c>
      <c r="AZ39" s="258">
        <v>21.01315</v>
      </c>
      <c r="BA39" s="258">
        <v>21.536560000000001</v>
      </c>
      <c r="BB39" s="258">
        <v>21.05546</v>
      </c>
      <c r="BC39" s="258">
        <v>20.488720000000001</v>
      </c>
      <c r="BD39" s="258">
        <v>20.218800000000002</v>
      </c>
      <c r="BE39" s="258">
        <v>20.063859999999998</v>
      </c>
      <c r="BF39" s="258">
        <v>20.008310000000002</v>
      </c>
      <c r="BG39" s="258">
        <v>20.107710000000001</v>
      </c>
      <c r="BH39" s="258">
        <v>20.54776</v>
      </c>
      <c r="BI39" s="258">
        <v>21.521450000000002</v>
      </c>
      <c r="BJ39" s="258">
        <v>20.949310000000001</v>
      </c>
      <c r="BK39" s="258">
        <v>20.77732</v>
      </c>
      <c r="BL39" s="258">
        <v>20.76296</v>
      </c>
      <c r="BM39" s="258">
        <v>20.922059999999998</v>
      </c>
      <c r="BN39" s="258">
        <v>20.235130000000002</v>
      </c>
      <c r="BO39" s="258">
        <v>19.735859999999999</v>
      </c>
      <c r="BP39" s="258">
        <v>19.653870000000001</v>
      </c>
      <c r="BQ39" s="258">
        <v>19.428999999999998</v>
      </c>
      <c r="BR39" s="258">
        <v>19.43648</v>
      </c>
      <c r="BS39" s="258">
        <v>19.293939999999999</v>
      </c>
      <c r="BT39" s="258">
        <v>19.792169999999999</v>
      </c>
      <c r="BU39" s="258">
        <v>20.347909999999999</v>
      </c>
      <c r="BV39" s="258">
        <v>19.40559</v>
      </c>
    </row>
    <row r="40" spans="1:74" ht="11.15" customHeight="1" x14ac:dyDescent="0.25">
      <c r="A40" s="40"/>
      <c r="B40" s="43" t="s">
        <v>1269</v>
      </c>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258"/>
      <c r="BA40" s="258"/>
      <c r="BB40" s="258"/>
      <c r="BC40" s="258"/>
      <c r="BD40" s="258"/>
      <c r="BE40" s="258"/>
      <c r="BF40" s="258"/>
      <c r="BG40" s="258"/>
      <c r="BH40" s="258"/>
      <c r="BI40" s="258"/>
      <c r="BJ40" s="258"/>
      <c r="BK40" s="258"/>
      <c r="BL40" s="258"/>
      <c r="BM40" s="258"/>
      <c r="BN40" s="258"/>
      <c r="BO40" s="258"/>
      <c r="BP40" s="258"/>
      <c r="BQ40" s="258"/>
      <c r="BR40" s="258"/>
      <c r="BS40" s="258"/>
      <c r="BT40" s="258"/>
      <c r="BU40" s="258"/>
      <c r="BV40" s="258"/>
    </row>
    <row r="41" spans="1:74" ht="11.15" customHeight="1" x14ac:dyDescent="0.25">
      <c r="A41" s="40" t="s">
        <v>505</v>
      </c>
      <c r="B41" s="101" t="s">
        <v>369</v>
      </c>
      <c r="C41" s="168">
        <v>12.76</v>
      </c>
      <c r="D41" s="168">
        <v>12.82</v>
      </c>
      <c r="E41" s="168">
        <v>13.04</v>
      </c>
      <c r="F41" s="168">
        <v>13.24</v>
      </c>
      <c r="G41" s="168">
        <v>13.1</v>
      </c>
      <c r="H41" s="168">
        <v>13.22</v>
      </c>
      <c r="I41" s="168">
        <v>13.21</v>
      </c>
      <c r="J41" s="168">
        <v>13.26</v>
      </c>
      <c r="K41" s="168">
        <v>13.49</v>
      </c>
      <c r="L41" s="168">
        <v>13.66</v>
      </c>
      <c r="M41" s="168">
        <v>13.31</v>
      </c>
      <c r="N41" s="168">
        <v>12.78</v>
      </c>
      <c r="O41" s="168">
        <v>12.62</v>
      </c>
      <c r="P41" s="168">
        <v>13.01</v>
      </c>
      <c r="Q41" s="168">
        <v>13.24</v>
      </c>
      <c r="R41" s="168">
        <v>13.73</v>
      </c>
      <c r="S41" s="168">
        <v>13.86</v>
      </c>
      <c r="T41" s="168">
        <v>13.83</v>
      </c>
      <c r="U41" s="168">
        <v>13.83</v>
      </c>
      <c r="V41" s="168">
        <v>13.92</v>
      </c>
      <c r="W41" s="168">
        <v>14.14</v>
      </c>
      <c r="X41" s="168">
        <v>14.06</v>
      </c>
      <c r="Y41" s="168">
        <v>14.07</v>
      </c>
      <c r="Z41" s="168">
        <v>13.72</v>
      </c>
      <c r="AA41" s="168">
        <v>13.64</v>
      </c>
      <c r="AB41" s="168">
        <v>13.76</v>
      </c>
      <c r="AC41" s="168">
        <v>14.41</v>
      </c>
      <c r="AD41" s="168">
        <v>14.57</v>
      </c>
      <c r="AE41" s="168">
        <v>14.89</v>
      </c>
      <c r="AF41" s="168">
        <v>15.3</v>
      </c>
      <c r="AG41" s="168">
        <v>15.31</v>
      </c>
      <c r="AH41" s="168">
        <v>15.82</v>
      </c>
      <c r="AI41" s="168">
        <v>16.190000000000001</v>
      </c>
      <c r="AJ41" s="168">
        <v>15.99</v>
      </c>
      <c r="AK41" s="168">
        <v>15.55</v>
      </c>
      <c r="AL41" s="168">
        <v>14.94</v>
      </c>
      <c r="AM41" s="168">
        <v>15.47</v>
      </c>
      <c r="AN41" s="168">
        <v>15.98</v>
      </c>
      <c r="AO41" s="168">
        <v>15.91</v>
      </c>
      <c r="AP41" s="168">
        <v>16.100000000000001</v>
      </c>
      <c r="AQ41" s="168">
        <v>16.149999999999999</v>
      </c>
      <c r="AR41" s="168">
        <v>16.11</v>
      </c>
      <c r="AS41" s="168">
        <v>15.89</v>
      </c>
      <c r="AT41" s="168">
        <v>15.93</v>
      </c>
      <c r="AU41" s="168">
        <v>16.29</v>
      </c>
      <c r="AV41" s="168">
        <v>16.21</v>
      </c>
      <c r="AW41" s="168">
        <v>16.190000000000001</v>
      </c>
      <c r="AX41" s="168">
        <v>15.16272</v>
      </c>
      <c r="AY41" s="168">
        <v>15.12527</v>
      </c>
      <c r="AZ41" s="258">
        <v>15.507809999999999</v>
      </c>
      <c r="BA41" s="258">
        <v>15.62513</v>
      </c>
      <c r="BB41" s="258">
        <v>15.985110000000001</v>
      </c>
      <c r="BC41" s="258">
        <v>15.96036</v>
      </c>
      <c r="BD41" s="258">
        <v>15.93422</v>
      </c>
      <c r="BE41" s="258">
        <v>15.80092</v>
      </c>
      <c r="BF41" s="258">
        <v>15.975540000000001</v>
      </c>
      <c r="BG41" s="258">
        <v>16.437390000000001</v>
      </c>
      <c r="BH41" s="258">
        <v>16.185680000000001</v>
      </c>
      <c r="BI41" s="258">
        <v>16.195239999999998</v>
      </c>
      <c r="BJ41" s="258">
        <v>15.144539999999999</v>
      </c>
      <c r="BK41" s="258">
        <v>15.349880000000001</v>
      </c>
      <c r="BL41" s="258">
        <v>15.83588</v>
      </c>
      <c r="BM41" s="258">
        <v>15.92915</v>
      </c>
      <c r="BN41" s="258">
        <v>16.385649999999998</v>
      </c>
      <c r="BO41" s="258">
        <v>16.317340000000002</v>
      </c>
      <c r="BP41" s="258">
        <v>16.325199999999999</v>
      </c>
      <c r="BQ41" s="258">
        <v>16.21744</v>
      </c>
      <c r="BR41" s="258">
        <v>16.402909999999999</v>
      </c>
      <c r="BS41" s="258">
        <v>16.879349999999999</v>
      </c>
      <c r="BT41" s="258">
        <v>16.550750000000001</v>
      </c>
      <c r="BU41" s="258">
        <v>16.63288</v>
      </c>
      <c r="BV41" s="258">
        <v>15.552390000000001</v>
      </c>
    </row>
    <row r="42" spans="1:74" ht="11.15" customHeight="1" x14ac:dyDescent="0.25">
      <c r="A42" s="40" t="s">
        <v>4</v>
      </c>
      <c r="B42" s="101" t="s">
        <v>368</v>
      </c>
      <c r="C42" s="168">
        <v>10.18</v>
      </c>
      <c r="D42" s="168">
        <v>10.3</v>
      </c>
      <c r="E42" s="168">
        <v>10.34</v>
      </c>
      <c r="F42" s="168">
        <v>10.37</v>
      </c>
      <c r="G42" s="168">
        <v>10.4</v>
      </c>
      <c r="H42" s="168">
        <v>10.89</v>
      </c>
      <c r="I42" s="168">
        <v>10.84</v>
      </c>
      <c r="J42" s="168">
        <v>10.9</v>
      </c>
      <c r="K42" s="168">
        <v>11.02</v>
      </c>
      <c r="L42" s="168">
        <v>10.72</v>
      </c>
      <c r="M42" s="168">
        <v>10.53</v>
      </c>
      <c r="N42" s="168">
        <v>10.41</v>
      </c>
      <c r="O42" s="168">
        <v>10.27</v>
      </c>
      <c r="P42" s="168">
        <v>11.36</v>
      </c>
      <c r="Q42" s="168">
        <v>11.08</v>
      </c>
      <c r="R42" s="168">
        <v>10.87</v>
      </c>
      <c r="S42" s="168">
        <v>10.86</v>
      </c>
      <c r="T42" s="168">
        <v>11.33</v>
      </c>
      <c r="U42" s="168">
        <v>11.46</v>
      </c>
      <c r="V42" s="168">
        <v>11.52</v>
      </c>
      <c r="W42" s="168">
        <v>11.65</v>
      </c>
      <c r="X42" s="168">
        <v>11.52</v>
      </c>
      <c r="Y42" s="168">
        <v>11.29</v>
      </c>
      <c r="Z42" s="168">
        <v>11.15</v>
      </c>
      <c r="AA42" s="168">
        <v>11.26</v>
      </c>
      <c r="AB42" s="168">
        <v>11.66</v>
      </c>
      <c r="AC42" s="168">
        <v>11.65</v>
      </c>
      <c r="AD42" s="168">
        <v>11.82</v>
      </c>
      <c r="AE42" s="168">
        <v>12</v>
      </c>
      <c r="AF42" s="168">
        <v>12.75</v>
      </c>
      <c r="AG42" s="168">
        <v>13.02</v>
      </c>
      <c r="AH42" s="168">
        <v>13.41</v>
      </c>
      <c r="AI42" s="168">
        <v>13.28</v>
      </c>
      <c r="AJ42" s="168">
        <v>12.89</v>
      </c>
      <c r="AK42" s="168">
        <v>12.33</v>
      </c>
      <c r="AL42" s="168">
        <v>12.28</v>
      </c>
      <c r="AM42" s="168">
        <v>12.75</v>
      </c>
      <c r="AN42" s="168">
        <v>12.7</v>
      </c>
      <c r="AO42" s="168">
        <v>12.48</v>
      </c>
      <c r="AP42" s="168">
        <v>12.21</v>
      </c>
      <c r="AQ42" s="168">
        <v>12.32</v>
      </c>
      <c r="AR42" s="168">
        <v>12.77</v>
      </c>
      <c r="AS42" s="168">
        <v>13.1</v>
      </c>
      <c r="AT42" s="168">
        <v>13.27</v>
      </c>
      <c r="AU42" s="168">
        <v>13.25</v>
      </c>
      <c r="AV42" s="168">
        <v>12.91</v>
      </c>
      <c r="AW42" s="168">
        <v>12.6</v>
      </c>
      <c r="AX42" s="168">
        <v>12.09801</v>
      </c>
      <c r="AY42" s="168">
        <v>12.3222</v>
      </c>
      <c r="AZ42" s="258">
        <v>12.210509999999999</v>
      </c>
      <c r="BA42" s="258">
        <v>12.06554</v>
      </c>
      <c r="BB42" s="258">
        <v>11.876010000000001</v>
      </c>
      <c r="BC42" s="258">
        <v>12.07635</v>
      </c>
      <c r="BD42" s="258">
        <v>12.615690000000001</v>
      </c>
      <c r="BE42" s="258">
        <v>13.08858</v>
      </c>
      <c r="BF42" s="258">
        <v>13.40926</v>
      </c>
      <c r="BG42" s="258">
        <v>13.52702</v>
      </c>
      <c r="BH42" s="258">
        <v>13.199759999999999</v>
      </c>
      <c r="BI42" s="258">
        <v>12.887460000000001</v>
      </c>
      <c r="BJ42" s="258">
        <v>12.374079999999999</v>
      </c>
      <c r="BK42" s="258">
        <v>12.56489</v>
      </c>
      <c r="BL42" s="258">
        <v>12.527430000000001</v>
      </c>
      <c r="BM42" s="258">
        <v>12.40605</v>
      </c>
      <c r="BN42" s="258">
        <v>12.23387</v>
      </c>
      <c r="BO42" s="258">
        <v>12.478429999999999</v>
      </c>
      <c r="BP42" s="258">
        <v>13.073180000000001</v>
      </c>
      <c r="BQ42" s="258">
        <v>13.51609</v>
      </c>
      <c r="BR42" s="258">
        <v>13.80242</v>
      </c>
      <c r="BS42" s="258">
        <v>13.87654</v>
      </c>
      <c r="BT42" s="258">
        <v>13.52023</v>
      </c>
      <c r="BU42" s="258">
        <v>13.165979999999999</v>
      </c>
      <c r="BV42" s="258">
        <v>12.64615</v>
      </c>
    </row>
    <row r="43" spans="1:74" ht="11.15" customHeight="1" x14ac:dyDescent="0.25">
      <c r="A43" s="40" t="s">
        <v>3</v>
      </c>
      <c r="B43" s="101" t="s">
        <v>367</v>
      </c>
      <c r="C43" s="168">
        <v>6.37</v>
      </c>
      <c r="D43" s="168">
        <v>6.44</v>
      </c>
      <c r="E43" s="168">
        <v>6.39</v>
      </c>
      <c r="F43" s="168">
        <v>6.39</v>
      </c>
      <c r="G43" s="168">
        <v>6.54</v>
      </c>
      <c r="H43" s="168">
        <v>6.94</v>
      </c>
      <c r="I43" s="168">
        <v>7.16</v>
      </c>
      <c r="J43" s="168">
        <v>7.07</v>
      </c>
      <c r="K43" s="168">
        <v>7</v>
      </c>
      <c r="L43" s="168">
        <v>6.72</v>
      </c>
      <c r="M43" s="168">
        <v>6.49</v>
      </c>
      <c r="N43" s="168">
        <v>6.41</v>
      </c>
      <c r="O43" s="168">
        <v>6.32</v>
      </c>
      <c r="P43" s="168">
        <v>7.75</v>
      </c>
      <c r="Q43" s="168">
        <v>6.98</v>
      </c>
      <c r="R43" s="168">
        <v>6.7</v>
      </c>
      <c r="S43" s="168">
        <v>6.65</v>
      </c>
      <c r="T43" s="168">
        <v>7.22</v>
      </c>
      <c r="U43" s="168">
        <v>7.42</v>
      </c>
      <c r="V43" s="168">
        <v>7.54</v>
      </c>
      <c r="W43" s="168">
        <v>7.61</v>
      </c>
      <c r="X43" s="168">
        <v>7.44</v>
      </c>
      <c r="Y43" s="168">
        <v>7.37</v>
      </c>
      <c r="Z43" s="168">
        <v>7.06</v>
      </c>
      <c r="AA43" s="168">
        <v>7.19</v>
      </c>
      <c r="AB43" s="168">
        <v>7.28</v>
      </c>
      <c r="AC43" s="168">
        <v>7.37</v>
      </c>
      <c r="AD43" s="168">
        <v>7.7</v>
      </c>
      <c r="AE43" s="168">
        <v>8.25</v>
      </c>
      <c r="AF43" s="168">
        <v>8.85</v>
      </c>
      <c r="AG43" s="168">
        <v>9.31</v>
      </c>
      <c r="AH43" s="168">
        <v>9.3800000000000008</v>
      </c>
      <c r="AI43" s="168">
        <v>9.06</v>
      </c>
      <c r="AJ43" s="168">
        <v>8.4499999999999993</v>
      </c>
      <c r="AK43" s="168">
        <v>8.14</v>
      </c>
      <c r="AL43" s="168">
        <v>8.5</v>
      </c>
      <c r="AM43" s="168">
        <v>8.32</v>
      </c>
      <c r="AN43" s="168">
        <v>8.1</v>
      </c>
      <c r="AO43" s="168">
        <v>7.79</v>
      </c>
      <c r="AP43" s="168">
        <v>7.5</v>
      </c>
      <c r="AQ43" s="168">
        <v>7.62</v>
      </c>
      <c r="AR43" s="168">
        <v>8.08</v>
      </c>
      <c r="AS43" s="168">
        <v>8.35</v>
      </c>
      <c r="AT43" s="168">
        <v>8.82</v>
      </c>
      <c r="AU43" s="168">
        <v>8.5299999999999994</v>
      </c>
      <c r="AV43" s="168">
        <v>8.09</v>
      </c>
      <c r="AW43" s="168">
        <v>7.9</v>
      </c>
      <c r="AX43" s="168">
        <v>8.0322820000000004</v>
      </c>
      <c r="AY43" s="168">
        <v>8.4987399999999997</v>
      </c>
      <c r="AZ43" s="258">
        <v>8.1667550000000002</v>
      </c>
      <c r="BA43" s="258">
        <v>7.9238330000000001</v>
      </c>
      <c r="BB43" s="258">
        <v>7.5653360000000003</v>
      </c>
      <c r="BC43" s="258">
        <v>7.6819949999999997</v>
      </c>
      <c r="BD43" s="258">
        <v>8.0409199999999998</v>
      </c>
      <c r="BE43" s="258">
        <v>8.3299260000000004</v>
      </c>
      <c r="BF43" s="258">
        <v>8.6842140000000008</v>
      </c>
      <c r="BG43" s="258">
        <v>8.54176</v>
      </c>
      <c r="BH43" s="258">
        <v>8.1449660000000002</v>
      </c>
      <c r="BI43" s="258">
        <v>8.0325319999999998</v>
      </c>
      <c r="BJ43" s="258">
        <v>8.3818090000000005</v>
      </c>
      <c r="BK43" s="258">
        <v>8.5299790000000009</v>
      </c>
      <c r="BL43" s="258">
        <v>8.3536129999999993</v>
      </c>
      <c r="BM43" s="258">
        <v>8.0151660000000007</v>
      </c>
      <c r="BN43" s="258">
        <v>7.6364809999999999</v>
      </c>
      <c r="BO43" s="258">
        <v>7.8028370000000002</v>
      </c>
      <c r="BP43" s="258">
        <v>8.2184270000000001</v>
      </c>
      <c r="BQ43" s="258">
        <v>8.4674870000000002</v>
      </c>
      <c r="BR43" s="258">
        <v>8.8448030000000006</v>
      </c>
      <c r="BS43" s="258">
        <v>8.7119040000000005</v>
      </c>
      <c r="BT43" s="258">
        <v>8.2846899999999994</v>
      </c>
      <c r="BU43" s="258">
        <v>8.1556300000000004</v>
      </c>
      <c r="BV43" s="258">
        <v>8.5280780000000007</v>
      </c>
    </row>
    <row r="44" spans="1:74" ht="11.15" customHeight="1" x14ac:dyDescent="0.25">
      <c r="A44" s="40"/>
      <c r="B44" s="483" t="s">
        <v>1027</v>
      </c>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258"/>
      <c r="BA44" s="258"/>
      <c r="BB44" s="258"/>
      <c r="BC44" s="258"/>
      <c r="BD44" s="258"/>
      <c r="BE44" s="258"/>
      <c r="BF44" s="258"/>
      <c r="BG44" s="258"/>
      <c r="BH44" s="258"/>
      <c r="BI44" s="258"/>
      <c r="BJ44" s="258"/>
      <c r="BK44" s="258"/>
      <c r="BL44" s="258"/>
      <c r="BM44" s="258"/>
      <c r="BN44" s="258"/>
      <c r="BO44" s="258"/>
      <c r="BP44" s="258"/>
      <c r="BQ44" s="258"/>
      <c r="BR44" s="258"/>
      <c r="BS44" s="258"/>
      <c r="BT44" s="258"/>
      <c r="BU44" s="258"/>
      <c r="BV44" s="258"/>
    </row>
    <row r="45" spans="1:74" ht="11.15" customHeight="1" x14ac:dyDescent="0.25">
      <c r="A45" s="40" t="s">
        <v>1028</v>
      </c>
      <c r="B45" s="418" t="s">
        <v>1039</v>
      </c>
      <c r="C45" s="168">
        <v>19.109886364000001</v>
      </c>
      <c r="D45" s="168">
        <v>21.413187499999999</v>
      </c>
      <c r="E45" s="168">
        <v>29.710823864000002</v>
      </c>
      <c r="F45" s="168">
        <v>26.042613635999999</v>
      </c>
      <c r="G45" s="168">
        <v>22.068312500000001</v>
      </c>
      <c r="H45" s="168">
        <v>23.979147727000001</v>
      </c>
      <c r="I45" s="168">
        <v>27.314374999999998</v>
      </c>
      <c r="J45" s="168">
        <v>53.051309523999997</v>
      </c>
      <c r="K45" s="168">
        <v>22.003690475999999</v>
      </c>
      <c r="L45" s="168">
        <v>27.674147727000001</v>
      </c>
      <c r="M45" s="168">
        <v>28.602125000000001</v>
      </c>
      <c r="N45" s="168">
        <v>22.953068181999999</v>
      </c>
      <c r="O45" s="168">
        <v>24.018750000000001</v>
      </c>
      <c r="P45" s="168">
        <v>1799.8074375000001</v>
      </c>
      <c r="Q45" s="168">
        <v>25.184999999999999</v>
      </c>
      <c r="R45" s="168">
        <v>34.378835227000003</v>
      </c>
      <c r="S45" s="168">
        <v>27.785406250000001</v>
      </c>
      <c r="T45" s="168">
        <v>57.045994317999998</v>
      </c>
      <c r="U45" s="168">
        <v>53.374345237999997</v>
      </c>
      <c r="V45" s="168">
        <v>50.332357954999999</v>
      </c>
      <c r="W45" s="168">
        <v>53.211666667000003</v>
      </c>
      <c r="X45" s="168">
        <v>68.042708332999993</v>
      </c>
      <c r="Y45" s="168">
        <v>47.288184524000002</v>
      </c>
      <c r="Z45" s="168">
        <v>34.028016303999998</v>
      </c>
      <c r="AA45" s="168">
        <v>37.020238095000003</v>
      </c>
      <c r="AB45" s="168">
        <v>45.358343750000003</v>
      </c>
      <c r="AC45" s="168">
        <v>45.798532608999999</v>
      </c>
      <c r="AD45" s="168">
        <v>61.274136904999999</v>
      </c>
      <c r="AE45" s="168">
        <v>89.660505951999994</v>
      </c>
      <c r="AF45" s="168">
        <v>98.627159090999996</v>
      </c>
      <c r="AG45" s="168">
        <v>181.97046875000001</v>
      </c>
      <c r="AH45" s="168">
        <v>128.60089674</v>
      </c>
      <c r="AI45" s="168">
        <v>81.564553571000005</v>
      </c>
      <c r="AJ45" s="168">
        <v>55.301666666999999</v>
      </c>
      <c r="AK45" s="168">
        <v>50.543125000000003</v>
      </c>
      <c r="AL45" s="168">
        <v>53.196369048000001</v>
      </c>
      <c r="AM45" s="168">
        <v>31.211279762</v>
      </c>
      <c r="AN45" s="168">
        <v>25.3151875</v>
      </c>
      <c r="AO45" s="168">
        <v>27.626005435</v>
      </c>
      <c r="AP45" s="168">
        <v>27.627031250000002</v>
      </c>
      <c r="AQ45" s="168">
        <v>34.649261363999997</v>
      </c>
      <c r="AR45" s="168">
        <v>109.52284091</v>
      </c>
      <c r="AS45" s="168">
        <v>73.906562500000007</v>
      </c>
      <c r="AT45" s="168">
        <v>377.17500000000001</v>
      </c>
      <c r="AU45" s="168">
        <v>115.35753124999999</v>
      </c>
      <c r="AV45" s="168">
        <v>42.604119318000002</v>
      </c>
      <c r="AW45" s="168">
        <v>36.419196429000003</v>
      </c>
      <c r="AX45" s="168">
        <v>22.53034375</v>
      </c>
      <c r="AY45" s="168">
        <v>57.936250000000001</v>
      </c>
      <c r="AZ45" s="258">
        <v>35.347700000000003</v>
      </c>
      <c r="BA45" s="258">
        <v>27.17</v>
      </c>
      <c r="BB45" s="258">
        <v>28.665649999999999</v>
      </c>
      <c r="BC45" s="258">
        <v>25.0779</v>
      </c>
      <c r="BD45" s="258">
        <v>30.89331</v>
      </c>
      <c r="BE45" s="258">
        <v>37.447119999999998</v>
      </c>
      <c r="BF45" s="258">
        <v>42.243470000000002</v>
      </c>
      <c r="BG45" s="258">
        <v>35.859139999999996</v>
      </c>
      <c r="BH45" s="258">
        <v>30.072320000000001</v>
      </c>
      <c r="BI45" s="258">
        <v>32.881459999999997</v>
      </c>
      <c r="BJ45" s="258">
        <v>37.739660000000001</v>
      </c>
      <c r="BK45" s="258">
        <v>42.896070000000002</v>
      </c>
      <c r="BL45" s="258">
        <v>41.081980000000001</v>
      </c>
      <c r="BM45" s="258">
        <v>22.16469</v>
      </c>
      <c r="BN45" s="258">
        <v>24.506139999999998</v>
      </c>
      <c r="BO45" s="258">
        <v>23.525259999999999</v>
      </c>
      <c r="BP45" s="258">
        <v>29.12576</v>
      </c>
      <c r="BQ45" s="258">
        <v>36.688020000000002</v>
      </c>
      <c r="BR45" s="258">
        <v>42.003749999999997</v>
      </c>
      <c r="BS45" s="258">
        <v>35.596400000000003</v>
      </c>
      <c r="BT45" s="258">
        <v>26.941079999999999</v>
      </c>
      <c r="BU45" s="258">
        <v>28.25376</v>
      </c>
      <c r="BV45" s="258">
        <v>38.080240000000003</v>
      </c>
    </row>
    <row r="46" spans="1:74" ht="11.15" customHeight="1" x14ac:dyDescent="0.25">
      <c r="A46" s="40" t="s">
        <v>1029</v>
      </c>
      <c r="B46" s="418" t="s">
        <v>1040</v>
      </c>
      <c r="C46" s="168">
        <v>33.598353606000003</v>
      </c>
      <c r="D46" s="168">
        <v>26.848522774999999</v>
      </c>
      <c r="E46" s="168">
        <v>25.487610624999999</v>
      </c>
      <c r="F46" s="168">
        <v>17.106287981000001</v>
      </c>
      <c r="G46" s="168">
        <v>16.811286450000001</v>
      </c>
      <c r="H46" s="168">
        <v>23.720671682999999</v>
      </c>
      <c r="I46" s="168">
        <v>31.633505336999999</v>
      </c>
      <c r="J46" s="168">
        <v>108.05121209000001</v>
      </c>
      <c r="K46" s="168">
        <v>46.135208149999997</v>
      </c>
      <c r="L46" s="168">
        <v>48.285309398000003</v>
      </c>
      <c r="M46" s="168">
        <v>39.308953619999997</v>
      </c>
      <c r="N46" s="168">
        <v>40.801564952</v>
      </c>
      <c r="O46" s="168">
        <v>33.217081425000003</v>
      </c>
      <c r="P46" s="168">
        <v>71.090110207999999</v>
      </c>
      <c r="Q46" s="168">
        <v>29.914477175999998</v>
      </c>
      <c r="R46" s="168">
        <v>28.044656562</v>
      </c>
      <c r="S46" s="168">
        <v>26.591761300000002</v>
      </c>
      <c r="T46" s="168">
        <v>56.061992861</v>
      </c>
      <c r="U46" s="168">
        <v>78.892639183</v>
      </c>
      <c r="V46" s="168">
        <v>65.082290889000006</v>
      </c>
      <c r="W46" s="168">
        <v>72.090007025000006</v>
      </c>
      <c r="X46" s="168">
        <v>57.888162043000001</v>
      </c>
      <c r="Y46" s="168">
        <v>60.137516400000003</v>
      </c>
      <c r="Z46" s="168">
        <v>63.397979542999998</v>
      </c>
      <c r="AA46" s="168">
        <v>52.502912774999999</v>
      </c>
      <c r="AB46" s="168">
        <v>42.160836432000004</v>
      </c>
      <c r="AC46" s="168">
        <v>40.941233681</v>
      </c>
      <c r="AD46" s="168">
        <v>53.028571587000002</v>
      </c>
      <c r="AE46" s="168">
        <v>57.101920649999997</v>
      </c>
      <c r="AF46" s="168">
        <v>70.883371827000005</v>
      </c>
      <c r="AG46" s="168">
        <v>82.301034999999999</v>
      </c>
      <c r="AH46" s="168">
        <v>113.88414014</v>
      </c>
      <c r="AI46" s="168">
        <v>133.89192188000001</v>
      </c>
      <c r="AJ46" s="168">
        <v>65.326257956999996</v>
      </c>
      <c r="AK46" s="168">
        <v>82.952213325000002</v>
      </c>
      <c r="AL46" s="168">
        <v>257.10885553000003</v>
      </c>
      <c r="AM46" s="168">
        <v>144.56550315000001</v>
      </c>
      <c r="AN46" s="168">
        <v>68.92131474</v>
      </c>
      <c r="AO46" s="168">
        <v>64.127105301</v>
      </c>
      <c r="AP46" s="168">
        <v>46.354542950000003</v>
      </c>
      <c r="AQ46" s="168">
        <v>18.098112667999999</v>
      </c>
      <c r="AR46" s="168">
        <v>25.537256058000001</v>
      </c>
      <c r="AS46" s="168">
        <v>79.269368025000006</v>
      </c>
      <c r="AT46" s="168">
        <v>87.155469397999994</v>
      </c>
      <c r="AU46" s="168">
        <v>36.350401325</v>
      </c>
      <c r="AV46" s="168">
        <v>54.557046538000002</v>
      </c>
      <c r="AW46" s="168">
        <v>51.697415024999998</v>
      </c>
      <c r="AX46" s="168">
        <v>45.374193124999998</v>
      </c>
      <c r="AY46" s="168">
        <v>62.807229904000003</v>
      </c>
      <c r="AZ46" s="258">
        <v>47.770719999999997</v>
      </c>
      <c r="BA46" s="258">
        <v>50.134410000000003</v>
      </c>
      <c r="BB46" s="258">
        <v>36.969050000000003</v>
      </c>
      <c r="BC46" s="258">
        <v>25.22119</v>
      </c>
      <c r="BD46" s="258">
        <v>30.465779999999999</v>
      </c>
      <c r="BE46" s="258">
        <v>45.181849999999997</v>
      </c>
      <c r="BF46" s="258">
        <v>56.564419999999998</v>
      </c>
      <c r="BG46" s="258">
        <v>53.262039999999999</v>
      </c>
      <c r="BH46" s="258">
        <v>48.813229999999997</v>
      </c>
      <c r="BI46" s="258">
        <v>55.044960000000003</v>
      </c>
      <c r="BJ46" s="258">
        <v>60.443170000000002</v>
      </c>
      <c r="BK46" s="258">
        <v>72.312020000000004</v>
      </c>
      <c r="BL46" s="258">
        <v>48.368569999999998</v>
      </c>
      <c r="BM46" s="258">
        <v>48.758789999999998</v>
      </c>
      <c r="BN46" s="258">
        <v>34.864069999999998</v>
      </c>
      <c r="BO46" s="258">
        <v>25.23921</v>
      </c>
      <c r="BP46" s="258">
        <v>31.523289999999999</v>
      </c>
      <c r="BQ46" s="258">
        <v>42.230719999999998</v>
      </c>
      <c r="BR46" s="258">
        <v>61.3371</v>
      </c>
      <c r="BS46" s="258">
        <v>54.254019999999997</v>
      </c>
      <c r="BT46" s="258">
        <v>49.99635</v>
      </c>
      <c r="BU46" s="258">
        <v>56.172339999999998</v>
      </c>
      <c r="BV46" s="258">
        <v>60.483699999999999</v>
      </c>
    </row>
    <row r="47" spans="1:74" ht="11.15" customHeight="1" x14ac:dyDescent="0.25">
      <c r="A47" s="40" t="s">
        <v>1030</v>
      </c>
      <c r="B47" s="418" t="s">
        <v>1041</v>
      </c>
      <c r="C47" s="168">
        <v>29.598238636000001</v>
      </c>
      <c r="D47" s="168">
        <v>25.054625000000001</v>
      </c>
      <c r="E47" s="168">
        <v>19.167073863999999</v>
      </c>
      <c r="F47" s="168">
        <v>20.129573864000001</v>
      </c>
      <c r="G47" s="168">
        <v>18.226781249999998</v>
      </c>
      <c r="H47" s="168">
        <v>22.403835226999998</v>
      </c>
      <c r="I47" s="168">
        <v>27.871304347999999</v>
      </c>
      <c r="J47" s="168">
        <v>28.923898810000001</v>
      </c>
      <c r="K47" s="168">
        <v>24.796250000000001</v>
      </c>
      <c r="L47" s="168">
        <v>29.053096590999999</v>
      </c>
      <c r="M47" s="168">
        <v>30.0583125</v>
      </c>
      <c r="N47" s="168">
        <v>42.991420454999997</v>
      </c>
      <c r="O47" s="168">
        <v>44.719406249999999</v>
      </c>
      <c r="P47" s="168">
        <v>82.899968749999999</v>
      </c>
      <c r="Q47" s="168">
        <v>38.155190216999998</v>
      </c>
      <c r="R47" s="168">
        <v>28.054403408999999</v>
      </c>
      <c r="S47" s="168">
        <v>27.8174375</v>
      </c>
      <c r="T47" s="168">
        <v>45.140852273</v>
      </c>
      <c r="U47" s="168">
        <v>43.933898810000002</v>
      </c>
      <c r="V47" s="168">
        <v>59.844772726999999</v>
      </c>
      <c r="W47" s="168">
        <v>53.940982142999999</v>
      </c>
      <c r="X47" s="168">
        <v>65.724791667000005</v>
      </c>
      <c r="Y47" s="168">
        <v>60.772500000000001</v>
      </c>
      <c r="Z47" s="168">
        <v>70.740190217000006</v>
      </c>
      <c r="AA47" s="168">
        <v>159.59824405000001</v>
      </c>
      <c r="AB47" s="168">
        <v>121.0331875</v>
      </c>
      <c r="AC47" s="168">
        <v>68.807554347999996</v>
      </c>
      <c r="AD47" s="168">
        <v>67.538928571</v>
      </c>
      <c r="AE47" s="168">
        <v>78.202351190000002</v>
      </c>
      <c r="AF47" s="168">
        <v>74.099318182000005</v>
      </c>
      <c r="AG47" s="168">
        <v>109.34878125</v>
      </c>
      <c r="AH47" s="168">
        <v>116.34991848</v>
      </c>
      <c r="AI47" s="168">
        <v>71.719553571000006</v>
      </c>
      <c r="AJ47" s="168">
        <v>58.917619047999999</v>
      </c>
      <c r="AK47" s="168">
        <v>66.569880952000005</v>
      </c>
      <c r="AL47" s="168">
        <v>116.82470238000001</v>
      </c>
      <c r="AM47" s="168">
        <v>55.820833333000003</v>
      </c>
      <c r="AN47" s="168">
        <v>64.519656249999997</v>
      </c>
      <c r="AO47" s="168">
        <v>37.555407609</v>
      </c>
      <c r="AP47" s="168">
        <v>31.68103125</v>
      </c>
      <c r="AQ47" s="168">
        <v>28.045767045000002</v>
      </c>
      <c r="AR47" s="168">
        <v>37.936647727</v>
      </c>
      <c r="AS47" s="168">
        <v>54.796999999999997</v>
      </c>
      <c r="AT47" s="168">
        <v>29.175000000000001</v>
      </c>
      <c r="AU47" s="168">
        <v>37.270031250000002</v>
      </c>
      <c r="AV47" s="168">
        <v>30.244857955000001</v>
      </c>
      <c r="AW47" s="168">
        <v>43.701071429000002</v>
      </c>
      <c r="AX47" s="168">
        <v>45.577468750000001</v>
      </c>
      <c r="AY47" s="168">
        <v>77.437670455000003</v>
      </c>
      <c r="AZ47" s="258">
        <v>55.979399999999998</v>
      </c>
      <c r="BA47" s="258">
        <v>55.0047</v>
      </c>
      <c r="BB47" s="258">
        <v>45.729280000000003</v>
      </c>
      <c r="BC47" s="258">
        <v>34.410200000000003</v>
      </c>
      <c r="BD47" s="258">
        <v>38.99474</v>
      </c>
      <c r="BE47" s="258">
        <v>94.865629999999996</v>
      </c>
      <c r="BF47" s="258">
        <v>58.423070000000003</v>
      </c>
      <c r="BG47" s="258">
        <v>37.448129999999999</v>
      </c>
      <c r="BH47" s="258">
        <v>54.146030000000003</v>
      </c>
      <c r="BI47" s="258">
        <v>51.458579999999998</v>
      </c>
      <c r="BJ47" s="258">
        <v>80.543629999999993</v>
      </c>
      <c r="BK47" s="258">
        <v>79.525319999999994</v>
      </c>
      <c r="BL47" s="258">
        <v>76.493620000000007</v>
      </c>
      <c r="BM47" s="258">
        <v>57.564430000000002</v>
      </c>
      <c r="BN47" s="258">
        <v>37.909930000000003</v>
      </c>
      <c r="BO47" s="258">
        <v>34.766640000000002</v>
      </c>
      <c r="BP47" s="258">
        <v>41.910469999999997</v>
      </c>
      <c r="BQ47" s="258">
        <v>52.597639999999998</v>
      </c>
      <c r="BR47" s="258">
        <v>56.113500000000002</v>
      </c>
      <c r="BS47" s="258">
        <v>40.637869999999999</v>
      </c>
      <c r="BT47" s="258">
        <v>36.711640000000003</v>
      </c>
      <c r="BU47" s="258">
        <v>46.66478</v>
      </c>
      <c r="BV47" s="258">
        <v>73.071330000000003</v>
      </c>
    </row>
    <row r="48" spans="1:74" ht="11.15" customHeight="1" x14ac:dyDescent="0.25">
      <c r="A48" s="40" t="s">
        <v>1031</v>
      </c>
      <c r="B48" s="418" t="s">
        <v>1042</v>
      </c>
      <c r="C48" s="168">
        <v>26.000823864000001</v>
      </c>
      <c r="D48" s="168">
        <v>21.2898125</v>
      </c>
      <c r="E48" s="168">
        <v>18.174204544999998</v>
      </c>
      <c r="F48" s="168">
        <v>16.589943181999999</v>
      </c>
      <c r="G48" s="168">
        <v>16.49428125</v>
      </c>
      <c r="H48" s="168">
        <v>21.297130681999999</v>
      </c>
      <c r="I48" s="168">
        <v>26.884891304</v>
      </c>
      <c r="J48" s="168">
        <v>25.236547619</v>
      </c>
      <c r="K48" s="168">
        <v>21.030773809999999</v>
      </c>
      <c r="L48" s="168">
        <v>21.586789773</v>
      </c>
      <c r="M48" s="168">
        <v>24.83175</v>
      </c>
      <c r="N48" s="168">
        <v>34.726534090999998</v>
      </c>
      <c r="O48" s="168">
        <v>36.211437500000002</v>
      </c>
      <c r="P48" s="168">
        <v>67.407843749999998</v>
      </c>
      <c r="Q48" s="168">
        <v>30.600923912999999</v>
      </c>
      <c r="R48" s="168">
        <v>26.744034091</v>
      </c>
      <c r="S48" s="168">
        <v>29.335249999999998</v>
      </c>
      <c r="T48" s="168">
        <v>39.475852273000001</v>
      </c>
      <c r="U48" s="168">
        <v>46.411815476000001</v>
      </c>
      <c r="V48" s="168">
        <v>52.350539773000001</v>
      </c>
      <c r="W48" s="168">
        <v>52.482916666999998</v>
      </c>
      <c r="X48" s="168">
        <v>60.011577381000002</v>
      </c>
      <c r="Y48" s="168">
        <v>61.935952381</v>
      </c>
      <c r="Z48" s="168">
        <v>50.659864130000003</v>
      </c>
      <c r="AA48" s="168">
        <v>143.98764881</v>
      </c>
      <c r="AB48" s="168">
        <v>93.698125000000005</v>
      </c>
      <c r="AC48" s="168">
        <v>62.611195651999999</v>
      </c>
      <c r="AD48" s="168">
        <v>71.077767856999998</v>
      </c>
      <c r="AE48" s="168">
        <v>84.392351189999999</v>
      </c>
      <c r="AF48" s="168">
        <v>83.691988636000005</v>
      </c>
      <c r="AG48" s="168">
        <v>109.76190625</v>
      </c>
      <c r="AH48" s="168">
        <v>118.97173913</v>
      </c>
      <c r="AI48" s="168">
        <v>85.382202380999999</v>
      </c>
      <c r="AJ48" s="168">
        <v>61.397172619000003</v>
      </c>
      <c r="AK48" s="168">
        <v>64.492410714000002</v>
      </c>
      <c r="AL48" s="168">
        <v>105.61160714</v>
      </c>
      <c r="AM48" s="168">
        <v>46.809613095000003</v>
      </c>
      <c r="AN48" s="168">
        <v>50.390749999999997</v>
      </c>
      <c r="AO48" s="168">
        <v>36.755652173999998</v>
      </c>
      <c r="AP48" s="168">
        <v>34.021312500000001</v>
      </c>
      <c r="AQ48" s="168">
        <v>28.061335227000001</v>
      </c>
      <c r="AR48" s="168">
        <v>32.064772726999998</v>
      </c>
      <c r="AS48" s="168">
        <v>51.214218750000001</v>
      </c>
      <c r="AT48" s="168">
        <v>31.028614130000001</v>
      </c>
      <c r="AU48" s="168">
        <v>36.109781249999997</v>
      </c>
      <c r="AV48" s="168">
        <v>31.933551135999998</v>
      </c>
      <c r="AW48" s="168">
        <v>39.123065476000001</v>
      </c>
      <c r="AX48" s="168">
        <v>37.979125000000003</v>
      </c>
      <c r="AY48" s="168">
        <v>70.201789773000002</v>
      </c>
      <c r="AZ48" s="258">
        <v>42.33587</v>
      </c>
      <c r="BA48" s="258">
        <v>50.615079999999999</v>
      </c>
      <c r="BB48" s="258">
        <v>40.100050000000003</v>
      </c>
      <c r="BC48" s="258">
        <v>33.458240000000004</v>
      </c>
      <c r="BD48" s="258">
        <v>35.09939</v>
      </c>
      <c r="BE48" s="258">
        <v>81.189179999999993</v>
      </c>
      <c r="BF48" s="258">
        <v>39.165379999999999</v>
      </c>
      <c r="BG48" s="258">
        <v>34.898449999999997</v>
      </c>
      <c r="BH48" s="258">
        <v>33.945929999999997</v>
      </c>
      <c r="BI48" s="258">
        <v>39.843409999999999</v>
      </c>
      <c r="BJ48" s="258">
        <v>53.226970000000001</v>
      </c>
      <c r="BK48" s="258">
        <v>56.908380000000001</v>
      </c>
      <c r="BL48" s="258">
        <v>47.56053</v>
      </c>
      <c r="BM48" s="258">
        <v>41.12247</v>
      </c>
      <c r="BN48" s="258">
        <v>33.903730000000003</v>
      </c>
      <c r="BO48" s="258">
        <v>33.086489999999998</v>
      </c>
      <c r="BP48" s="258">
        <v>36.653660000000002</v>
      </c>
      <c r="BQ48" s="258">
        <v>40.822040000000001</v>
      </c>
      <c r="BR48" s="258">
        <v>41.132660000000001</v>
      </c>
      <c r="BS48" s="258">
        <v>36.71752</v>
      </c>
      <c r="BT48" s="258">
        <v>33.950580000000002</v>
      </c>
      <c r="BU48" s="258">
        <v>38.605910000000002</v>
      </c>
      <c r="BV48" s="258">
        <v>51.876660000000001</v>
      </c>
    </row>
    <row r="49" spans="1:74" ht="11.15" customHeight="1" x14ac:dyDescent="0.25">
      <c r="A49" s="40" t="s">
        <v>1032</v>
      </c>
      <c r="B49" s="418" t="s">
        <v>1043</v>
      </c>
      <c r="C49" s="168">
        <v>24.53741767</v>
      </c>
      <c r="D49" s="168">
        <v>21.65219325</v>
      </c>
      <c r="E49" s="168">
        <v>21.231371136</v>
      </c>
      <c r="F49" s="168">
        <v>19.294396902999999</v>
      </c>
      <c r="G49" s="168">
        <v>20.381221531000001</v>
      </c>
      <c r="H49" s="168">
        <v>22.697961505999999</v>
      </c>
      <c r="I49" s="168">
        <v>31.805144755000001</v>
      </c>
      <c r="J49" s="168">
        <v>29.039054106999998</v>
      </c>
      <c r="K49" s="168">
        <v>23.886576131000002</v>
      </c>
      <c r="L49" s="168">
        <v>25.758875937999999</v>
      </c>
      <c r="M49" s="168">
        <v>24.840174688000001</v>
      </c>
      <c r="N49" s="168">
        <v>28.707606647999999</v>
      </c>
      <c r="O49" s="168">
        <v>28.593237188</v>
      </c>
      <c r="P49" s="168">
        <v>49.918575562999997</v>
      </c>
      <c r="Q49" s="168">
        <v>26.751535841999999</v>
      </c>
      <c r="R49" s="168">
        <v>30.871029118999999</v>
      </c>
      <c r="S49" s="168">
        <v>33.684832499999999</v>
      </c>
      <c r="T49" s="168">
        <v>36.574307585</v>
      </c>
      <c r="U49" s="168">
        <v>44.989227292000002</v>
      </c>
      <c r="V49" s="168">
        <v>54.367788834999999</v>
      </c>
      <c r="W49" s="168">
        <v>54.615349850999998</v>
      </c>
      <c r="X49" s="168">
        <v>70.979155356999996</v>
      </c>
      <c r="Y49" s="168">
        <v>72.749910744000005</v>
      </c>
      <c r="Z49" s="168">
        <v>43.993958206999999</v>
      </c>
      <c r="AA49" s="168">
        <v>73.319438422999994</v>
      </c>
      <c r="AB49" s="168">
        <v>53.101617406000003</v>
      </c>
      <c r="AC49" s="168">
        <v>48.560714457000003</v>
      </c>
      <c r="AD49" s="168">
        <v>75.350930356999996</v>
      </c>
      <c r="AE49" s="168">
        <v>93.500499583000007</v>
      </c>
      <c r="AF49" s="168">
        <v>110.14373630999999</v>
      </c>
      <c r="AG49" s="168">
        <v>115.37026849999999</v>
      </c>
      <c r="AH49" s="168">
        <v>120.03855383</v>
      </c>
      <c r="AI49" s="168">
        <v>97.575998987999995</v>
      </c>
      <c r="AJ49" s="168">
        <v>73.648034374999995</v>
      </c>
      <c r="AK49" s="168">
        <v>61.698989613000002</v>
      </c>
      <c r="AL49" s="168">
        <v>79.460300267999997</v>
      </c>
      <c r="AM49" s="168">
        <v>42.697725505999998</v>
      </c>
      <c r="AN49" s="168">
        <v>35.472524968999998</v>
      </c>
      <c r="AO49" s="168">
        <v>31.303521629999999</v>
      </c>
      <c r="AP49" s="168">
        <v>35.541890905999999</v>
      </c>
      <c r="AQ49" s="168">
        <v>36.463730312999999</v>
      </c>
      <c r="AR49" s="168">
        <v>34.214656335000001</v>
      </c>
      <c r="AS49" s="168">
        <v>53.027761593999998</v>
      </c>
      <c r="AT49" s="168">
        <v>36.061768125</v>
      </c>
      <c r="AU49" s="168">
        <v>40.728821406000002</v>
      </c>
      <c r="AV49" s="168">
        <v>45.312962188</v>
      </c>
      <c r="AW49" s="168">
        <v>43.942413274000003</v>
      </c>
      <c r="AX49" s="168">
        <v>37.257233280999998</v>
      </c>
      <c r="AY49" s="168">
        <v>53.034599346999997</v>
      </c>
      <c r="AZ49" s="258">
        <v>36.442709999999998</v>
      </c>
      <c r="BA49" s="258">
        <v>38.515300000000003</v>
      </c>
      <c r="BB49" s="258">
        <v>37.853940000000001</v>
      </c>
      <c r="BC49" s="258">
        <v>36.35528</v>
      </c>
      <c r="BD49" s="258">
        <v>38.037570000000002</v>
      </c>
      <c r="BE49" s="258">
        <v>45.730490000000003</v>
      </c>
      <c r="BF49" s="258">
        <v>47.12115</v>
      </c>
      <c r="BG49" s="258">
        <v>39.91883</v>
      </c>
      <c r="BH49" s="258">
        <v>38.164000000000001</v>
      </c>
      <c r="BI49" s="258">
        <v>40.319510000000001</v>
      </c>
      <c r="BJ49" s="258">
        <v>45.750160000000001</v>
      </c>
      <c r="BK49" s="258">
        <v>48.365430000000003</v>
      </c>
      <c r="BL49" s="258">
        <v>42.166139999999999</v>
      </c>
      <c r="BM49" s="258">
        <v>40.710929999999998</v>
      </c>
      <c r="BN49" s="258">
        <v>36.592669999999998</v>
      </c>
      <c r="BO49" s="258">
        <v>38.424680000000002</v>
      </c>
      <c r="BP49" s="258">
        <v>42.657400000000003</v>
      </c>
      <c r="BQ49" s="258">
        <v>48.479039999999998</v>
      </c>
      <c r="BR49" s="258">
        <v>49.534329999999997</v>
      </c>
      <c r="BS49" s="258">
        <v>41.597050000000003</v>
      </c>
      <c r="BT49" s="258">
        <v>38.866680000000002</v>
      </c>
      <c r="BU49" s="258">
        <v>41.762090000000001</v>
      </c>
      <c r="BV49" s="258">
        <v>46.967210000000001</v>
      </c>
    </row>
    <row r="50" spans="1:74" ht="11.15" customHeight="1" x14ac:dyDescent="0.25">
      <c r="A50" s="40" t="s">
        <v>1033</v>
      </c>
      <c r="B50" s="418" t="s">
        <v>1044</v>
      </c>
      <c r="C50" s="168">
        <v>26.436022727000001</v>
      </c>
      <c r="D50" s="168">
        <v>24.917156250000001</v>
      </c>
      <c r="E50" s="168">
        <v>21.923409091</v>
      </c>
      <c r="F50" s="168">
        <v>20.644659091000001</v>
      </c>
      <c r="G50" s="168">
        <v>22.585125000000001</v>
      </c>
      <c r="H50" s="168">
        <v>25.776534090999998</v>
      </c>
      <c r="I50" s="168">
        <v>32.504646739000002</v>
      </c>
      <c r="J50" s="168">
        <v>31.488482142999999</v>
      </c>
      <c r="K50" s="168">
        <v>24.045625000000001</v>
      </c>
      <c r="L50" s="168">
        <v>26.111221591</v>
      </c>
      <c r="M50" s="168">
        <v>21.643968749999999</v>
      </c>
      <c r="N50" s="168">
        <v>27.050823864000002</v>
      </c>
      <c r="O50" s="168">
        <v>28.408124999999998</v>
      </c>
      <c r="P50" s="168">
        <v>81.056468749999993</v>
      </c>
      <c r="Q50" s="168">
        <v>25.448315217000001</v>
      </c>
      <c r="R50" s="168">
        <v>30.087386364</v>
      </c>
      <c r="S50" s="168">
        <v>32.031718750000003</v>
      </c>
      <c r="T50" s="168">
        <v>39.354431818000002</v>
      </c>
      <c r="U50" s="168">
        <v>44.794166666999999</v>
      </c>
      <c r="V50" s="168">
        <v>51.973778408999998</v>
      </c>
      <c r="W50" s="168">
        <v>51.308690476000002</v>
      </c>
      <c r="X50" s="168">
        <v>67.471726189999998</v>
      </c>
      <c r="Y50" s="168">
        <v>63.977946428999999</v>
      </c>
      <c r="Z50" s="168">
        <v>41.694565216999997</v>
      </c>
      <c r="AA50" s="168">
        <v>51.535863095000003</v>
      </c>
      <c r="AB50" s="168">
        <v>48.197031250000002</v>
      </c>
      <c r="AC50" s="168">
        <v>43.903233696000001</v>
      </c>
      <c r="AD50" s="168">
        <v>68.639732143000003</v>
      </c>
      <c r="AE50" s="168">
        <v>91.160416667000007</v>
      </c>
      <c r="AF50" s="168">
        <v>107.8190625</v>
      </c>
      <c r="AG50" s="168">
        <v>106.0715</v>
      </c>
      <c r="AH50" s="168">
        <v>110.22307065</v>
      </c>
      <c r="AI50" s="168">
        <v>89.092619048000003</v>
      </c>
      <c r="AJ50" s="168">
        <v>59.216011905000002</v>
      </c>
      <c r="AK50" s="168">
        <v>53.040148809999998</v>
      </c>
      <c r="AL50" s="168">
        <v>61.347232142999999</v>
      </c>
      <c r="AM50" s="168">
        <v>37.986398809999997</v>
      </c>
      <c r="AN50" s="168">
        <v>29.38415625</v>
      </c>
      <c r="AO50" s="168">
        <v>26.801711956999998</v>
      </c>
      <c r="AP50" s="168">
        <v>26.878562500000001</v>
      </c>
      <c r="AQ50" s="168">
        <v>33.739943181999998</v>
      </c>
      <c r="AR50" s="168">
        <v>35.762840908999998</v>
      </c>
      <c r="AS50" s="168">
        <v>46.551218749999997</v>
      </c>
      <c r="AT50" s="168">
        <v>40.552853261000003</v>
      </c>
      <c r="AU50" s="168">
        <v>34.6983125</v>
      </c>
      <c r="AV50" s="168">
        <v>37.238636364000001</v>
      </c>
      <c r="AW50" s="168">
        <v>33.091041666999999</v>
      </c>
      <c r="AX50" s="168">
        <v>30.4088125</v>
      </c>
      <c r="AY50" s="168">
        <v>50.084630681999997</v>
      </c>
      <c r="AZ50" s="258">
        <v>31.018000000000001</v>
      </c>
      <c r="BA50" s="258">
        <v>36.73556</v>
      </c>
      <c r="BB50" s="258">
        <v>35.095660000000002</v>
      </c>
      <c r="BC50" s="258">
        <v>34.391300000000001</v>
      </c>
      <c r="BD50" s="258">
        <v>37.532220000000002</v>
      </c>
      <c r="BE50" s="258">
        <v>45.213940000000001</v>
      </c>
      <c r="BF50" s="258">
        <v>47.810949999999998</v>
      </c>
      <c r="BG50" s="258">
        <v>36.530479999999997</v>
      </c>
      <c r="BH50" s="258">
        <v>35.92409</v>
      </c>
      <c r="BI50" s="258">
        <v>41.958370000000002</v>
      </c>
      <c r="BJ50" s="258">
        <v>47.382309999999997</v>
      </c>
      <c r="BK50" s="258">
        <v>55.759439999999998</v>
      </c>
      <c r="BL50" s="258">
        <v>37.519019999999998</v>
      </c>
      <c r="BM50" s="258">
        <v>39.876570000000001</v>
      </c>
      <c r="BN50" s="258">
        <v>35.869909999999997</v>
      </c>
      <c r="BO50" s="258">
        <v>38.844160000000002</v>
      </c>
      <c r="BP50" s="258">
        <v>44.070630000000001</v>
      </c>
      <c r="BQ50" s="258">
        <v>50.949759999999998</v>
      </c>
      <c r="BR50" s="258">
        <v>52.832590000000003</v>
      </c>
      <c r="BS50" s="258">
        <v>40.684950000000001</v>
      </c>
      <c r="BT50" s="258">
        <v>38.948239999999998</v>
      </c>
      <c r="BU50" s="258">
        <v>44.998159999999999</v>
      </c>
      <c r="BV50" s="258">
        <v>53.864730000000002</v>
      </c>
    </row>
    <row r="51" spans="1:74" ht="11.15" customHeight="1" x14ac:dyDescent="0.25">
      <c r="A51" s="40" t="s">
        <v>1034</v>
      </c>
      <c r="B51" s="418" t="s">
        <v>1045</v>
      </c>
      <c r="C51" s="168">
        <v>20.043210511000002</v>
      </c>
      <c r="D51" s="168">
        <v>21.695782813000001</v>
      </c>
      <c r="E51" s="168">
        <v>18.448979545</v>
      </c>
      <c r="F51" s="168">
        <v>17.372336648000001</v>
      </c>
      <c r="G51" s="168">
        <v>19.445364999999999</v>
      </c>
      <c r="H51" s="168">
        <v>21.798782385999999</v>
      </c>
      <c r="I51" s="168">
        <v>26.448556522000001</v>
      </c>
      <c r="J51" s="168">
        <v>28.598483333000001</v>
      </c>
      <c r="K51" s="168">
        <v>23.765435118999999</v>
      </c>
      <c r="L51" s="168">
        <v>26.875776705</v>
      </c>
      <c r="M51" s="168">
        <v>23.2412025</v>
      </c>
      <c r="N51" s="168">
        <v>22.888030682</v>
      </c>
      <c r="O51" s="168">
        <v>26.218775938</v>
      </c>
      <c r="P51" s="168">
        <v>705.47958313000004</v>
      </c>
      <c r="Q51" s="168">
        <v>19.218120652</v>
      </c>
      <c r="R51" s="168">
        <v>23.329173864000001</v>
      </c>
      <c r="S51" s="168">
        <v>28.610441250000001</v>
      </c>
      <c r="T51" s="168">
        <v>40.653478976999999</v>
      </c>
      <c r="U51" s="168">
        <v>46.486033333000002</v>
      </c>
      <c r="V51" s="168">
        <v>47.203752272999999</v>
      </c>
      <c r="W51" s="168">
        <v>52.208252975999997</v>
      </c>
      <c r="X51" s="168">
        <v>59.186798512000003</v>
      </c>
      <c r="Y51" s="168">
        <v>46.908223810000003</v>
      </c>
      <c r="Z51" s="168">
        <v>31.072285054000002</v>
      </c>
      <c r="AA51" s="168">
        <v>39.692211905000001</v>
      </c>
      <c r="AB51" s="168">
        <v>39.732824375</v>
      </c>
      <c r="AC51" s="168">
        <v>32.312095380000002</v>
      </c>
      <c r="AD51" s="168">
        <v>40.189811012</v>
      </c>
      <c r="AE51" s="168">
        <v>79.637198511999998</v>
      </c>
      <c r="AF51" s="168">
        <v>98.716374148</v>
      </c>
      <c r="AG51" s="168">
        <v>119.30634563</v>
      </c>
      <c r="AH51" s="168">
        <v>115.77019375</v>
      </c>
      <c r="AI51" s="168">
        <v>94.832144345000003</v>
      </c>
      <c r="AJ51" s="168">
        <v>60.747954167000003</v>
      </c>
      <c r="AK51" s="168">
        <v>56.417576189999998</v>
      </c>
      <c r="AL51" s="168">
        <v>50.458671373999998</v>
      </c>
      <c r="AM51" s="168">
        <v>35.781913095</v>
      </c>
      <c r="AN51" s="168">
        <v>27.201062188000002</v>
      </c>
      <c r="AO51" s="168">
        <v>23.896104958999999</v>
      </c>
      <c r="AP51" s="168">
        <v>30.696065624999999</v>
      </c>
      <c r="AQ51" s="168">
        <v>34.502565625000003</v>
      </c>
      <c r="AR51" s="168">
        <v>38.493171023000002</v>
      </c>
      <c r="AS51" s="168">
        <v>44.559060313000003</v>
      </c>
      <c r="AT51" s="168">
        <v>57.052853571</v>
      </c>
      <c r="AU51" s="168">
        <v>39.253269688000003</v>
      </c>
      <c r="AV51" s="168">
        <v>30.175610510999999</v>
      </c>
      <c r="AW51" s="168">
        <v>29.229162202000001</v>
      </c>
      <c r="AX51" s="168">
        <v>26.088739062999998</v>
      </c>
      <c r="AY51" s="168">
        <v>61.353395739</v>
      </c>
      <c r="AZ51" s="258">
        <v>29.3871</v>
      </c>
      <c r="BA51" s="258">
        <v>32.718629999999997</v>
      </c>
      <c r="BB51" s="258">
        <v>34.690399999999997</v>
      </c>
      <c r="BC51" s="258">
        <v>35.214669999999998</v>
      </c>
      <c r="BD51" s="258">
        <v>34.685139999999997</v>
      </c>
      <c r="BE51" s="258">
        <v>48.936410000000002</v>
      </c>
      <c r="BF51" s="258">
        <v>54.25468</v>
      </c>
      <c r="BG51" s="258">
        <v>38.35557</v>
      </c>
      <c r="BH51" s="258">
        <v>37.49239</v>
      </c>
      <c r="BI51" s="258">
        <v>38.578530000000001</v>
      </c>
      <c r="BJ51" s="258">
        <v>44.978029999999997</v>
      </c>
      <c r="BK51" s="258">
        <v>49.368000000000002</v>
      </c>
      <c r="BL51" s="258">
        <v>35.390149999999998</v>
      </c>
      <c r="BM51" s="258">
        <v>34.66619</v>
      </c>
      <c r="BN51" s="258">
        <v>36.225479999999997</v>
      </c>
      <c r="BO51" s="258">
        <v>39.051679999999998</v>
      </c>
      <c r="BP51" s="258">
        <v>45.8384</v>
      </c>
      <c r="BQ51" s="258">
        <v>55.307360000000003</v>
      </c>
      <c r="BR51" s="258">
        <v>58.569719999999997</v>
      </c>
      <c r="BS51" s="258">
        <v>42.743819999999999</v>
      </c>
      <c r="BT51" s="258">
        <v>41.648420000000002</v>
      </c>
      <c r="BU51" s="258">
        <v>41.036160000000002</v>
      </c>
      <c r="BV51" s="258">
        <v>47.78754</v>
      </c>
    </row>
    <row r="52" spans="1:74" ht="11.15" customHeight="1" x14ac:dyDescent="0.25">
      <c r="A52" s="82" t="s">
        <v>1035</v>
      </c>
      <c r="B52" s="418" t="s">
        <v>1046</v>
      </c>
      <c r="C52" s="168">
        <v>28.607142856999999</v>
      </c>
      <c r="D52" s="168">
        <v>24.052631579</v>
      </c>
      <c r="E52" s="168">
        <v>18.090909091</v>
      </c>
      <c r="F52" s="168">
        <v>17.556818182000001</v>
      </c>
      <c r="G52" s="168">
        <v>18.587499999999999</v>
      </c>
      <c r="H52" s="168">
        <v>18.534090909</v>
      </c>
      <c r="I52" s="168">
        <v>23.125</v>
      </c>
      <c r="J52" s="168">
        <v>26.559523810000002</v>
      </c>
      <c r="K52" s="168">
        <v>20.714285713999999</v>
      </c>
      <c r="L52" s="168">
        <v>21.761363635999999</v>
      </c>
      <c r="M52" s="168">
        <v>27.565789473999999</v>
      </c>
      <c r="N52" s="168">
        <v>26.295454544999998</v>
      </c>
      <c r="O52" s="168">
        <v>25.552631579</v>
      </c>
      <c r="P52" s="168">
        <v>71.671052631999999</v>
      </c>
      <c r="Q52" s="168">
        <v>26.086956522000001</v>
      </c>
      <c r="R52" s="168">
        <v>28.321428570999998</v>
      </c>
      <c r="S52" s="168">
        <v>30.65</v>
      </c>
      <c r="T52" s="168">
        <v>39.829545455000002</v>
      </c>
      <c r="U52" s="168">
        <v>40.869047619</v>
      </c>
      <c r="V52" s="168">
        <v>46.863636364000001</v>
      </c>
      <c r="W52" s="168">
        <v>44.821428570999998</v>
      </c>
      <c r="X52" s="168">
        <v>56.880952381</v>
      </c>
      <c r="Y52" s="168">
        <v>53.487499999999997</v>
      </c>
      <c r="Z52" s="168">
        <v>43.642857143000001</v>
      </c>
      <c r="AA52" s="168">
        <v>41.612499999999997</v>
      </c>
      <c r="AB52" s="168">
        <v>41.171052631999999</v>
      </c>
      <c r="AC52" s="168">
        <v>44.554347825999997</v>
      </c>
      <c r="AD52" s="168">
        <v>64.537499999999994</v>
      </c>
      <c r="AE52" s="168">
        <v>82.916666667000001</v>
      </c>
      <c r="AF52" s="168">
        <v>107.41666667</v>
      </c>
      <c r="AG52" s="168">
        <v>97.4375</v>
      </c>
      <c r="AH52" s="168">
        <v>98.476086957000007</v>
      </c>
      <c r="AI52" s="168">
        <v>88.559523810000002</v>
      </c>
      <c r="AJ52" s="168">
        <v>58.940476189999998</v>
      </c>
      <c r="AK52" s="168">
        <v>57.421052631999999</v>
      </c>
      <c r="AL52" s="168">
        <v>61.619047619</v>
      </c>
      <c r="AM52" s="168">
        <v>35.962499999999999</v>
      </c>
      <c r="AN52" s="168">
        <v>26.907894736999999</v>
      </c>
      <c r="AO52" s="168">
        <v>28.72826087</v>
      </c>
      <c r="AP52" s="168">
        <v>31.631578947000001</v>
      </c>
      <c r="AQ52" s="168">
        <v>30.965909091</v>
      </c>
      <c r="AR52" s="168">
        <v>32.386363635999999</v>
      </c>
      <c r="AS52" s="168">
        <v>39.75</v>
      </c>
      <c r="AT52" s="168">
        <v>37.836956522000001</v>
      </c>
      <c r="AU52" s="168">
        <v>31.75</v>
      </c>
      <c r="AV52" s="168">
        <v>32.545454544999998</v>
      </c>
      <c r="AW52" s="168">
        <v>31.592105263000001</v>
      </c>
      <c r="AX52" s="168">
        <v>27.074999999999999</v>
      </c>
      <c r="AY52" s="168">
        <v>40.678571429000002</v>
      </c>
      <c r="AZ52" s="258">
        <v>29.997599999999998</v>
      </c>
      <c r="BA52" s="258">
        <v>32.67521</v>
      </c>
      <c r="BB52" s="258">
        <v>31.4114</v>
      </c>
      <c r="BC52" s="258">
        <v>31.054490000000001</v>
      </c>
      <c r="BD52" s="258">
        <v>31.65982</v>
      </c>
      <c r="BE52" s="258">
        <v>35.784990000000001</v>
      </c>
      <c r="BF52" s="258">
        <v>38.330880000000001</v>
      </c>
      <c r="BG52" s="258">
        <v>32.270139999999998</v>
      </c>
      <c r="BH52" s="258">
        <v>31.557939999999999</v>
      </c>
      <c r="BI52" s="258">
        <v>33.53537</v>
      </c>
      <c r="BJ52" s="258">
        <v>37.172359999999998</v>
      </c>
      <c r="BK52" s="258">
        <v>37.522080000000003</v>
      </c>
      <c r="BL52" s="258">
        <v>33.207560000000001</v>
      </c>
      <c r="BM52" s="258">
        <v>32.931910000000002</v>
      </c>
      <c r="BN52" s="258">
        <v>30.21678</v>
      </c>
      <c r="BO52" s="258">
        <v>32.150350000000003</v>
      </c>
      <c r="BP52" s="258">
        <v>34.927480000000003</v>
      </c>
      <c r="BQ52" s="258">
        <v>38.343299999999999</v>
      </c>
      <c r="BR52" s="258">
        <v>40.02111</v>
      </c>
      <c r="BS52" s="258">
        <v>34.627459999999999</v>
      </c>
      <c r="BT52" s="258">
        <v>32.925150000000002</v>
      </c>
      <c r="BU52" s="258">
        <v>34.090890000000002</v>
      </c>
      <c r="BV52" s="258">
        <v>37.875660000000003</v>
      </c>
    </row>
    <row r="53" spans="1:74" ht="11.15" customHeight="1" x14ac:dyDescent="0.25">
      <c r="A53" s="40" t="s">
        <v>1036</v>
      </c>
      <c r="B53" s="418" t="s">
        <v>1047</v>
      </c>
      <c r="C53" s="168">
        <v>28.464285713999999</v>
      </c>
      <c r="D53" s="168">
        <v>26.855263158</v>
      </c>
      <c r="E53" s="168">
        <v>23.386363635999999</v>
      </c>
      <c r="F53" s="168">
        <v>18.727272726999999</v>
      </c>
      <c r="G53" s="168">
        <v>18.45</v>
      </c>
      <c r="H53" s="168">
        <v>18.397727273000001</v>
      </c>
      <c r="I53" s="168">
        <v>22.375</v>
      </c>
      <c r="J53" s="168">
        <v>27.785714286000001</v>
      </c>
      <c r="K53" s="168">
        <v>21.083333332999999</v>
      </c>
      <c r="L53" s="168">
        <v>22.227272726999999</v>
      </c>
      <c r="M53" s="168">
        <v>27.723684210999998</v>
      </c>
      <c r="N53" s="168">
        <v>26.227272726999999</v>
      </c>
      <c r="O53" s="168">
        <v>29.368421052999999</v>
      </c>
      <c r="P53" s="168">
        <v>28.171052631999999</v>
      </c>
      <c r="Q53" s="168">
        <v>25.652173912999999</v>
      </c>
      <c r="R53" s="168">
        <v>27.857142856999999</v>
      </c>
      <c r="S53" s="168">
        <v>29.9</v>
      </c>
      <c r="T53" s="168">
        <v>38.75</v>
      </c>
      <c r="U53" s="168">
        <v>39.214285713999999</v>
      </c>
      <c r="V53" s="168">
        <v>45.75</v>
      </c>
      <c r="W53" s="168">
        <v>43.309523810000002</v>
      </c>
      <c r="X53" s="168">
        <v>53.928571429000002</v>
      </c>
      <c r="Y53" s="168">
        <v>50.987499999999997</v>
      </c>
      <c r="Z53" s="168">
        <v>42.130952381</v>
      </c>
      <c r="AA53" s="168">
        <v>40.262500000000003</v>
      </c>
      <c r="AB53" s="168">
        <v>39.486842105000001</v>
      </c>
      <c r="AC53" s="168">
        <v>43.586956522000001</v>
      </c>
      <c r="AD53" s="168">
        <v>62.287500000000001</v>
      </c>
      <c r="AE53" s="168">
        <v>75.714285713999999</v>
      </c>
      <c r="AF53" s="168">
        <v>98.107142856999999</v>
      </c>
      <c r="AG53" s="168">
        <v>92.775000000000006</v>
      </c>
      <c r="AH53" s="168">
        <v>94.641304348000006</v>
      </c>
      <c r="AI53" s="168">
        <v>90.726190475999999</v>
      </c>
      <c r="AJ53" s="168">
        <v>59.297619048000001</v>
      </c>
      <c r="AK53" s="168">
        <v>57.3</v>
      </c>
      <c r="AL53" s="168">
        <v>59.035714286000001</v>
      </c>
      <c r="AM53" s="168">
        <v>34.075000000000003</v>
      </c>
      <c r="AN53" s="168">
        <v>27.921052631999999</v>
      </c>
      <c r="AO53" s="168">
        <v>28.934782608999999</v>
      </c>
      <c r="AP53" s="168">
        <v>33.828947368000001</v>
      </c>
      <c r="AQ53" s="168">
        <v>31.954545455000002</v>
      </c>
      <c r="AR53" s="168">
        <v>33.386363635999999</v>
      </c>
      <c r="AS53" s="168">
        <v>39.328947368000001</v>
      </c>
      <c r="AT53" s="168">
        <v>38.793478260999997</v>
      </c>
      <c r="AU53" s="168">
        <v>32.237499999999997</v>
      </c>
      <c r="AV53" s="168">
        <v>34.272727273000001</v>
      </c>
      <c r="AW53" s="168">
        <v>33.276315789000002</v>
      </c>
      <c r="AX53" s="168">
        <v>28.6</v>
      </c>
      <c r="AY53" s="168">
        <v>42.023809524000001</v>
      </c>
      <c r="AZ53" s="258">
        <v>32.210349999999998</v>
      </c>
      <c r="BA53" s="258">
        <v>33.465940000000003</v>
      </c>
      <c r="BB53" s="258">
        <v>32.723970000000001</v>
      </c>
      <c r="BC53" s="258">
        <v>32.623440000000002</v>
      </c>
      <c r="BD53" s="258">
        <v>33.689549999999997</v>
      </c>
      <c r="BE53" s="258">
        <v>35.991729999999997</v>
      </c>
      <c r="BF53" s="258">
        <v>38.195140000000002</v>
      </c>
      <c r="BG53" s="258">
        <v>34.995330000000003</v>
      </c>
      <c r="BH53" s="258">
        <v>34.782919999999997</v>
      </c>
      <c r="BI53" s="258">
        <v>34.486890000000002</v>
      </c>
      <c r="BJ53" s="258">
        <v>36.540419999999997</v>
      </c>
      <c r="BK53" s="258">
        <v>36.998690000000003</v>
      </c>
      <c r="BL53" s="258">
        <v>33.273670000000003</v>
      </c>
      <c r="BM53" s="258">
        <v>33.551670000000001</v>
      </c>
      <c r="BN53" s="258">
        <v>33.064279999999997</v>
      </c>
      <c r="BO53" s="258">
        <v>34.308720000000001</v>
      </c>
      <c r="BP53" s="258">
        <v>36.451000000000001</v>
      </c>
      <c r="BQ53" s="258">
        <v>38.594200000000001</v>
      </c>
      <c r="BR53" s="258">
        <v>39.814410000000002</v>
      </c>
      <c r="BS53" s="258">
        <v>37.002270000000003</v>
      </c>
      <c r="BT53" s="258">
        <v>35.528219999999997</v>
      </c>
      <c r="BU53" s="258">
        <v>35.549779999999998</v>
      </c>
      <c r="BV53" s="258">
        <v>37.76005</v>
      </c>
    </row>
    <row r="54" spans="1:74" ht="11.15" customHeight="1" x14ac:dyDescent="0.25">
      <c r="A54" s="82" t="s">
        <v>1037</v>
      </c>
      <c r="B54" s="418" t="s">
        <v>1048</v>
      </c>
      <c r="C54" s="168">
        <v>25.463809523999998</v>
      </c>
      <c r="D54" s="168">
        <v>19.003157895000001</v>
      </c>
      <c r="E54" s="168">
        <v>23.857727272999998</v>
      </c>
      <c r="F54" s="168">
        <v>18.335454545000001</v>
      </c>
      <c r="G54" s="168">
        <v>13.253500000000001</v>
      </c>
      <c r="H54" s="168">
        <v>11.871363636</v>
      </c>
      <c r="I54" s="168">
        <v>20.179090908999999</v>
      </c>
      <c r="J54" s="168">
        <v>40.702380951999999</v>
      </c>
      <c r="K54" s="168">
        <v>39.812380951999998</v>
      </c>
      <c r="L54" s="168">
        <v>33.915454545000003</v>
      </c>
      <c r="M54" s="168">
        <v>27.293157895</v>
      </c>
      <c r="N54" s="168">
        <v>31.785454545</v>
      </c>
      <c r="O54" s="168">
        <v>26.026842105</v>
      </c>
      <c r="P54" s="168">
        <v>49.866315788999998</v>
      </c>
      <c r="Q54" s="168">
        <v>27.795217391000001</v>
      </c>
      <c r="R54" s="168">
        <v>39.368095238000002</v>
      </c>
      <c r="S54" s="168">
        <v>36.319499999999998</v>
      </c>
      <c r="T54" s="168">
        <v>78.83</v>
      </c>
      <c r="U54" s="168">
        <v>119.33142857</v>
      </c>
      <c r="V54" s="168">
        <v>74.305000000000007</v>
      </c>
      <c r="W54" s="168">
        <v>81.195238094999993</v>
      </c>
      <c r="X54" s="168">
        <v>67.879047619000005</v>
      </c>
      <c r="Y54" s="168">
        <v>50.607500000000002</v>
      </c>
      <c r="Z54" s="168">
        <v>62.890476190000001</v>
      </c>
      <c r="AA54" s="168">
        <v>43.232500000000002</v>
      </c>
      <c r="AB54" s="168">
        <v>40.961578947</v>
      </c>
      <c r="AC54" s="168">
        <v>35.341739130000001</v>
      </c>
      <c r="AD54" s="168">
        <v>75.004999999999995</v>
      </c>
      <c r="AE54" s="168">
        <v>62.478571428999999</v>
      </c>
      <c r="AF54" s="168">
        <v>40.696190475999998</v>
      </c>
      <c r="AG54" s="168">
        <v>75.810500000000005</v>
      </c>
      <c r="AH54" s="168">
        <v>113.55869565</v>
      </c>
      <c r="AI54" s="168">
        <v>224.09428571000001</v>
      </c>
      <c r="AJ54" s="168">
        <v>75.009523810000005</v>
      </c>
      <c r="AK54" s="168">
        <v>95.880526316000001</v>
      </c>
      <c r="AL54" s="168">
        <v>283.27142857000001</v>
      </c>
      <c r="AM54" s="168">
        <v>132.94999999999999</v>
      </c>
      <c r="AN54" s="168">
        <v>97.488421052999996</v>
      </c>
      <c r="AO54" s="168">
        <v>87.541304347999997</v>
      </c>
      <c r="AP54" s="168">
        <v>105.29052632</v>
      </c>
      <c r="AQ54" s="168">
        <v>20.886818181999999</v>
      </c>
      <c r="AR54" s="168">
        <v>49.663181817999998</v>
      </c>
      <c r="AS54" s="168">
        <v>94.384210526000004</v>
      </c>
      <c r="AT54" s="168">
        <v>90.652608696000001</v>
      </c>
      <c r="AU54" s="168">
        <v>62.055</v>
      </c>
      <c r="AV54" s="168">
        <v>100.48272727</v>
      </c>
      <c r="AW54" s="168">
        <v>82.177368420999997</v>
      </c>
      <c r="AX54" s="168">
        <v>55.805500000000002</v>
      </c>
      <c r="AY54" s="168">
        <v>209.24809524</v>
      </c>
      <c r="AZ54" s="258">
        <v>84.102149999999995</v>
      </c>
      <c r="BA54" s="258">
        <v>83.801990000000004</v>
      </c>
      <c r="BB54" s="258">
        <v>66.258520000000004</v>
      </c>
      <c r="BC54" s="258">
        <v>52.735239999999997</v>
      </c>
      <c r="BD54" s="258">
        <v>59.999699999999997</v>
      </c>
      <c r="BE54" s="258">
        <v>70.845470000000006</v>
      </c>
      <c r="BF54" s="258">
        <v>84.327650000000006</v>
      </c>
      <c r="BG54" s="258">
        <v>79.335899999999995</v>
      </c>
      <c r="BH54" s="258">
        <v>76.867040000000003</v>
      </c>
      <c r="BI54" s="258">
        <v>88.231650000000002</v>
      </c>
      <c r="BJ54" s="258">
        <v>97.387299999999996</v>
      </c>
      <c r="BK54" s="258">
        <v>119.8302</v>
      </c>
      <c r="BL54" s="258">
        <v>80.993399999999994</v>
      </c>
      <c r="BM54" s="258">
        <v>77.591419999999999</v>
      </c>
      <c r="BN54" s="258">
        <v>57.958539999999999</v>
      </c>
      <c r="BO54" s="258">
        <v>47.730559999999997</v>
      </c>
      <c r="BP54" s="258">
        <v>56.548909999999999</v>
      </c>
      <c r="BQ54" s="258">
        <v>64.678839999999994</v>
      </c>
      <c r="BR54" s="258">
        <v>81.430430000000001</v>
      </c>
      <c r="BS54" s="258">
        <v>78.512839999999997</v>
      </c>
      <c r="BT54" s="258">
        <v>77.436509999999998</v>
      </c>
      <c r="BU54" s="258">
        <v>90.208529999999996</v>
      </c>
      <c r="BV54" s="258">
        <v>98.104860000000002</v>
      </c>
    </row>
    <row r="55" spans="1:74" ht="11.15" customHeight="1" x14ac:dyDescent="0.25">
      <c r="A55" s="85" t="s">
        <v>1038</v>
      </c>
      <c r="B55" s="557" t="s">
        <v>1049</v>
      </c>
      <c r="C55" s="169">
        <v>21.753809524000001</v>
      </c>
      <c r="D55" s="169">
        <v>20.582105262999999</v>
      </c>
      <c r="E55" s="169">
        <v>23.875</v>
      </c>
      <c r="F55" s="169">
        <v>17.184545454999999</v>
      </c>
      <c r="G55" s="169">
        <v>16.318999999999999</v>
      </c>
      <c r="H55" s="169">
        <v>25.284545455</v>
      </c>
      <c r="I55" s="169">
        <v>38.407272726999999</v>
      </c>
      <c r="J55" s="169">
        <v>155.81238095</v>
      </c>
      <c r="K55" s="169">
        <v>48.215238094999997</v>
      </c>
      <c r="L55" s="169">
        <v>45.773636363999998</v>
      </c>
      <c r="M55" s="169">
        <v>31.735263157999999</v>
      </c>
      <c r="N55" s="169">
        <v>30.788636363999998</v>
      </c>
      <c r="O55" s="169">
        <v>29.092105263000001</v>
      </c>
      <c r="P55" s="169">
        <v>69.842105262999993</v>
      </c>
      <c r="Q55" s="169">
        <v>26.22826087</v>
      </c>
      <c r="R55" s="169">
        <v>27.761904762</v>
      </c>
      <c r="S55" s="169">
        <v>26.827500000000001</v>
      </c>
      <c r="T55" s="169">
        <v>85.125909090999997</v>
      </c>
      <c r="U55" s="169">
        <v>92.735238095</v>
      </c>
      <c r="V55" s="169">
        <v>67.405000000000001</v>
      </c>
      <c r="W55" s="169">
        <v>79.432380952000003</v>
      </c>
      <c r="X55" s="169">
        <v>57.714285713999999</v>
      </c>
      <c r="Y55" s="169">
        <v>49.194000000000003</v>
      </c>
      <c r="Z55" s="169">
        <v>53.904761905000001</v>
      </c>
      <c r="AA55" s="169">
        <v>39.200000000000003</v>
      </c>
      <c r="AB55" s="169">
        <v>41.792105263000003</v>
      </c>
      <c r="AC55" s="169">
        <v>36.076086957000001</v>
      </c>
      <c r="AD55" s="169">
        <v>54.552500000000002</v>
      </c>
      <c r="AE55" s="169">
        <v>55.416666667000001</v>
      </c>
      <c r="AF55" s="169">
        <v>71.521428571000001</v>
      </c>
      <c r="AG55" s="169">
        <v>84.98</v>
      </c>
      <c r="AH55" s="169">
        <v>113.96391303999999</v>
      </c>
      <c r="AI55" s="169">
        <v>185.8</v>
      </c>
      <c r="AJ55" s="169">
        <v>63.321428570999998</v>
      </c>
      <c r="AK55" s="169">
        <v>74.605263158</v>
      </c>
      <c r="AL55" s="169">
        <v>252.42047618999999</v>
      </c>
      <c r="AM55" s="169">
        <v>128.33750000000001</v>
      </c>
      <c r="AN55" s="169">
        <v>64.715789474000005</v>
      </c>
      <c r="AO55" s="169">
        <v>59.52173913</v>
      </c>
      <c r="AP55" s="169">
        <v>50.842105263000001</v>
      </c>
      <c r="AQ55" s="169">
        <v>19.155454545000001</v>
      </c>
      <c r="AR55" s="169">
        <v>24.795454544999998</v>
      </c>
      <c r="AS55" s="169">
        <v>96.09</v>
      </c>
      <c r="AT55" s="169">
        <v>82.195652174000003</v>
      </c>
      <c r="AU55" s="169">
        <v>37.575000000000003</v>
      </c>
      <c r="AV55" s="169">
        <v>52.988636364000001</v>
      </c>
      <c r="AW55" s="169">
        <v>55.592631578999999</v>
      </c>
      <c r="AX55" s="169">
        <v>41.725000000000001</v>
      </c>
      <c r="AY55" s="169">
        <v>51.699047618999998</v>
      </c>
      <c r="AZ55" s="280">
        <v>45.271360000000001</v>
      </c>
      <c r="BA55" s="280">
        <v>45.810209999999998</v>
      </c>
      <c r="BB55" s="280">
        <v>36.699170000000002</v>
      </c>
      <c r="BC55" s="280">
        <v>35.56465</v>
      </c>
      <c r="BD55" s="280">
        <v>39.52129</v>
      </c>
      <c r="BE55" s="280">
        <v>47.191929999999999</v>
      </c>
      <c r="BF55" s="280">
        <v>56.470350000000003</v>
      </c>
      <c r="BG55" s="280">
        <v>46.163539999999998</v>
      </c>
      <c r="BH55" s="280">
        <v>44.872639999999997</v>
      </c>
      <c r="BI55" s="280">
        <v>51.031269999999999</v>
      </c>
      <c r="BJ55" s="280">
        <v>56.409210000000002</v>
      </c>
      <c r="BK55" s="280">
        <v>65.440610000000007</v>
      </c>
      <c r="BL55" s="280">
        <v>43.829230000000003</v>
      </c>
      <c r="BM55" s="280">
        <v>42.499659999999999</v>
      </c>
      <c r="BN55" s="280">
        <v>31.503640000000001</v>
      </c>
      <c r="BO55" s="280">
        <v>36.005809999999997</v>
      </c>
      <c r="BP55" s="280">
        <v>41.916350000000001</v>
      </c>
      <c r="BQ55" s="280">
        <v>47.584470000000003</v>
      </c>
      <c r="BR55" s="280">
        <v>59.209299999999999</v>
      </c>
      <c r="BS55" s="280">
        <v>46.303080000000001</v>
      </c>
      <c r="BT55" s="280">
        <v>45.048259999999999</v>
      </c>
      <c r="BU55" s="280">
        <v>48.343409999999999</v>
      </c>
      <c r="BV55" s="280">
        <v>54.454329999999999</v>
      </c>
    </row>
    <row r="56" spans="1:74" s="345" customFormat="1" ht="12" customHeight="1" x14ac:dyDescent="0.25">
      <c r="A56" s="344"/>
      <c r="B56" s="619" t="str">
        <f>"Notes: "&amp;"EIA completed modeling and analysis for this report on " &amp;Dates!$D$2&amp;"."</f>
        <v>Notes: EIA completed modeling and analysis for this report on Thursday February 1, 2024.</v>
      </c>
      <c r="C56" s="612"/>
      <c r="D56" s="612"/>
      <c r="E56" s="612"/>
      <c r="F56" s="612"/>
      <c r="G56" s="612"/>
      <c r="H56" s="612"/>
      <c r="I56" s="612"/>
      <c r="J56" s="612"/>
      <c r="K56" s="612"/>
      <c r="L56" s="612"/>
      <c r="M56" s="612"/>
      <c r="N56" s="612"/>
      <c r="O56" s="612"/>
      <c r="P56" s="612"/>
      <c r="Q56" s="612"/>
      <c r="AY56" s="382"/>
      <c r="AZ56" s="382"/>
      <c r="BA56" s="382"/>
      <c r="BB56" s="382"/>
      <c r="BC56" s="382"/>
      <c r="BD56" s="382"/>
      <c r="BE56" s="382"/>
      <c r="BF56" s="382"/>
      <c r="BG56" s="382"/>
      <c r="BH56" s="382"/>
      <c r="BI56" s="382"/>
      <c r="BJ56" s="382"/>
    </row>
    <row r="57" spans="1:74" s="345" customFormat="1" ht="12" customHeight="1" x14ac:dyDescent="0.25">
      <c r="A57" s="344"/>
      <c r="B57" s="660" t="s">
        <v>334</v>
      </c>
      <c r="C57" s="612"/>
      <c r="D57" s="612"/>
      <c r="E57" s="612"/>
      <c r="F57" s="612"/>
      <c r="G57" s="612"/>
      <c r="H57" s="612"/>
      <c r="I57" s="612"/>
      <c r="J57" s="612"/>
      <c r="K57" s="612"/>
      <c r="L57" s="612"/>
      <c r="M57" s="612"/>
      <c r="N57" s="612"/>
      <c r="O57" s="612"/>
      <c r="P57" s="612"/>
      <c r="Q57" s="612"/>
      <c r="AY57" s="382"/>
      <c r="AZ57" s="382"/>
      <c r="BA57" s="382"/>
      <c r="BB57" s="382"/>
      <c r="BC57" s="382"/>
      <c r="BD57" s="503"/>
      <c r="BE57" s="503"/>
      <c r="BF57" s="503"/>
      <c r="BG57" s="382"/>
      <c r="BH57" s="382"/>
      <c r="BI57" s="382"/>
      <c r="BJ57" s="382"/>
    </row>
    <row r="58" spans="1:74" s="345" customFormat="1" ht="12" customHeight="1" x14ac:dyDescent="0.25">
      <c r="A58" s="346"/>
      <c r="B58" s="605" t="s">
        <v>1375</v>
      </c>
      <c r="C58" s="606"/>
      <c r="D58" s="606"/>
      <c r="E58" s="606"/>
      <c r="F58" s="606"/>
      <c r="G58" s="606"/>
      <c r="H58" s="606"/>
      <c r="I58" s="606"/>
      <c r="J58" s="606"/>
      <c r="K58" s="606"/>
      <c r="L58" s="606"/>
      <c r="M58" s="606"/>
      <c r="N58" s="606"/>
      <c r="O58" s="606"/>
      <c r="P58" s="606"/>
      <c r="Q58" s="606"/>
      <c r="AY58" s="382"/>
      <c r="AZ58" s="382"/>
      <c r="BA58" s="382"/>
      <c r="BB58" s="382"/>
      <c r="BC58" s="382"/>
      <c r="BD58" s="503"/>
      <c r="BE58" s="503"/>
      <c r="BF58" s="503"/>
      <c r="BG58" s="382"/>
      <c r="BH58" s="382"/>
      <c r="BI58" s="382"/>
      <c r="BJ58" s="382"/>
    </row>
    <row r="59" spans="1:74" s="345" customFormat="1" ht="12" customHeight="1" x14ac:dyDescent="0.25">
      <c r="A59" s="346"/>
      <c r="B59" s="605" t="s">
        <v>122</v>
      </c>
      <c r="C59" s="606"/>
      <c r="D59" s="606"/>
      <c r="E59" s="606"/>
      <c r="F59" s="606"/>
      <c r="G59" s="606"/>
      <c r="H59" s="606"/>
      <c r="I59" s="606"/>
      <c r="J59" s="606"/>
      <c r="K59" s="606"/>
      <c r="L59" s="606"/>
      <c r="M59" s="606"/>
      <c r="N59" s="606"/>
      <c r="O59" s="606"/>
      <c r="P59" s="606"/>
      <c r="Q59" s="606"/>
      <c r="AY59" s="382"/>
      <c r="AZ59" s="382"/>
      <c r="BA59" s="382"/>
      <c r="BB59" s="382"/>
      <c r="BC59" s="382"/>
      <c r="BD59" s="503"/>
      <c r="BE59" s="503"/>
      <c r="BF59" s="503"/>
      <c r="BG59" s="382"/>
      <c r="BH59" s="382"/>
      <c r="BI59" s="382"/>
      <c r="BJ59" s="382"/>
    </row>
    <row r="60" spans="1:74" s="345" customFormat="1" ht="12" customHeight="1" x14ac:dyDescent="0.25">
      <c r="A60" s="346"/>
      <c r="B60" s="662" t="s">
        <v>1376</v>
      </c>
      <c r="C60" s="663"/>
      <c r="D60" s="663"/>
      <c r="E60" s="663"/>
      <c r="F60" s="663"/>
      <c r="G60" s="663"/>
      <c r="H60" s="663"/>
      <c r="I60" s="663"/>
      <c r="J60" s="663"/>
      <c r="K60" s="663"/>
      <c r="L60" s="663"/>
      <c r="M60" s="663"/>
      <c r="N60" s="663"/>
      <c r="O60" s="663"/>
      <c r="P60" s="663"/>
      <c r="Q60" s="663"/>
      <c r="AY60" s="382"/>
      <c r="AZ60" s="382"/>
      <c r="BA60" s="382"/>
      <c r="BB60" s="382"/>
      <c r="BC60" s="382"/>
      <c r="BD60" s="503"/>
      <c r="BE60" s="503"/>
      <c r="BF60" s="503"/>
      <c r="BG60" s="382"/>
      <c r="BH60" s="382"/>
      <c r="BI60" s="382"/>
      <c r="BJ60" s="382"/>
    </row>
    <row r="61" spans="1:74" s="216" customFormat="1" ht="12" customHeight="1" x14ac:dyDescent="0.25">
      <c r="A61" s="80"/>
      <c r="B61" s="653" t="s">
        <v>1377</v>
      </c>
      <c r="C61" s="621"/>
      <c r="D61" s="621"/>
      <c r="E61" s="621"/>
      <c r="F61" s="621"/>
      <c r="G61" s="621"/>
      <c r="H61" s="621"/>
      <c r="I61" s="621"/>
      <c r="J61" s="621"/>
      <c r="K61" s="621"/>
      <c r="L61" s="621"/>
      <c r="M61" s="621"/>
      <c r="N61" s="621"/>
      <c r="O61" s="621"/>
      <c r="P61" s="621"/>
      <c r="Q61" s="601"/>
      <c r="AY61" s="381"/>
      <c r="AZ61" s="381"/>
      <c r="BA61" s="381"/>
      <c r="BB61" s="381"/>
      <c r="BC61" s="381"/>
      <c r="BD61" s="502"/>
      <c r="BE61" s="502"/>
      <c r="BF61" s="502"/>
      <c r="BG61" s="381"/>
      <c r="BH61" s="381"/>
      <c r="BI61" s="381"/>
      <c r="BJ61" s="381"/>
    </row>
    <row r="62" spans="1:74" s="345" customFormat="1" ht="12" customHeight="1" x14ac:dyDescent="0.25">
      <c r="A62" s="346"/>
      <c r="B62" s="659" t="s">
        <v>1378</v>
      </c>
      <c r="C62" s="659"/>
      <c r="D62" s="659"/>
      <c r="E62" s="659"/>
      <c r="F62" s="659"/>
      <c r="G62" s="659"/>
      <c r="H62" s="659"/>
      <c r="I62" s="659"/>
      <c r="J62" s="659"/>
      <c r="K62" s="659"/>
      <c r="L62" s="659"/>
      <c r="M62" s="659"/>
      <c r="N62" s="659"/>
      <c r="O62" s="659"/>
      <c r="P62" s="659"/>
      <c r="Q62" s="659"/>
      <c r="AY62" s="382"/>
      <c r="AZ62" s="382"/>
      <c r="BA62" s="382"/>
      <c r="BB62" s="382"/>
      <c r="BC62" s="382"/>
      <c r="BD62" s="503"/>
      <c r="BE62" s="503"/>
      <c r="BF62" s="503"/>
      <c r="BG62" s="382"/>
      <c r="BH62" s="382"/>
      <c r="BI62" s="382"/>
      <c r="BJ62" s="382"/>
    </row>
    <row r="63" spans="1:74" s="345" customFormat="1" ht="22.25" customHeight="1" x14ac:dyDescent="0.25">
      <c r="A63" s="346"/>
      <c r="B63" s="653" t="s">
        <v>1379</v>
      </c>
      <c r="C63" s="621"/>
      <c r="D63" s="621"/>
      <c r="E63" s="621"/>
      <c r="F63" s="621"/>
      <c r="G63" s="621"/>
      <c r="H63" s="621"/>
      <c r="I63" s="621"/>
      <c r="J63" s="621"/>
      <c r="K63" s="621"/>
      <c r="L63" s="621"/>
      <c r="M63" s="621"/>
      <c r="N63" s="621"/>
      <c r="O63" s="621"/>
      <c r="P63" s="621"/>
      <c r="Q63" s="601"/>
      <c r="AY63" s="382"/>
      <c r="AZ63" s="382"/>
      <c r="BA63" s="382"/>
      <c r="BB63" s="382"/>
      <c r="BC63" s="382"/>
      <c r="BD63" s="503"/>
      <c r="BE63" s="503"/>
      <c r="BF63" s="503"/>
      <c r="BG63" s="382"/>
      <c r="BH63" s="382"/>
      <c r="BI63" s="382"/>
      <c r="BJ63" s="382"/>
    </row>
    <row r="64" spans="1:74" s="345" customFormat="1" ht="21.65" customHeight="1" x14ac:dyDescent="0.25">
      <c r="A64" s="346"/>
      <c r="B64" s="666" t="s">
        <v>1380</v>
      </c>
      <c r="C64" s="661"/>
      <c r="D64" s="661"/>
      <c r="E64" s="661"/>
      <c r="F64" s="661"/>
      <c r="G64" s="661"/>
      <c r="H64" s="661"/>
      <c r="I64" s="661"/>
      <c r="J64" s="661"/>
      <c r="K64" s="661"/>
      <c r="L64" s="661"/>
      <c r="M64" s="661"/>
      <c r="N64" s="661"/>
      <c r="O64" s="661"/>
      <c r="P64" s="661"/>
      <c r="Q64" s="609"/>
      <c r="AY64" s="382"/>
      <c r="AZ64" s="382"/>
      <c r="BA64" s="382"/>
      <c r="BB64" s="382"/>
      <c r="BC64" s="382"/>
      <c r="BD64" s="503"/>
      <c r="BE64" s="503"/>
      <c r="BF64" s="503"/>
      <c r="BG64" s="382"/>
      <c r="BH64" s="382"/>
      <c r="BI64" s="382"/>
      <c r="BJ64" s="382"/>
    </row>
    <row r="65" spans="1:74" s="345" customFormat="1" ht="12" customHeight="1" x14ac:dyDescent="0.25">
      <c r="A65" s="344"/>
      <c r="B65" s="608" t="s">
        <v>1381</v>
      </c>
      <c r="C65" s="609"/>
      <c r="D65" s="609"/>
      <c r="E65" s="609"/>
      <c r="F65" s="609"/>
      <c r="G65" s="609"/>
      <c r="H65" s="609"/>
      <c r="I65" s="609"/>
      <c r="J65" s="609"/>
      <c r="K65" s="609"/>
      <c r="L65" s="609"/>
      <c r="M65" s="609"/>
      <c r="N65" s="609"/>
      <c r="O65" s="609"/>
      <c r="P65" s="609"/>
      <c r="Q65" s="664"/>
      <c r="AY65" s="382"/>
      <c r="AZ65" s="382"/>
      <c r="BA65" s="382"/>
      <c r="BB65" s="382"/>
      <c r="BC65" s="382"/>
      <c r="BD65" s="503"/>
      <c r="BE65" s="503"/>
      <c r="BF65" s="503"/>
      <c r="BG65" s="382"/>
      <c r="BH65" s="382"/>
      <c r="BI65" s="382"/>
      <c r="BJ65" s="382"/>
    </row>
    <row r="66" spans="1:74" s="345" customFormat="1" ht="12.5" x14ac:dyDescent="0.25">
      <c r="A66" s="344"/>
      <c r="B66" s="665" t="s">
        <v>1382</v>
      </c>
      <c r="C66" s="601"/>
      <c r="D66" s="601"/>
      <c r="E66" s="601"/>
      <c r="F66" s="601"/>
      <c r="G66" s="601"/>
      <c r="H66" s="601"/>
      <c r="I66" s="601"/>
      <c r="J66" s="601"/>
      <c r="K66" s="601"/>
      <c r="L66" s="601"/>
      <c r="M66" s="601"/>
      <c r="N66" s="601"/>
      <c r="O66" s="601"/>
      <c r="P66" s="601"/>
      <c r="Q66" s="601"/>
      <c r="AY66" s="382"/>
      <c r="AZ66" s="382"/>
      <c r="BA66" s="382"/>
      <c r="BB66" s="382"/>
      <c r="BC66" s="382"/>
      <c r="BD66" s="503"/>
      <c r="BE66" s="503"/>
      <c r="BF66" s="503"/>
      <c r="BG66" s="382"/>
      <c r="BH66" s="382"/>
      <c r="BI66" s="382"/>
      <c r="BJ66" s="382"/>
    </row>
    <row r="67" spans="1:74" s="345" customFormat="1" ht="12" customHeight="1" x14ac:dyDescent="0.2">
      <c r="A67" s="79"/>
      <c r="B67" s="608"/>
      <c r="C67" s="661"/>
      <c r="D67" s="661"/>
      <c r="E67" s="661"/>
      <c r="F67" s="661"/>
      <c r="G67" s="661"/>
      <c r="H67" s="661"/>
      <c r="I67" s="661"/>
      <c r="J67" s="661"/>
      <c r="K67" s="661"/>
      <c r="L67" s="661"/>
      <c r="M67" s="661"/>
      <c r="N67" s="661"/>
      <c r="O67" s="661"/>
      <c r="P67" s="661"/>
      <c r="Q67" s="609"/>
      <c r="AY67" s="382"/>
      <c r="AZ67" s="382"/>
      <c r="BA67" s="382"/>
      <c r="BB67" s="382"/>
      <c r="BC67" s="382"/>
      <c r="BD67" s="503"/>
      <c r="BE67" s="503"/>
      <c r="BF67" s="503"/>
      <c r="BG67" s="382"/>
      <c r="BH67" s="382"/>
      <c r="BI67" s="382"/>
      <c r="BJ67" s="382"/>
    </row>
    <row r="68" spans="1:74" s="347" customFormat="1" ht="12" customHeight="1" x14ac:dyDescent="0.2">
      <c r="A68" s="79"/>
      <c r="B68" s="608"/>
      <c r="C68" s="661"/>
      <c r="D68" s="661"/>
      <c r="E68" s="661"/>
      <c r="F68" s="661"/>
      <c r="G68" s="661"/>
      <c r="H68" s="661"/>
      <c r="I68" s="661"/>
      <c r="J68" s="661"/>
      <c r="K68" s="661"/>
      <c r="L68" s="661"/>
      <c r="M68" s="661"/>
      <c r="N68" s="661"/>
      <c r="O68" s="661"/>
      <c r="P68" s="661"/>
      <c r="Q68" s="609"/>
      <c r="AY68" s="378"/>
      <c r="AZ68" s="378"/>
      <c r="BA68" s="378"/>
      <c r="BB68" s="378"/>
      <c r="BC68" s="378"/>
      <c r="BD68" s="504"/>
      <c r="BE68" s="504"/>
      <c r="BF68" s="504"/>
      <c r="BG68" s="378"/>
      <c r="BH68" s="378"/>
      <c r="BI68" s="378"/>
      <c r="BJ68" s="378"/>
    </row>
    <row r="69" spans="1:74" ht="12.65" customHeight="1" x14ac:dyDescent="0.25">
      <c r="B69" s="608"/>
      <c r="C69" s="609"/>
      <c r="D69" s="609"/>
      <c r="E69" s="609"/>
      <c r="F69" s="609"/>
      <c r="G69" s="609"/>
      <c r="H69" s="609"/>
      <c r="I69" s="609"/>
      <c r="J69" s="609"/>
      <c r="K69" s="609"/>
      <c r="L69" s="609"/>
      <c r="M69" s="609"/>
      <c r="N69" s="609"/>
      <c r="O69" s="609"/>
      <c r="P69" s="609"/>
      <c r="Q69" s="601"/>
      <c r="BK69" s="276"/>
      <c r="BL69" s="276"/>
      <c r="BM69" s="276"/>
      <c r="BN69" s="276"/>
      <c r="BO69" s="276"/>
      <c r="BP69" s="276"/>
      <c r="BQ69" s="276"/>
      <c r="BR69" s="276"/>
      <c r="BS69" s="276"/>
      <c r="BT69" s="276"/>
      <c r="BU69" s="276"/>
      <c r="BV69" s="276"/>
    </row>
    <row r="70" spans="1:74" ht="12.65" customHeight="1" x14ac:dyDescent="0.25">
      <c r="B70" s="628"/>
      <c r="C70" s="601"/>
      <c r="D70" s="601"/>
      <c r="E70" s="601"/>
      <c r="F70" s="601"/>
      <c r="G70" s="601"/>
      <c r="H70" s="601"/>
      <c r="I70" s="601"/>
      <c r="J70" s="601"/>
      <c r="K70" s="601"/>
      <c r="L70" s="601"/>
      <c r="M70" s="601"/>
      <c r="N70" s="601"/>
      <c r="O70" s="601"/>
      <c r="P70" s="601"/>
      <c r="Q70" s="601"/>
      <c r="BK70" s="276"/>
      <c r="BL70" s="276"/>
      <c r="BM70" s="276"/>
      <c r="BN70" s="276"/>
      <c r="BO70" s="276"/>
      <c r="BP70" s="276"/>
      <c r="BQ70" s="276"/>
      <c r="BR70" s="276"/>
      <c r="BS70" s="276"/>
      <c r="BT70" s="276"/>
      <c r="BU70" s="276"/>
      <c r="BV70" s="276"/>
    </row>
    <row r="71" spans="1:74" x14ac:dyDescent="0.25">
      <c r="BK71" s="276"/>
      <c r="BL71" s="276"/>
      <c r="BM71" s="276"/>
      <c r="BN71" s="276"/>
      <c r="BO71" s="276"/>
      <c r="BP71" s="276"/>
      <c r="BQ71" s="276"/>
      <c r="BR71" s="276"/>
      <c r="BS71" s="276"/>
      <c r="BT71" s="276"/>
      <c r="BU71" s="276"/>
      <c r="BV71" s="276"/>
    </row>
    <row r="72" spans="1:74" x14ac:dyDescent="0.25">
      <c r="BK72" s="276"/>
      <c r="BL72" s="276"/>
      <c r="BM72" s="276"/>
      <c r="BN72" s="276"/>
      <c r="BO72" s="276"/>
      <c r="BP72" s="276"/>
      <c r="BQ72" s="276"/>
      <c r="BR72" s="276"/>
      <c r="BS72" s="276"/>
      <c r="BT72" s="276"/>
      <c r="BU72" s="276"/>
      <c r="BV72" s="276"/>
    </row>
    <row r="73" spans="1:74" x14ac:dyDescent="0.25">
      <c r="BK73" s="276"/>
      <c r="BL73" s="276"/>
      <c r="BM73" s="276"/>
      <c r="BN73" s="276"/>
      <c r="BO73" s="276"/>
      <c r="BP73" s="276"/>
      <c r="BQ73" s="276"/>
      <c r="BR73" s="276"/>
      <c r="BS73" s="276"/>
      <c r="BT73" s="276"/>
      <c r="BU73" s="276"/>
      <c r="BV73" s="276"/>
    </row>
    <row r="74" spans="1:74" x14ac:dyDescent="0.25">
      <c r="BK74" s="276"/>
      <c r="BL74" s="276"/>
      <c r="BM74" s="276"/>
      <c r="BN74" s="276"/>
      <c r="BO74" s="276"/>
      <c r="BP74" s="276"/>
      <c r="BQ74" s="276"/>
      <c r="BR74" s="276"/>
      <c r="BS74" s="276"/>
      <c r="BT74" s="276"/>
      <c r="BU74" s="276"/>
      <c r="BV74" s="276"/>
    </row>
    <row r="75" spans="1:74" x14ac:dyDescent="0.25">
      <c r="BK75" s="276"/>
      <c r="BL75" s="276"/>
      <c r="BM75" s="276"/>
      <c r="BN75" s="276"/>
      <c r="BO75" s="276"/>
      <c r="BP75" s="276"/>
      <c r="BQ75" s="276"/>
      <c r="BR75" s="276"/>
      <c r="BS75" s="276"/>
      <c r="BT75" s="276"/>
      <c r="BU75" s="276"/>
      <c r="BV75" s="276"/>
    </row>
    <row r="76" spans="1:74" x14ac:dyDescent="0.25">
      <c r="BK76" s="276"/>
      <c r="BL76" s="276"/>
      <c r="BM76" s="276"/>
      <c r="BN76" s="276"/>
      <c r="BO76" s="276"/>
      <c r="BP76" s="276"/>
      <c r="BQ76" s="276"/>
      <c r="BR76" s="276"/>
      <c r="BS76" s="276"/>
      <c r="BT76" s="276"/>
      <c r="BU76" s="276"/>
      <c r="BV76" s="276"/>
    </row>
    <row r="77" spans="1:74" x14ac:dyDescent="0.25">
      <c r="BK77" s="276"/>
      <c r="BL77" s="276"/>
      <c r="BM77" s="276"/>
      <c r="BN77" s="276"/>
      <c r="BO77" s="276"/>
      <c r="BP77" s="276"/>
      <c r="BQ77" s="276"/>
      <c r="BR77" s="276"/>
      <c r="BS77" s="276"/>
      <c r="BT77" s="276"/>
      <c r="BU77" s="276"/>
      <c r="BV77" s="276"/>
    </row>
    <row r="78" spans="1:74" x14ac:dyDescent="0.25">
      <c r="BK78" s="276"/>
      <c r="BL78" s="276"/>
      <c r="BM78" s="276"/>
      <c r="BN78" s="276"/>
      <c r="BO78" s="276"/>
      <c r="BP78" s="276"/>
      <c r="BQ78" s="276"/>
      <c r="BR78" s="276"/>
      <c r="BS78" s="276"/>
      <c r="BT78" s="276"/>
      <c r="BU78" s="276"/>
      <c r="BV78" s="276"/>
    </row>
    <row r="79" spans="1:74" x14ac:dyDescent="0.25">
      <c r="BK79" s="276"/>
      <c r="BL79" s="276"/>
      <c r="BM79" s="276"/>
      <c r="BN79" s="276"/>
      <c r="BO79" s="276"/>
      <c r="BP79" s="276"/>
      <c r="BQ79" s="276"/>
      <c r="BR79" s="276"/>
      <c r="BS79" s="276"/>
      <c r="BT79" s="276"/>
      <c r="BU79" s="276"/>
      <c r="BV79" s="276"/>
    </row>
    <row r="80" spans="1:74" x14ac:dyDescent="0.25">
      <c r="BK80" s="276"/>
      <c r="BL80" s="276"/>
      <c r="BM80" s="276"/>
      <c r="BN80" s="276"/>
      <c r="BO80" s="276"/>
      <c r="BP80" s="276"/>
      <c r="BQ80" s="276"/>
      <c r="BR80" s="276"/>
      <c r="BS80" s="276"/>
      <c r="BT80" s="276"/>
      <c r="BU80" s="276"/>
      <c r="BV80" s="276"/>
    </row>
    <row r="81" spans="63:74" x14ac:dyDescent="0.25">
      <c r="BK81" s="276"/>
      <c r="BL81" s="276"/>
      <c r="BM81" s="276"/>
      <c r="BN81" s="276"/>
      <c r="BO81" s="276"/>
      <c r="BP81" s="276"/>
      <c r="BQ81" s="276"/>
      <c r="BR81" s="276"/>
      <c r="BS81" s="276"/>
      <c r="BT81" s="276"/>
      <c r="BU81" s="276"/>
      <c r="BV81" s="276"/>
    </row>
    <row r="82" spans="63:74" x14ac:dyDescent="0.25">
      <c r="BK82" s="276"/>
      <c r="BL82" s="276"/>
      <c r="BM82" s="276"/>
      <c r="BN82" s="276"/>
      <c r="BO82" s="276"/>
      <c r="BP82" s="276"/>
      <c r="BQ82" s="276"/>
      <c r="BR82" s="276"/>
      <c r="BS82" s="276"/>
      <c r="BT82" s="276"/>
      <c r="BU82" s="276"/>
      <c r="BV82" s="276"/>
    </row>
    <row r="83" spans="63:74" x14ac:dyDescent="0.25">
      <c r="BK83" s="276"/>
      <c r="BL83" s="276"/>
      <c r="BM83" s="276"/>
      <c r="BN83" s="276"/>
      <c r="BO83" s="276"/>
      <c r="BP83" s="276"/>
      <c r="BQ83" s="276"/>
      <c r="BR83" s="276"/>
      <c r="BS83" s="276"/>
      <c r="BT83" s="276"/>
      <c r="BU83" s="276"/>
      <c r="BV83" s="276"/>
    </row>
    <row r="84" spans="63:74" x14ac:dyDescent="0.25">
      <c r="BK84" s="276"/>
      <c r="BL84" s="276"/>
      <c r="BM84" s="276"/>
      <c r="BN84" s="276"/>
      <c r="BO84" s="276"/>
      <c r="BP84" s="276"/>
      <c r="BQ84" s="276"/>
      <c r="BR84" s="276"/>
      <c r="BS84" s="276"/>
      <c r="BT84" s="276"/>
      <c r="BU84" s="276"/>
      <c r="BV84" s="276"/>
    </row>
    <row r="85" spans="63:74" x14ac:dyDescent="0.25">
      <c r="BK85" s="276"/>
      <c r="BL85" s="276"/>
      <c r="BM85" s="276"/>
      <c r="BN85" s="276"/>
      <c r="BO85" s="276"/>
      <c r="BP85" s="276"/>
      <c r="BQ85" s="276"/>
      <c r="BR85" s="276"/>
      <c r="BS85" s="276"/>
      <c r="BT85" s="276"/>
      <c r="BU85" s="276"/>
      <c r="BV85" s="276"/>
    </row>
    <row r="86" spans="63:74" x14ac:dyDescent="0.25">
      <c r="BK86" s="276"/>
      <c r="BL86" s="276"/>
      <c r="BM86" s="276"/>
      <c r="BN86" s="276"/>
      <c r="BO86" s="276"/>
      <c r="BP86" s="276"/>
      <c r="BQ86" s="276"/>
      <c r="BR86" s="276"/>
      <c r="BS86" s="276"/>
      <c r="BT86" s="276"/>
      <c r="BU86" s="276"/>
      <c r="BV86" s="276"/>
    </row>
    <row r="87" spans="63:74" x14ac:dyDescent="0.25">
      <c r="BK87" s="276"/>
      <c r="BL87" s="276"/>
      <c r="BM87" s="276"/>
      <c r="BN87" s="276"/>
      <c r="BO87" s="276"/>
      <c r="BP87" s="276"/>
      <c r="BQ87" s="276"/>
      <c r="BR87" s="276"/>
      <c r="BS87" s="276"/>
      <c r="BT87" s="276"/>
      <c r="BU87" s="276"/>
      <c r="BV87" s="276"/>
    </row>
    <row r="88" spans="63:74" x14ac:dyDescent="0.25">
      <c r="BK88" s="276"/>
      <c r="BL88" s="276"/>
      <c r="BM88" s="276"/>
      <c r="BN88" s="276"/>
      <c r="BO88" s="276"/>
      <c r="BP88" s="276"/>
      <c r="BQ88" s="276"/>
      <c r="BR88" s="276"/>
      <c r="BS88" s="276"/>
      <c r="BT88" s="276"/>
      <c r="BU88" s="276"/>
      <c r="BV88" s="276"/>
    </row>
    <row r="89" spans="63:74" x14ac:dyDescent="0.25">
      <c r="BK89" s="276"/>
      <c r="BL89" s="276"/>
      <c r="BM89" s="276"/>
      <c r="BN89" s="276"/>
      <c r="BO89" s="276"/>
      <c r="BP89" s="276"/>
      <c r="BQ89" s="276"/>
      <c r="BR89" s="276"/>
      <c r="BS89" s="276"/>
      <c r="BT89" s="276"/>
      <c r="BU89" s="276"/>
      <c r="BV89" s="276"/>
    </row>
    <row r="90" spans="63:74" x14ac:dyDescent="0.25">
      <c r="BK90" s="276"/>
      <c r="BL90" s="276"/>
      <c r="BM90" s="276"/>
      <c r="BN90" s="276"/>
      <c r="BO90" s="276"/>
      <c r="BP90" s="276"/>
      <c r="BQ90" s="276"/>
      <c r="BR90" s="276"/>
      <c r="BS90" s="276"/>
      <c r="BT90" s="276"/>
      <c r="BU90" s="276"/>
      <c r="BV90" s="276"/>
    </row>
    <row r="91" spans="63:74" x14ac:dyDescent="0.25">
      <c r="BK91" s="276"/>
      <c r="BL91" s="276"/>
      <c r="BM91" s="276"/>
      <c r="BN91" s="276"/>
      <c r="BO91" s="276"/>
      <c r="BP91" s="276"/>
      <c r="BQ91" s="276"/>
      <c r="BR91" s="276"/>
      <c r="BS91" s="276"/>
      <c r="BT91" s="276"/>
      <c r="BU91" s="276"/>
      <c r="BV91" s="276"/>
    </row>
    <row r="92" spans="63:74" x14ac:dyDescent="0.25">
      <c r="BK92" s="276"/>
      <c r="BL92" s="276"/>
      <c r="BM92" s="276"/>
      <c r="BN92" s="276"/>
      <c r="BO92" s="276"/>
      <c r="BP92" s="276"/>
      <c r="BQ92" s="276"/>
      <c r="BR92" s="276"/>
      <c r="BS92" s="276"/>
      <c r="BT92" s="276"/>
      <c r="BU92" s="276"/>
      <c r="BV92" s="276"/>
    </row>
    <row r="93" spans="63:74" x14ac:dyDescent="0.25">
      <c r="BK93" s="276"/>
      <c r="BL93" s="276"/>
      <c r="BM93" s="276"/>
      <c r="BN93" s="276"/>
      <c r="BO93" s="276"/>
      <c r="BP93" s="276"/>
      <c r="BQ93" s="276"/>
      <c r="BR93" s="276"/>
      <c r="BS93" s="276"/>
      <c r="BT93" s="276"/>
      <c r="BU93" s="276"/>
      <c r="BV93" s="276"/>
    </row>
    <row r="94" spans="63:74" x14ac:dyDescent="0.25">
      <c r="BK94" s="276"/>
      <c r="BL94" s="276"/>
      <c r="BM94" s="276"/>
      <c r="BN94" s="276"/>
      <c r="BO94" s="276"/>
      <c r="BP94" s="276"/>
      <c r="BQ94" s="276"/>
      <c r="BR94" s="276"/>
      <c r="BS94" s="276"/>
      <c r="BT94" s="276"/>
      <c r="BU94" s="276"/>
      <c r="BV94" s="276"/>
    </row>
    <row r="95" spans="63:74" x14ac:dyDescent="0.25">
      <c r="BK95" s="276"/>
      <c r="BL95" s="276"/>
      <c r="BM95" s="276"/>
      <c r="BN95" s="276"/>
      <c r="BO95" s="276"/>
      <c r="BP95" s="276"/>
      <c r="BQ95" s="276"/>
      <c r="BR95" s="276"/>
      <c r="BS95" s="276"/>
      <c r="BT95" s="276"/>
      <c r="BU95" s="276"/>
      <c r="BV95" s="276"/>
    </row>
    <row r="96" spans="63:74" x14ac:dyDescent="0.25">
      <c r="BK96" s="276"/>
      <c r="BL96" s="276"/>
      <c r="BM96" s="276"/>
      <c r="BN96" s="276"/>
      <c r="BO96" s="276"/>
      <c r="BP96" s="276"/>
      <c r="BQ96" s="276"/>
      <c r="BR96" s="276"/>
      <c r="BS96" s="276"/>
      <c r="BT96" s="276"/>
      <c r="BU96" s="276"/>
      <c r="BV96" s="276"/>
    </row>
    <row r="97" spans="63:74" x14ac:dyDescent="0.25">
      <c r="BK97" s="276"/>
      <c r="BL97" s="276"/>
      <c r="BM97" s="276"/>
      <c r="BN97" s="276"/>
      <c r="BO97" s="276"/>
      <c r="BP97" s="276"/>
      <c r="BQ97" s="276"/>
      <c r="BR97" s="276"/>
      <c r="BS97" s="276"/>
      <c r="BT97" s="276"/>
      <c r="BU97" s="276"/>
      <c r="BV97" s="276"/>
    </row>
    <row r="98" spans="63:74" x14ac:dyDescent="0.25">
      <c r="BK98" s="276"/>
      <c r="BL98" s="276"/>
      <c r="BM98" s="276"/>
      <c r="BN98" s="276"/>
      <c r="BO98" s="276"/>
      <c r="BP98" s="276"/>
      <c r="BQ98" s="276"/>
      <c r="BR98" s="276"/>
      <c r="BS98" s="276"/>
      <c r="BT98" s="276"/>
      <c r="BU98" s="276"/>
      <c r="BV98" s="276"/>
    </row>
    <row r="99" spans="63:74" x14ac:dyDescent="0.25">
      <c r="BK99" s="276"/>
      <c r="BL99" s="276"/>
      <c r="BM99" s="276"/>
      <c r="BN99" s="276"/>
      <c r="BO99" s="276"/>
      <c r="BP99" s="276"/>
      <c r="BQ99" s="276"/>
      <c r="BR99" s="276"/>
      <c r="BS99" s="276"/>
      <c r="BT99" s="276"/>
      <c r="BU99" s="276"/>
      <c r="BV99" s="276"/>
    </row>
    <row r="100" spans="63:74" x14ac:dyDescent="0.25">
      <c r="BK100" s="276"/>
      <c r="BL100" s="276"/>
      <c r="BM100" s="276"/>
      <c r="BN100" s="276"/>
      <c r="BO100" s="276"/>
      <c r="BP100" s="276"/>
      <c r="BQ100" s="276"/>
      <c r="BR100" s="276"/>
      <c r="BS100" s="276"/>
      <c r="BT100" s="276"/>
      <c r="BU100" s="276"/>
      <c r="BV100" s="276"/>
    </row>
    <row r="101" spans="63:74" x14ac:dyDescent="0.25">
      <c r="BK101" s="276"/>
      <c r="BL101" s="276"/>
      <c r="BM101" s="276"/>
      <c r="BN101" s="276"/>
      <c r="BO101" s="276"/>
      <c r="BP101" s="276"/>
      <c r="BQ101" s="276"/>
      <c r="BR101" s="276"/>
      <c r="BS101" s="276"/>
      <c r="BT101" s="276"/>
      <c r="BU101" s="276"/>
      <c r="BV101" s="276"/>
    </row>
    <row r="102" spans="63:74" x14ac:dyDescent="0.25">
      <c r="BK102" s="276"/>
      <c r="BL102" s="276"/>
      <c r="BM102" s="276"/>
      <c r="BN102" s="276"/>
      <c r="BO102" s="276"/>
      <c r="BP102" s="276"/>
      <c r="BQ102" s="276"/>
      <c r="BR102" s="276"/>
      <c r="BS102" s="276"/>
      <c r="BT102" s="276"/>
      <c r="BU102" s="276"/>
      <c r="BV102" s="276"/>
    </row>
    <row r="103" spans="63:74" x14ac:dyDescent="0.25">
      <c r="BK103" s="276"/>
      <c r="BL103" s="276"/>
      <c r="BM103" s="276"/>
      <c r="BN103" s="276"/>
      <c r="BO103" s="276"/>
      <c r="BP103" s="276"/>
      <c r="BQ103" s="276"/>
      <c r="BR103" s="276"/>
      <c r="BS103" s="276"/>
      <c r="BT103" s="276"/>
      <c r="BU103" s="276"/>
      <c r="BV103" s="276"/>
    </row>
    <row r="104" spans="63:74" x14ac:dyDescent="0.25">
      <c r="BK104" s="276"/>
      <c r="BL104" s="276"/>
      <c r="BM104" s="276"/>
      <c r="BN104" s="276"/>
      <c r="BO104" s="276"/>
      <c r="BP104" s="276"/>
      <c r="BQ104" s="276"/>
      <c r="BR104" s="276"/>
      <c r="BS104" s="276"/>
      <c r="BT104" s="276"/>
      <c r="BU104" s="276"/>
      <c r="BV104" s="276"/>
    </row>
    <row r="105" spans="63:74" x14ac:dyDescent="0.25">
      <c r="BK105" s="276"/>
      <c r="BL105" s="276"/>
      <c r="BM105" s="276"/>
      <c r="BN105" s="276"/>
      <c r="BO105" s="276"/>
      <c r="BP105" s="276"/>
      <c r="BQ105" s="276"/>
      <c r="BR105" s="276"/>
      <c r="BS105" s="276"/>
      <c r="BT105" s="276"/>
      <c r="BU105" s="276"/>
      <c r="BV105" s="276"/>
    </row>
    <row r="106" spans="63:74" x14ac:dyDescent="0.25">
      <c r="BK106" s="276"/>
      <c r="BL106" s="276"/>
      <c r="BM106" s="276"/>
      <c r="BN106" s="276"/>
      <c r="BO106" s="276"/>
      <c r="BP106" s="276"/>
      <c r="BQ106" s="276"/>
      <c r="BR106" s="276"/>
      <c r="BS106" s="276"/>
      <c r="BT106" s="276"/>
      <c r="BU106" s="276"/>
      <c r="BV106" s="276"/>
    </row>
    <row r="107" spans="63:74" x14ac:dyDescent="0.25">
      <c r="BK107" s="276"/>
      <c r="BL107" s="276"/>
      <c r="BM107" s="276"/>
      <c r="BN107" s="276"/>
      <c r="BO107" s="276"/>
      <c r="BP107" s="276"/>
      <c r="BQ107" s="276"/>
      <c r="BR107" s="276"/>
      <c r="BS107" s="276"/>
      <c r="BT107" s="276"/>
      <c r="BU107" s="276"/>
      <c r="BV107" s="276"/>
    </row>
    <row r="108" spans="63:74" x14ac:dyDescent="0.25">
      <c r="BK108" s="276"/>
      <c r="BL108" s="276"/>
      <c r="BM108" s="276"/>
      <c r="BN108" s="276"/>
      <c r="BO108" s="276"/>
      <c r="BP108" s="276"/>
      <c r="BQ108" s="276"/>
      <c r="BR108" s="276"/>
      <c r="BS108" s="276"/>
      <c r="BT108" s="276"/>
      <c r="BU108" s="276"/>
      <c r="BV108" s="276"/>
    </row>
    <row r="109" spans="63:74" x14ac:dyDescent="0.25">
      <c r="BK109" s="276"/>
      <c r="BL109" s="276"/>
      <c r="BM109" s="276"/>
      <c r="BN109" s="276"/>
      <c r="BO109" s="276"/>
      <c r="BP109" s="276"/>
      <c r="BQ109" s="276"/>
      <c r="BR109" s="276"/>
      <c r="BS109" s="276"/>
      <c r="BT109" s="276"/>
      <c r="BU109" s="276"/>
      <c r="BV109" s="276"/>
    </row>
    <row r="110" spans="63:74" x14ac:dyDescent="0.25">
      <c r="BK110" s="276"/>
      <c r="BL110" s="276"/>
      <c r="BM110" s="276"/>
      <c r="BN110" s="276"/>
      <c r="BO110" s="276"/>
      <c r="BP110" s="276"/>
      <c r="BQ110" s="276"/>
      <c r="BR110" s="276"/>
      <c r="BS110" s="276"/>
      <c r="BT110" s="276"/>
      <c r="BU110" s="276"/>
      <c r="BV110" s="276"/>
    </row>
    <row r="111" spans="63:74" x14ac:dyDescent="0.25">
      <c r="BK111" s="276"/>
      <c r="BL111" s="276"/>
      <c r="BM111" s="276"/>
      <c r="BN111" s="276"/>
      <c r="BO111" s="276"/>
      <c r="BP111" s="276"/>
      <c r="BQ111" s="276"/>
      <c r="BR111" s="276"/>
      <c r="BS111" s="276"/>
      <c r="BT111" s="276"/>
      <c r="BU111" s="276"/>
      <c r="BV111" s="276"/>
    </row>
    <row r="112" spans="63:74" x14ac:dyDescent="0.25">
      <c r="BK112" s="276"/>
      <c r="BL112" s="276"/>
      <c r="BM112" s="276"/>
      <c r="BN112" s="276"/>
      <c r="BO112" s="276"/>
      <c r="BP112" s="276"/>
      <c r="BQ112" s="276"/>
      <c r="BR112" s="276"/>
      <c r="BS112" s="276"/>
      <c r="BT112" s="276"/>
      <c r="BU112" s="276"/>
      <c r="BV112" s="276"/>
    </row>
    <row r="113" spans="63:74" x14ac:dyDescent="0.25">
      <c r="BK113" s="276"/>
      <c r="BL113" s="276"/>
      <c r="BM113" s="276"/>
      <c r="BN113" s="276"/>
      <c r="BO113" s="276"/>
      <c r="BP113" s="276"/>
      <c r="BQ113" s="276"/>
      <c r="BR113" s="276"/>
      <c r="BS113" s="276"/>
      <c r="BT113" s="276"/>
      <c r="BU113" s="276"/>
      <c r="BV113" s="276"/>
    </row>
    <row r="114" spans="63:74" x14ac:dyDescent="0.25">
      <c r="BK114" s="276"/>
      <c r="BL114" s="276"/>
      <c r="BM114" s="276"/>
      <c r="BN114" s="276"/>
      <c r="BO114" s="276"/>
      <c r="BP114" s="276"/>
      <c r="BQ114" s="276"/>
      <c r="BR114" s="276"/>
      <c r="BS114" s="276"/>
      <c r="BT114" s="276"/>
      <c r="BU114" s="276"/>
      <c r="BV114" s="276"/>
    </row>
    <row r="115" spans="63:74" x14ac:dyDescent="0.25">
      <c r="BK115" s="276"/>
      <c r="BL115" s="276"/>
      <c r="BM115" s="276"/>
      <c r="BN115" s="276"/>
      <c r="BO115" s="276"/>
      <c r="BP115" s="276"/>
      <c r="BQ115" s="276"/>
      <c r="BR115" s="276"/>
      <c r="BS115" s="276"/>
      <c r="BT115" s="276"/>
      <c r="BU115" s="276"/>
      <c r="BV115" s="276"/>
    </row>
    <row r="116" spans="63:74" x14ac:dyDescent="0.25">
      <c r="BK116" s="276"/>
      <c r="BL116" s="276"/>
      <c r="BM116" s="276"/>
      <c r="BN116" s="276"/>
      <c r="BO116" s="276"/>
      <c r="BP116" s="276"/>
      <c r="BQ116" s="276"/>
      <c r="BR116" s="276"/>
      <c r="BS116" s="276"/>
      <c r="BT116" s="276"/>
      <c r="BU116" s="276"/>
      <c r="BV116" s="276"/>
    </row>
    <row r="117" spans="63:74" x14ac:dyDescent="0.25">
      <c r="BK117" s="276"/>
      <c r="BL117" s="276"/>
      <c r="BM117" s="276"/>
      <c r="BN117" s="276"/>
      <c r="BO117" s="276"/>
      <c r="BP117" s="276"/>
      <c r="BQ117" s="276"/>
      <c r="BR117" s="276"/>
      <c r="BS117" s="276"/>
      <c r="BT117" s="276"/>
      <c r="BU117" s="276"/>
      <c r="BV117" s="276"/>
    </row>
    <row r="118" spans="63:74" x14ac:dyDescent="0.25">
      <c r="BK118" s="276"/>
      <c r="BL118" s="276"/>
      <c r="BM118" s="276"/>
      <c r="BN118" s="276"/>
      <c r="BO118" s="276"/>
      <c r="BP118" s="276"/>
      <c r="BQ118" s="276"/>
      <c r="BR118" s="276"/>
      <c r="BS118" s="276"/>
      <c r="BT118" s="276"/>
      <c r="BU118" s="276"/>
      <c r="BV118" s="276"/>
    </row>
    <row r="119" spans="63:74" x14ac:dyDescent="0.25">
      <c r="BK119" s="276"/>
      <c r="BL119" s="276"/>
      <c r="BM119" s="276"/>
      <c r="BN119" s="276"/>
      <c r="BO119" s="276"/>
      <c r="BP119" s="276"/>
      <c r="BQ119" s="276"/>
      <c r="BR119" s="276"/>
      <c r="BS119" s="276"/>
      <c r="BT119" s="276"/>
      <c r="BU119" s="276"/>
      <c r="BV119" s="276"/>
    </row>
    <row r="120" spans="63:74" x14ac:dyDescent="0.25">
      <c r="BK120" s="276"/>
      <c r="BL120" s="276"/>
      <c r="BM120" s="276"/>
      <c r="BN120" s="276"/>
      <c r="BO120" s="276"/>
      <c r="BP120" s="276"/>
      <c r="BQ120" s="276"/>
      <c r="BR120" s="276"/>
      <c r="BS120" s="276"/>
      <c r="BT120" s="276"/>
      <c r="BU120" s="276"/>
      <c r="BV120" s="276"/>
    </row>
    <row r="121" spans="63:74" x14ac:dyDescent="0.25">
      <c r="BK121" s="276"/>
      <c r="BL121" s="276"/>
      <c r="BM121" s="276"/>
      <c r="BN121" s="276"/>
      <c r="BO121" s="276"/>
      <c r="BP121" s="276"/>
      <c r="BQ121" s="276"/>
      <c r="BR121" s="276"/>
      <c r="BS121" s="276"/>
      <c r="BT121" s="276"/>
      <c r="BU121" s="276"/>
      <c r="BV121" s="276"/>
    </row>
    <row r="122" spans="63:74" x14ac:dyDescent="0.25">
      <c r="BK122" s="276"/>
      <c r="BL122" s="276"/>
      <c r="BM122" s="276"/>
      <c r="BN122" s="276"/>
      <c r="BO122" s="276"/>
      <c r="BP122" s="276"/>
      <c r="BQ122" s="276"/>
      <c r="BR122" s="276"/>
      <c r="BS122" s="276"/>
      <c r="BT122" s="276"/>
      <c r="BU122" s="276"/>
      <c r="BV122" s="276"/>
    </row>
    <row r="123" spans="63:74" x14ac:dyDescent="0.25">
      <c r="BK123" s="276"/>
      <c r="BL123" s="276"/>
      <c r="BM123" s="276"/>
      <c r="BN123" s="276"/>
      <c r="BO123" s="276"/>
      <c r="BP123" s="276"/>
      <c r="BQ123" s="276"/>
      <c r="BR123" s="276"/>
      <c r="BS123" s="276"/>
      <c r="BT123" s="276"/>
      <c r="BU123" s="276"/>
      <c r="BV123" s="276"/>
    </row>
    <row r="124" spans="63:74" x14ac:dyDescent="0.25">
      <c r="BK124" s="276"/>
      <c r="BL124" s="276"/>
      <c r="BM124" s="276"/>
      <c r="BN124" s="276"/>
      <c r="BO124" s="276"/>
      <c r="BP124" s="276"/>
      <c r="BQ124" s="276"/>
      <c r="BR124" s="276"/>
      <c r="BS124" s="276"/>
      <c r="BT124" s="276"/>
      <c r="BU124" s="276"/>
      <c r="BV124" s="276"/>
    </row>
    <row r="125" spans="63:74" x14ac:dyDescent="0.25">
      <c r="BK125" s="276"/>
      <c r="BL125" s="276"/>
      <c r="BM125" s="276"/>
      <c r="BN125" s="276"/>
      <c r="BO125" s="276"/>
      <c r="BP125" s="276"/>
      <c r="BQ125" s="276"/>
      <c r="BR125" s="276"/>
      <c r="BS125" s="276"/>
      <c r="BT125" s="276"/>
      <c r="BU125" s="276"/>
      <c r="BV125" s="276"/>
    </row>
    <row r="126" spans="63:74" x14ac:dyDescent="0.25">
      <c r="BK126" s="276"/>
      <c r="BL126" s="276"/>
      <c r="BM126" s="276"/>
      <c r="BN126" s="276"/>
      <c r="BO126" s="276"/>
      <c r="BP126" s="276"/>
      <c r="BQ126" s="276"/>
      <c r="BR126" s="276"/>
      <c r="BS126" s="276"/>
      <c r="BT126" s="276"/>
      <c r="BU126" s="276"/>
      <c r="BV126" s="276"/>
    </row>
    <row r="127" spans="63:74" x14ac:dyDescent="0.25">
      <c r="BK127" s="276"/>
      <c r="BL127" s="276"/>
      <c r="BM127" s="276"/>
      <c r="BN127" s="276"/>
      <c r="BO127" s="276"/>
      <c r="BP127" s="276"/>
      <c r="BQ127" s="276"/>
      <c r="BR127" s="276"/>
      <c r="BS127" s="276"/>
      <c r="BT127" s="276"/>
      <c r="BU127" s="276"/>
      <c r="BV127" s="276"/>
    </row>
    <row r="128" spans="63:74" x14ac:dyDescent="0.25">
      <c r="BK128" s="276"/>
      <c r="BL128" s="276"/>
      <c r="BM128" s="276"/>
      <c r="BN128" s="276"/>
      <c r="BO128" s="276"/>
      <c r="BP128" s="276"/>
      <c r="BQ128" s="276"/>
      <c r="BR128" s="276"/>
      <c r="BS128" s="276"/>
      <c r="BT128" s="276"/>
      <c r="BU128" s="276"/>
      <c r="BV128" s="276"/>
    </row>
    <row r="129" spans="63:74" x14ac:dyDescent="0.25">
      <c r="BK129" s="276"/>
      <c r="BL129" s="276"/>
      <c r="BM129" s="276"/>
      <c r="BN129" s="276"/>
      <c r="BO129" s="276"/>
      <c r="BP129" s="276"/>
      <c r="BQ129" s="276"/>
      <c r="BR129" s="276"/>
      <c r="BS129" s="276"/>
      <c r="BT129" s="276"/>
      <c r="BU129" s="276"/>
      <c r="BV129" s="276"/>
    </row>
    <row r="130" spans="63:74" x14ac:dyDescent="0.25">
      <c r="BK130" s="276"/>
      <c r="BL130" s="276"/>
      <c r="BM130" s="276"/>
      <c r="BN130" s="276"/>
      <c r="BO130" s="276"/>
      <c r="BP130" s="276"/>
      <c r="BQ130" s="276"/>
      <c r="BR130" s="276"/>
      <c r="BS130" s="276"/>
      <c r="BT130" s="276"/>
      <c r="BU130" s="276"/>
      <c r="BV130" s="276"/>
    </row>
    <row r="131" spans="63:74" x14ac:dyDescent="0.25">
      <c r="BK131" s="276"/>
      <c r="BL131" s="276"/>
      <c r="BM131" s="276"/>
      <c r="BN131" s="276"/>
      <c r="BO131" s="276"/>
      <c r="BP131" s="276"/>
      <c r="BQ131" s="276"/>
      <c r="BR131" s="276"/>
      <c r="BS131" s="276"/>
      <c r="BT131" s="276"/>
      <c r="BU131" s="276"/>
      <c r="BV131" s="276"/>
    </row>
    <row r="132" spans="63:74" x14ac:dyDescent="0.25">
      <c r="BK132" s="276"/>
      <c r="BL132" s="276"/>
      <c r="BM132" s="276"/>
      <c r="BN132" s="276"/>
      <c r="BO132" s="276"/>
      <c r="BP132" s="276"/>
      <c r="BQ132" s="276"/>
      <c r="BR132" s="276"/>
      <c r="BS132" s="276"/>
      <c r="BT132" s="276"/>
      <c r="BU132" s="276"/>
      <c r="BV132" s="276"/>
    </row>
    <row r="133" spans="63:74" x14ac:dyDescent="0.25">
      <c r="BK133" s="276"/>
      <c r="BL133" s="276"/>
      <c r="BM133" s="276"/>
      <c r="BN133" s="276"/>
      <c r="BO133" s="276"/>
      <c r="BP133" s="276"/>
      <c r="BQ133" s="276"/>
      <c r="BR133" s="276"/>
      <c r="BS133" s="276"/>
      <c r="BT133" s="276"/>
      <c r="BU133" s="276"/>
      <c r="BV133" s="276"/>
    </row>
    <row r="134" spans="63:74" x14ac:dyDescent="0.25">
      <c r="BK134" s="276"/>
      <c r="BL134" s="276"/>
      <c r="BM134" s="276"/>
      <c r="BN134" s="276"/>
      <c r="BO134" s="276"/>
      <c r="BP134" s="276"/>
      <c r="BQ134" s="276"/>
      <c r="BR134" s="276"/>
      <c r="BS134" s="276"/>
      <c r="BT134" s="276"/>
      <c r="BU134" s="276"/>
      <c r="BV134" s="276"/>
    </row>
    <row r="135" spans="63:74" x14ac:dyDescent="0.25">
      <c r="BK135" s="276"/>
      <c r="BL135" s="276"/>
      <c r="BM135" s="276"/>
      <c r="BN135" s="276"/>
      <c r="BO135" s="276"/>
      <c r="BP135" s="276"/>
      <c r="BQ135" s="276"/>
      <c r="BR135" s="276"/>
      <c r="BS135" s="276"/>
      <c r="BT135" s="276"/>
      <c r="BU135" s="276"/>
      <c r="BV135" s="276"/>
    </row>
    <row r="136" spans="63:74" x14ac:dyDescent="0.25">
      <c r="BK136" s="276"/>
      <c r="BL136" s="276"/>
      <c r="BM136" s="276"/>
      <c r="BN136" s="276"/>
      <c r="BO136" s="276"/>
      <c r="BP136" s="276"/>
      <c r="BQ136" s="276"/>
      <c r="BR136" s="276"/>
      <c r="BS136" s="276"/>
      <c r="BT136" s="276"/>
      <c r="BU136" s="276"/>
      <c r="BV136" s="276"/>
    </row>
    <row r="137" spans="63:74" x14ac:dyDescent="0.25">
      <c r="BK137" s="276"/>
      <c r="BL137" s="276"/>
      <c r="BM137" s="276"/>
      <c r="BN137" s="276"/>
      <c r="BO137" s="276"/>
      <c r="BP137" s="276"/>
      <c r="BQ137" s="276"/>
      <c r="BR137" s="276"/>
      <c r="BS137" s="276"/>
      <c r="BT137" s="276"/>
      <c r="BU137" s="276"/>
      <c r="BV137" s="276"/>
    </row>
    <row r="138" spans="63:74" x14ac:dyDescent="0.25">
      <c r="BK138" s="276"/>
      <c r="BL138" s="276"/>
      <c r="BM138" s="276"/>
      <c r="BN138" s="276"/>
      <c r="BO138" s="276"/>
      <c r="BP138" s="276"/>
      <c r="BQ138" s="276"/>
      <c r="BR138" s="276"/>
      <c r="BS138" s="276"/>
      <c r="BT138" s="276"/>
      <c r="BU138" s="276"/>
      <c r="BV138" s="276"/>
    </row>
    <row r="139" spans="63:74" x14ac:dyDescent="0.25">
      <c r="BK139" s="276"/>
      <c r="BL139" s="276"/>
      <c r="BM139" s="276"/>
      <c r="BN139" s="276"/>
      <c r="BO139" s="276"/>
      <c r="BP139" s="276"/>
      <c r="BQ139" s="276"/>
      <c r="BR139" s="276"/>
      <c r="BS139" s="276"/>
      <c r="BT139" s="276"/>
      <c r="BU139" s="276"/>
      <c r="BV139" s="276"/>
    </row>
    <row r="140" spans="63:74" x14ac:dyDescent="0.25">
      <c r="BK140" s="276"/>
      <c r="BL140" s="276"/>
      <c r="BM140" s="276"/>
      <c r="BN140" s="276"/>
      <c r="BO140" s="276"/>
      <c r="BP140" s="276"/>
      <c r="BQ140" s="276"/>
      <c r="BR140" s="276"/>
      <c r="BS140" s="276"/>
      <c r="BT140" s="276"/>
      <c r="BU140" s="276"/>
      <c r="BV140" s="276"/>
    </row>
    <row r="141" spans="63:74" x14ac:dyDescent="0.25">
      <c r="BK141" s="276"/>
      <c r="BL141" s="276"/>
      <c r="BM141" s="276"/>
      <c r="BN141" s="276"/>
      <c r="BO141" s="276"/>
      <c r="BP141" s="276"/>
      <c r="BQ141" s="276"/>
      <c r="BR141" s="276"/>
      <c r="BS141" s="276"/>
      <c r="BT141" s="276"/>
      <c r="BU141" s="276"/>
      <c r="BV141" s="276"/>
    </row>
    <row r="142" spans="63:74" x14ac:dyDescent="0.25">
      <c r="BK142" s="276"/>
      <c r="BL142" s="276"/>
      <c r="BM142" s="276"/>
      <c r="BN142" s="276"/>
      <c r="BO142" s="276"/>
      <c r="BP142" s="276"/>
      <c r="BQ142" s="276"/>
      <c r="BR142" s="276"/>
      <c r="BS142" s="276"/>
      <c r="BT142" s="276"/>
      <c r="BU142" s="276"/>
      <c r="BV142" s="276"/>
    </row>
    <row r="143" spans="63:74" x14ac:dyDescent="0.25">
      <c r="BK143" s="276"/>
      <c r="BL143" s="276"/>
      <c r="BM143" s="276"/>
      <c r="BN143" s="276"/>
      <c r="BO143" s="276"/>
      <c r="BP143" s="276"/>
      <c r="BQ143" s="276"/>
      <c r="BR143" s="276"/>
      <c r="BS143" s="276"/>
      <c r="BT143" s="276"/>
      <c r="BU143" s="276"/>
      <c r="BV143" s="276"/>
    </row>
    <row r="144" spans="63:74" x14ac:dyDescent="0.25">
      <c r="BK144" s="276"/>
      <c r="BL144" s="276"/>
      <c r="BM144" s="276"/>
      <c r="BN144" s="276"/>
      <c r="BO144" s="276"/>
      <c r="BP144" s="276"/>
      <c r="BQ144" s="276"/>
      <c r="BR144" s="276"/>
      <c r="BS144" s="276"/>
      <c r="BT144" s="276"/>
      <c r="BU144" s="276"/>
      <c r="BV144" s="276"/>
    </row>
    <row r="145" spans="63:74" x14ac:dyDescent="0.25">
      <c r="BK145" s="276"/>
      <c r="BL145" s="276"/>
      <c r="BM145" s="276"/>
      <c r="BN145" s="276"/>
      <c r="BO145" s="276"/>
      <c r="BP145" s="276"/>
      <c r="BQ145" s="276"/>
      <c r="BR145" s="276"/>
      <c r="BS145" s="276"/>
      <c r="BT145" s="276"/>
      <c r="BU145" s="276"/>
      <c r="BV145" s="276"/>
    </row>
    <row r="146" spans="63:74" x14ac:dyDescent="0.25">
      <c r="BK146" s="276"/>
      <c r="BL146" s="276"/>
      <c r="BM146" s="276"/>
      <c r="BN146" s="276"/>
      <c r="BO146" s="276"/>
      <c r="BP146" s="276"/>
      <c r="BQ146" s="276"/>
      <c r="BR146" s="276"/>
      <c r="BS146" s="276"/>
      <c r="BT146" s="276"/>
      <c r="BU146" s="276"/>
      <c r="BV146" s="276"/>
    </row>
    <row r="147" spans="63:74" x14ac:dyDescent="0.25">
      <c r="BK147" s="276"/>
      <c r="BL147" s="276"/>
      <c r="BM147" s="276"/>
      <c r="BN147" s="276"/>
      <c r="BO147" s="276"/>
      <c r="BP147" s="276"/>
      <c r="BQ147" s="276"/>
      <c r="BR147" s="276"/>
      <c r="BS147" s="276"/>
      <c r="BT147" s="276"/>
      <c r="BU147" s="276"/>
      <c r="BV147" s="276"/>
    </row>
    <row r="148" spans="63:74" x14ac:dyDescent="0.25">
      <c r="BK148" s="276"/>
      <c r="BL148" s="276"/>
      <c r="BM148" s="276"/>
      <c r="BN148" s="276"/>
      <c r="BO148" s="276"/>
      <c r="BP148" s="276"/>
      <c r="BQ148" s="276"/>
      <c r="BR148" s="276"/>
      <c r="BS148" s="276"/>
      <c r="BT148" s="276"/>
      <c r="BU148" s="276"/>
      <c r="BV148" s="276"/>
    </row>
    <row r="149" spans="63:74" x14ac:dyDescent="0.25">
      <c r="BK149" s="276"/>
      <c r="BL149" s="276"/>
      <c r="BM149" s="276"/>
      <c r="BN149" s="276"/>
      <c r="BO149" s="276"/>
      <c r="BP149" s="276"/>
      <c r="BQ149" s="276"/>
      <c r="BR149" s="276"/>
      <c r="BS149" s="276"/>
      <c r="BT149" s="276"/>
      <c r="BU149" s="276"/>
      <c r="BV149" s="276"/>
    </row>
    <row r="150" spans="63:74" x14ac:dyDescent="0.25">
      <c r="BK150" s="276"/>
      <c r="BL150" s="276"/>
      <c r="BM150" s="276"/>
      <c r="BN150" s="276"/>
      <c r="BO150" s="276"/>
      <c r="BP150" s="276"/>
      <c r="BQ150" s="276"/>
      <c r="BR150" s="276"/>
      <c r="BS150" s="276"/>
      <c r="BT150" s="276"/>
      <c r="BU150" s="276"/>
      <c r="BV150" s="276"/>
    </row>
    <row r="151" spans="63:74" x14ac:dyDescent="0.25">
      <c r="BK151" s="276"/>
      <c r="BL151" s="276"/>
      <c r="BM151" s="276"/>
      <c r="BN151" s="276"/>
      <c r="BO151" s="276"/>
      <c r="BP151" s="276"/>
      <c r="BQ151" s="276"/>
      <c r="BR151" s="276"/>
      <c r="BS151" s="276"/>
      <c r="BT151" s="276"/>
      <c r="BU151" s="276"/>
      <c r="BV151" s="276"/>
    </row>
    <row r="152" spans="63:74" x14ac:dyDescent="0.25">
      <c r="BK152" s="276"/>
      <c r="BL152" s="276"/>
      <c r="BM152" s="276"/>
      <c r="BN152" s="276"/>
      <c r="BO152" s="276"/>
      <c r="BP152" s="276"/>
      <c r="BQ152" s="276"/>
      <c r="BR152" s="276"/>
      <c r="BS152" s="276"/>
      <c r="BT152" s="276"/>
      <c r="BU152" s="276"/>
      <c r="BV152" s="276"/>
    </row>
    <row r="153" spans="63:74" x14ac:dyDescent="0.25">
      <c r="BK153" s="276"/>
      <c r="BL153" s="276"/>
      <c r="BM153" s="276"/>
      <c r="BN153" s="276"/>
      <c r="BO153" s="276"/>
      <c r="BP153" s="276"/>
      <c r="BQ153" s="276"/>
      <c r="BR153" s="276"/>
      <c r="BS153" s="276"/>
      <c r="BT153" s="276"/>
      <c r="BU153" s="276"/>
      <c r="BV153" s="276"/>
    </row>
    <row r="154" spans="63:74" x14ac:dyDescent="0.25">
      <c r="BK154" s="276"/>
      <c r="BL154" s="276"/>
      <c r="BM154" s="276"/>
      <c r="BN154" s="276"/>
      <c r="BO154" s="276"/>
      <c r="BP154" s="276"/>
      <c r="BQ154" s="276"/>
      <c r="BR154" s="276"/>
      <c r="BS154" s="276"/>
      <c r="BT154" s="276"/>
      <c r="BU154" s="276"/>
      <c r="BV154" s="276"/>
    </row>
    <row r="155" spans="63:74" x14ac:dyDescent="0.25">
      <c r="BK155" s="276"/>
      <c r="BL155" s="276"/>
      <c r="BM155" s="276"/>
      <c r="BN155" s="276"/>
      <c r="BO155" s="276"/>
      <c r="BP155" s="276"/>
      <c r="BQ155" s="276"/>
      <c r="BR155" s="276"/>
      <c r="BS155" s="276"/>
      <c r="BT155" s="276"/>
      <c r="BU155" s="276"/>
      <c r="BV155" s="276"/>
    </row>
    <row r="156" spans="63:74" x14ac:dyDescent="0.25">
      <c r="BK156" s="276"/>
      <c r="BL156" s="276"/>
      <c r="BM156" s="276"/>
      <c r="BN156" s="276"/>
      <c r="BO156" s="276"/>
      <c r="BP156" s="276"/>
      <c r="BQ156" s="276"/>
      <c r="BR156" s="276"/>
      <c r="BS156" s="276"/>
      <c r="BT156" s="276"/>
      <c r="BU156" s="276"/>
      <c r="BV156" s="276"/>
    </row>
    <row r="157" spans="63:74" x14ac:dyDescent="0.25">
      <c r="BK157" s="276"/>
      <c r="BL157" s="276"/>
      <c r="BM157" s="276"/>
      <c r="BN157" s="276"/>
      <c r="BO157" s="276"/>
      <c r="BP157" s="276"/>
      <c r="BQ157" s="276"/>
      <c r="BR157" s="276"/>
      <c r="BS157" s="276"/>
      <c r="BT157" s="276"/>
      <c r="BU157" s="276"/>
      <c r="BV157" s="276"/>
    </row>
    <row r="158" spans="63:74" x14ac:dyDescent="0.25">
      <c r="BK158" s="276"/>
      <c r="BL158" s="276"/>
      <c r="BM158" s="276"/>
      <c r="BN158" s="276"/>
      <c r="BO158" s="276"/>
      <c r="BP158" s="276"/>
      <c r="BQ158" s="276"/>
      <c r="BR158" s="276"/>
      <c r="BS158" s="276"/>
      <c r="BT158" s="276"/>
      <c r="BU158" s="276"/>
      <c r="BV158" s="276"/>
    </row>
    <row r="159" spans="63:74" x14ac:dyDescent="0.25">
      <c r="BK159" s="276"/>
      <c r="BL159" s="276"/>
      <c r="BM159" s="276"/>
      <c r="BN159" s="276"/>
      <c r="BO159" s="276"/>
      <c r="BP159" s="276"/>
      <c r="BQ159" s="276"/>
      <c r="BR159" s="276"/>
      <c r="BS159" s="276"/>
      <c r="BT159" s="276"/>
      <c r="BU159" s="276"/>
      <c r="BV159" s="276"/>
    </row>
    <row r="160" spans="63:74" x14ac:dyDescent="0.25">
      <c r="BK160" s="276"/>
      <c r="BL160" s="276"/>
      <c r="BM160" s="276"/>
      <c r="BN160" s="276"/>
      <c r="BO160" s="276"/>
      <c r="BP160" s="276"/>
      <c r="BQ160" s="276"/>
      <c r="BR160" s="276"/>
      <c r="BS160" s="276"/>
      <c r="BT160" s="276"/>
      <c r="BU160" s="276"/>
      <c r="BV160" s="276"/>
    </row>
    <row r="161" spans="63:74" x14ac:dyDescent="0.25">
      <c r="BK161" s="276"/>
      <c r="BL161" s="276"/>
      <c r="BM161" s="276"/>
      <c r="BN161" s="276"/>
      <c r="BO161" s="276"/>
      <c r="BP161" s="276"/>
      <c r="BQ161" s="276"/>
      <c r="BR161" s="276"/>
      <c r="BS161" s="276"/>
      <c r="BT161" s="276"/>
      <c r="BU161" s="276"/>
      <c r="BV161" s="276"/>
    </row>
    <row r="162" spans="63:74" x14ac:dyDescent="0.25">
      <c r="BK162" s="276"/>
      <c r="BL162" s="276"/>
      <c r="BM162" s="276"/>
      <c r="BN162" s="276"/>
      <c r="BO162" s="276"/>
      <c r="BP162" s="276"/>
      <c r="BQ162" s="276"/>
      <c r="BR162" s="276"/>
      <c r="BS162" s="276"/>
      <c r="BT162" s="276"/>
      <c r="BU162" s="276"/>
      <c r="BV162" s="276"/>
    </row>
    <row r="163" spans="63:74" x14ac:dyDescent="0.25">
      <c r="BK163" s="276"/>
      <c r="BL163" s="276"/>
      <c r="BM163" s="276"/>
      <c r="BN163" s="276"/>
      <c r="BO163" s="276"/>
      <c r="BP163" s="276"/>
      <c r="BQ163" s="276"/>
      <c r="BR163" s="276"/>
      <c r="BS163" s="276"/>
      <c r="BT163" s="276"/>
      <c r="BU163" s="276"/>
      <c r="BV163" s="276"/>
    </row>
    <row r="164" spans="63:74" x14ac:dyDescent="0.25">
      <c r="BK164" s="276"/>
      <c r="BL164" s="276"/>
      <c r="BM164" s="276"/>
      <c r="BN164" s="276"/>
      <c r="BO164" s="276"/>
      <c r="BP164" s="276"/>
      <c r="BQ164" s="276"/>
      <c r="BR164" s="276"/>
      <c r="BS164" s="276"/>
      <c r="BT164" s="276"/>
      <c r="BU164" s="276"/>
      <c r="BV164" s="276"/>
    </row>
  </sheetData>
  <mergeCells count="23">
    <mergeCell ref="AM3:AX3"/>
    <mergeCell ref="AY3:BJ3"/>
    <mergeCell ref="BK3:BV3"/>
    <mergeCell ref="B1:AL1"/>
    <mergeCell ref="C3:N3"/>
    <mergeCell ref="O3:Z3"/>
    <mergeCell ref="AA3:AL3"/>
    <mergeCell ref="B62:Q62"/>
    <mergeCell ref="B57:Q57"/>
    <mergeCell ref="B69:Q69"/>
    <mergeCell ref="B70:Q70"/>
    <mergeCell ref="A1:A2"/>
    <mergeCell ref="B68:Q68"/>
    <mergeCell ref="B60:Q60"/>
    <mergeCell ref="B65:Q65"/>
    <mergeCell ref="B66:Q66"/>
    <mergeCell ref="B67:Q67"/>
    <mergeCell ref="B61:Q61"/>
    <mergeCell ref="B56:Q56"/>
    <mergeCell ref="B58:Q58"/>
    <mergeCell ref="B59:Q59"/>
    <mergeCell ref="B64:Q64"/>
    <mergeCell ref="B63:Q63"/>
  </mergeCells>
  <phoneticPr fontId="6" type="noConversion"/>
  <hyperlinks>
    <hyperlink ref="A1:A2" location="Contents!A1" display="Table of Contents" xr:uid="{00000000-0004-0000-0E00-000000000000}"/>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ransitionEvaluation="1" transitionEntry="1" codeName="Sheet16">
    <pageSetUpPr fitToPage="1"/>
  </sheetPr>
  <dimension ref="A1:BV143"/>
  <sheetViews>
    <sheetView showGridLines="0" zoomScaleNormal="100" workbookViewId="0">
      <pane xSplit="2" ySplit="4" topLeftCell="AW5" activePane="bottomRight" state="frozen"/>
      <selection activeCell="BF63" sqref="BF63"/>
      <selection pane="topRight" activeCell="BF63" sqref="BF63"/>
      <selection pane="bottomLeft" activeCell="BF63" sqref="BF63"/>
      <selection pane="bottomRight" activeCell="AY6" sqref="AY6:AY52"/>
    </sheetView>
  </sheetViews>
  <sheetFormatPr defaultColWidth="9.54296875" defaultRowHeight="10.5" x14ac:dyDescent="0.25"/>
  <cols>
    <col min="1" max="1" width="11.453125" style="87" customWidth="1"/>
    <col min="2" max="2" width="17" style="87" customWidth="1"/>
    <col min="3" max="50" width="6.54296875" style="87" customWidth="1"/>
    <col min="51" max="55" width="6.54296875" style="273" customWidth="1"/>
    <col min="56" max="58" width="6.54296875" style="89" customWidth="1"/>
    <col min="59" max="62" width="6.54296875" style="273" customWidth="1"/>
    <col min="63" max="74" width="6.54296875" style="87" customWidth="1"/>
    <col min="75" max="16384" width="9.54296875" style="87"/>
  </cols>
  <sheetData>
    <row r="1" spans="1:74" ht="15.65" customHeight="1" x14ac:dyDescent="0.3">
      <c r="A1" s="623" t="s">
        <v>767</v>
      </c>
      <c r="B1" s="668" t="s">
        <v>1271</v>
      </c>
      <c r="C1" s="669"/>
      <c r="D1" s="669"/>
      <c r="E1" s="669"/>
      <c r="F1" s="669"/>
      <c r="G1" s="669"/>
      <c r="H1" s="669"/>
      <c r="I1" s="669"/>
      <c r="J1" s="669"/>
      <c r="K1" s="669"/>
      <c r="L1" s="669"/>
      <c r="M1" s="669"/>
      <c r="N1" s="669"/>
      <c r="O1" s="669"/>
      <c r="P1" s="669"/>
      <c r="Q1" s="669"/>
      <c r="R1" s="669"/>
      <c r="S1" s="669"/>
      <c r="T1" s="669"/>
      <c r="U1" s="669"/>
      <c r="V1" s="669"/>
      <c r="W1" s="669"/>
      <c r="X1" s="669"/>
      <c r="Y1" s="669"/>
      <c r="Z1" s="669"/>
      <c r="AA1" s="669"/>
      <c r="AB1" s="669"/>
      <c r="AC1" s="669"/>
      <c r="AD1" s="669"/>
      <c r="AE1" s="669"/>
      <c r="AF1" s="669"/>
      <c r="AG1" s="669"/>
      <c r="AH1" s="669"/>
      <c r="AI1" s="669"/>
      <c r="AJ1" s="669"/>
      <c r="AK1" s="669"/>
      <c r="AL1" s="669"/>
    </row>
    <row r="2" spans="1:74" ht="13.4" customHeight="1" x14ac:dyDescent="0.25">
      <c r="A2" s="624"/>
      <c r="B2" s="402" t="str">
        <f>"U.S. Energy Information Administration  |  Short-Term Energy Outlook  - "&amp;Dates!D1</f>
        <v>U.S. Energy Information Administration  |  Short-Term Energy Outlook  - February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3" x14ac:dyDescent="0.3">
      <c r="A3" s="590" t="s">
        <v>1274</v>
      </c>
      <c r="B3" s="11"/>
      <c r="C3" s="626">
        <f>Dates!D3</f>
        <v>2020</v>
      </c>
      <c r="D3" s="617"/>
      <c r="E3" s="617"/>
      <c r="F3" s="617"/>
      <c r="G3" s="617"/>
      <c r="H3" s="617"/>
      <c r="I3" s="617"/>
      <c r="J3" s="617"/>
      <c r="K3" s="617"/>
      <c r="L3" s="617"/>
      <c r="M3" s="617"/>
      <c r="N3" s="618"/>
      <c r="O3" s="626">
        <f>C3+1</f>
        <v>2021</v>
      </c>
      <c r="P3" s="627"/>
      <c r="Q3" s="627"/>
      <c r="R3" s="627"/>
      <c r="S3" s="627"/>
      <c r="T3" s="627"/>
      <c r="U3" s="627"/>
      <c r="V3" s="627"/>
      <c r="W3" s="627"/>
      <c r="X3" s="617"/>
      <c r="Y3" s="617"/>
      <c r="Z3" s="618"/>
      <c r="AA3" s="614">
        <f>O3+1</f>
        <v>2022</v>
      </c>
      <c r="AB3" s="617"/>
      <c r="AC3" s="617"/>
      <c r="AD3" s="617"/>
      <c r="AE3" s="617"/>
      <c r="AF3" s="617"/>
      <c r="AG3" s="617"/>
      <c r="AH3" s="617"/>
      <c r="AI3" s="617"/>
      <c r="AJ3" s="617"/>
      <c r="AK3" s="617"/>
      <c r="AL3" s="618"/>
      <c r="AM3" s="614">
        <f>AA3+1</f>
        <v>2023</v>
      </c>
      <c r="AN3" s="617"/>
      <c r="AO3" s="617"/>
      <c r="AP3" s="617"/>
      <c r="AQ3" s="617"/>
      <c r="AR3" s="617"/>
      <c r="AS3" s="617"/>
      <c r="AT3" s="617"/>
      <c r="AU3" s="617"/>
      <c r="AV3" s="617"/>
      <c r="AW3" s="617"/>
      <c r="AX3" s="618"/>
      <c r="AY3" s="614">
        <f>AM3+1</f>
        <v>2024</v>
      </c>
      <c r="AZ3" s="615"/>
      <c r="BA3" s="615"/>
      <c r="BB3" s="615"/>
      <c r="BC3" s="615"/>
      <c r="BD3" s="615"/>
      <c r="BE3" s="615"/>
      <c r="BF3" s="615"/>
      <c r="BG3" s="615"/>
      <c r="BH3" s="615"/>
      <c r="BI3" s="615"/>
      <c r="BJ3" s="616"/>
      <c r="BK3" s="614">
        <f>AY3+1</f>
        <v>2025</v>
      </c>
      <c r="BL3" s="617"/>
      <c r="BM3" s="617"/>
      <c r="BN3" s="617"/>
      <c r="BO3" s="617"/>
      <c r="BP3" s="617"/>
      <c r="BQ3" s="617"/>
      <c r="BR3" s="617"/>
      <c r="BS3" s="617"/>
      <c r="BT3" s="617"/>
      <c r="BU3" s="617"/>
      <c r="BV3" s="618"/>
    </row>
    <row r="4" spans="1:74" s="9" customFormat="1" x14ac:dyDescent="0.25">
      <c r="A4" s="591" t="str">
        <f>Dates!$D$2</f>
        <v>Thursday February 1,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15" customHeight="1" x14ac:dyDescent="0.25">
      <c r="A5" s="86"/>
      <c r="B5" s="89" t="s">
        <v>6</v>
      </c>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310"/>
      <c r="AZ5" s="310"/>
      <c r="BA5" s="310"/>
      <c r="BB5" s="310"/>
      <c r="BC5" s="310"/>
      <c r="BD5" s="90"/>
      <c r="BE5" s="90"/>
      <c r="BF5" s="90"/>
      <c r="BG5" s="90"/>
      <c r="BH5" s="90"/>
      <c r="BI5" s="310"/>
      <c r="BJ5" s="310"/>
      <c r="BK5" s="310"/>
      <c r="BL5" s="310"/>
      <c r="BM5" s="310"/>
      <c r="BN5" s="310"/>
      <c r="BO5" s="310"/>
      <c r="BP5" s="310"/>
      <c r="BQ5" s="310"/>
      <c r="BR5" s="310"/>
      <c r="BS5" s="310"/>
      <c r="BT5" s="310"/>
      <c r="BU5" s="310"/>
      <c r="BV5" s="310"/>
    </row>
    <row r="6" spans="1:74" ht="11.15" customHeight="1" x14ac:dyDescent="0.25">
      <c r="A6" s="86" t="s">
        <v>1050</v>
      </c>
      <c r="B6" s="159" t="s">
        <v>413</v>
      </c>
      <c r="C6" s="558">
        <v>4.3186383900000003</v>
      </c>
      <c r="D6" s="558">
        <v>3.7655703599999999</v>
      </c>
      <c r="E6" s="558">
        <v>3.6246973499999999</v>
      </c>
      <c r="F6" s="558">
        <v>3.5249499900000001</v>
      </c>
      <c r="G6" s="558">
        <v>3.4018156400000001</v>
      </c>
      <c r="H6" s="558">
        <v>4.0332014599999999</v>
      </c>
      <c r="I6" s="558">
        <v>5.4464944600000003</v>
      </c>
      <c r="J6" s="558">
        <v>5.30441568</v>
      </c>
      <c r="K6" s="558">
        <v>3.86136474</v>
      </c>
      <c r="L6" s="558">
        <v>3.3181006100000001</v>
      </c>
      <c r="M6" s="558">
        <v>3.4163056599999999</v>
      </c>
      <c r="N6" s="558">
        <v>4.3121217100000004</v>
      </c>
      <c r="O6" s="558">
        <v>4.6696076599999996</v>
      </c>
      <c r="P6" s="558">
        <v>4.2965727899999999</v>
      </c>
      <c r="Q6" s="558">
        <v>3.9359127300000001</v>
      </c>
      <c r="R6" s="558">
        <v>3.3493628599999998</v>
      </c>
      <c r="S6" s="558">
        <v>3.1944030200000002</v>
      </c>
      <c r="T6" s="558">
        <v>4.2510449699999997</v>
      </c>
      <c r="U6" s="558">
        <v>4.6606535600000001</v>
      </c>
      <c r="V6" s="558">
        <v>4.9628409800000002</v>
      </c>
      <c r="W6" s="558">
        <v>4.2913408100000003</v>
      </c>
      <c r="X6" s="558">
        <v>3.3258596800000002</v>
      </c>
      <c r="Y6" s="558">
        <v>3.46888577</v>
      </c>
      <c r="Z6" s="558">
        <v>4.1911112399999997</v>
      </c>
      <c r="AA6" s="558">
        <v>4.8329048300000004</v>
      </c>
      <c r="AB6" s="558">
        <v>4.3054023700000004</v>
      </c>
      <c r="AC6" s="558">
        <v>3.9777455800000001</v>
      </c>
      <c r="AD6" s="558">
        <v>3.5102551900000001</v>
      </c>
      <c r="AE6" s="558">
        <v>3.41191639</v>
      </c>
      <c r="AF6" s="558">
        <v>3.6095034500000001</v>
      </c>
      <c r="AG6" s="558">
        <v>4.8394245800000002</v>
      </c>
      <c r="AH6" s="558">
        <v>5.1874436299999998</v>
      </c>
      <c r="AI6" s="558">
        <v>3.9148201</v>
      </c>
      <c r="AJ6" s="558">
        <v>3.2861362299999999</v>
      </c>
      <c r="AK6" s="558">
        <v>3.3926311299999998</v>
      </c>
      <c r="AL6" s="558">
        <v>4.1835965599999998</v>
      </c>
      <c r="AM6" s="558">
        <v>4.40016243</v>
      </c>
      <c r="AN6" s="558">
        <v>3.97481054</v>
      </c>
      <c r="AO6" s="558">
        <v>3.8550575399999998</v>
      </c>
      <c r="AP6" s="558">
        <v>3.2326112</v>
      </c>
      <c r="AQ6" s="558">
        <v>3.0865652799999999</v>
      </c>
      <c r="AR6" s="558">
        <v>3.4398617200000001</v>
      </c>
      <c r="AS6" s="558">
        <v>4.9890606100000001</v>
      </c>
      <c r="AT6" s="558">
        <v>4.6719776399999997</v>
      </c>
      <c r="AU6" s="558">
        <v>4.0630845799999999</v>
      </c>
      <c r="AV6" s="558">
        <v>3.2575231900000001</v>
      </c>
      <c r="AW6" s="558">
        <v>3.5492365399999999</v>
      </c>
      <c r="AX6" s="558">
        <v>4.1164673923999997</v>
      </c>
      <c r="AY6" s="558">
        <v>4.7648694243999996</v>
      </c>
      <c r="AZ6" s="559">
        <v>4.3894289999999998</v>
      </c>
      <c r="BA6" s="559">
        <v>3.9789050000000001</v>
      </c>
      <c r="BB6" s="559">
        <v>3.3634400000000002</v>
      </c>
      <c r="BC6" s="559">
        <v>3.1854689999999999</v>
      </c>
      <c r="BD6" s="559">
        <v>3.6674890000000002</v>
      </c>
      <c r="BE6" s="559">
        <v>5.1234950000000001</v>
      </c>
      <c r="BF6" s="559">
        <v>5.149241</v>
      </c>
      <c r="BG6" s="559">
        <v>4.3372219999999997</v>
      </c>
      <c r="BH6" s="559">
        <v>3.4171610000000001</v>
      </c>
      <c r="BI6" s="559">
        <v>3.5576439999999998</v>
      </c>
      <c r="BJ6" s="559">
        <v>4.2397299999999998</v>
      </c>
      <c r="BK6" s="559">
        <v>4.9735990000000001</v>
      </c>
      <c r="BL6" s="559">
        <v>4.2624519999999997</v>
      </c>
      <c r="BM6" s="559">
        <v>3.9798140000000002</v>
      </c>
      <c r="BN6" s="559">
        <v>3.3748100000000001</v>
      </c>
      <c r="BO6" s="559">
        <v>3.190061</v>
      </c>
      <c r="BP6" s="559">
        <v>3.6654100000000001</v>
      </c>
      <c r="BQ6" s="559">
        <v>5.1261789999999996</v>
      </c>
      <c r="BR6" s="559">
        <v>5.1475739999999996</v>
      </c>
      <c r="BS6" s="559">
        <v>4.3211389999999996</v>
      </c>
      <c r="BT6" s="559">
        <v>3.3932370000000001</v>
      </c>
      <c r="BU6" s="559">
        <v>3.533372</v>
      </c>
      <c r="BV6" s="559">
        <v>4.2099799999999998</v>
      </c>
    </row>
    <row r="7" spans="1:74" ht="11.15" customHeight="1" x14ac:dyDescent="0.25">
      <c r="A7" s="86" t="s">
        <v>1051</v>
      </c>
      <c r="B7" s="148" t="s">
        <v>443</v>
      </c>
      <c r="C7" s="558">
        <v>11.87203551</v>
      </c>
      <c r="D7" s="558">
        <v>10.62781195</v>
      </c>
      <c r="E7" s="558">
        <v>9.6553457199999997</v>
      </c>
      <c r="F7" s="558">
        <v>9.56092166</v>
      </c>
      <c r="G7" s="558">
        <v>9.3936261900000009</v>
      </c>
      <c r="H7" s="558">
        <v>11.627076819999999</v>
      </c>
      <c r="I7" s="558">
        <v>16.525964630000001</v>
      </c>
      <c r="J7" s="558">
        <v>15.41647682</v>
      </c>
      <c r="K7" s="558">
        <v>11.625415500000001</v>
      </c>
      <c r="L7" s="558">
        <v>9.1675438699999994</v>
      </c>
      <c r="M7" s="558">
        <v>9.5166641199999997</v>
      </c>
      <c r="N7" s="558">
        <v>12.25221123</v>
      </c>
      <c r="O7" s="558">
        <v>13.05314972</v>
      </c>
      <c r="P7" s="558">
        <v>11.91468061</v>
      </c>
      <c r="Q7" s="558">
        <v>10.87397182</v>
      </c>
      <c r="R7" s="558">
        <v>8.8696567799999997</v>
      </c>
      <c r="S7" s="558">
        <v>9.0338431400000001</v>
      </c>
      <c r="T7" s="558">
        <v>12.33202936</v>
      </c>
      <c r="U7" s="558">
        <v>14.75280169</v>
      </c>
      <c r="V7" s="558">
        <v>14.96086575</v>
      </c>
      <c r="W7" s="558">
        <v>11.99280811</v>
      </c>
      <c r="X7" s="558">
        <v>9.2355291600000005</v>
      </c>
      <c r="Y7" s="558">
        <v>9.7316635700000003</v>
      </c>
      <c r="Z7" s="558">
        <v>11.441429279999999</v>
      </c>
      <c r="AA7" s="558">
        <v>13.575983219999999</v>
      </c>
      <c r="AB7" s="558">
        <v>11.73578451</v>
      </c>
      <c r="AC7" s="558">
        <v>10.6264126</v>
      </c>
      <c r="AD7" s="558">
        <v>9.1255836899999991</v>
      </c>
      <c r="AE7" s="558">
        <v>9.3802762099999999</v>
      </c>
      <c r="AF7" s="558">
        <v>11.433852160000001</v>
      </c>
      <c r="AG7" s="558">
        <v>15.30224812</v>
      </c>
      <c r="AH7" s="558">
        <v>15.59741092</v>
      </c>
      <c r="AI7" s="558">
        <v>11.629279329999999</v>
      </c>
      <c r="AJ7" s="558">
        <v>8.7896072000000007</v>
      </c>
      <c r="AK7" s="558">
        <v>9.29570556</v>
      </c>
      <c r="AL7" s="558">
        <v>12.21067964</v>
      </c>
      <c r="AM7" s="558">
        <v>12.066076949999999</v>
      </c>
      <c r="AN7" s="558">
        <v>10.6291429</v>
      </c>
      <c r="AO7" s="558">
        <v>10.57743441</v>
      </c>
      <c r="AP7" s="558">
        <v>8.6946008100000007</v>
      </c>
      <c r="AQ7" s="558">
        <v>8.6955698600000009</v>
      </c>
      <c r="AR7" s="558">
        <v>10.14993773</v>
      </c>
      <c r="AS7" s="558">
        <v>14.872730710000001</v>
      </c>
      <c r="AT7" s="558">
        <v>13.738132970000001</v>
      </c>
      <c r="AU7" s="558">
        <v>11.52760453</v>
      </c>
      <c r="AV7" s="558">
        <v>8.9331705400000008</v>
      </c>
      <c r="AW7" s="558">
        <v>9.8897873100000009</v>
      </c>
      <c r="AX7" s="558">
        <v>11.625284839000001</v>
      </c>
      <c r="AY7" s="558">
        <v>12.925423629000001</v>
      </c>
      <c r="AZ7" s="559">
        <v>11.84836</v>
      </c>
      <c r="BA7" s="559">
        <v>10.74417</v>
      </c>
      <c r="BB7" s="559">
        <v>8.8804449999999999</v>
      </c>
      <c r="BC7" s="559">
        <v>8.8712359999999997</v>
      </c>
      <c r="BD7" s="559">
        <v>10.972659999999999</v>
      </c>
      <c r="BE7" s="559">
        <v>15.69863</v>
      </c>
      <c r="BF7" s="559">
        <v>14.886139999999999</v>
      </c>
      <c r="BG7" s="559">
        <v>12.173489999999999</v>
      </c>
      <c r="BH7" s="559">
        <v>9.1401649999999997</v>
      </c>
      <c r="BI7" s="559">
        <v>9.7140719999999998</v>
      </c>
      <c r="BJ7" s="559">
        <v>11.88772</v>
      </c>
      <c r="BK7" s="559">
        <v>13.25559</v>
      </c>
      <c r="BL7" s="559">
        <v>11.38414</v>
      </c>
      <c r="BM7" s="559">
        <v>10.71841</v>
      </c>
      <c r="BN7" s="559">
        <v>8.9069730000000007</v>
      </c>
      <c r="BO7" s="559">
        <v>8.9073740000000008</v>
      </c>
      <c r="BP7" s="559">
        <v>11.03703</v>
      </c>
      <c r="BQ7" s="559">
        <v>15.832140000000001</v>
      </c>
      <c r="BR7" s="559">
        <v>15.020580000000001</v>
      </c>
      <c r="BS7" s="559">
        <v>12.255549999999999</v>
      </c>
      <c r="BT7" s="559">
        <v>9.1789450000000006</v>
      </c>
      <c r="BU7" s="559">
        <v>9.7431409999999996</v>
      </c>
      <c r="BV7" s="559">
        <v>11.913729999999999</v>
      </c>
    </row>
    <row r="8" spans="1:74" ht="11.15" customHeight="1" x14ac:dyDescent="0.25">
      <c r="A8" s="86" t="s">
        <v>1052</v>
      </c>
      <c r="B8" s="159" t="s">
        <v>414</v>
      </c>
      <c r="C8" s="558">
        <v>16.737911279999999</v>
      </c>
      <c r="D8" s="558">
        <v>15.668232529999999</v>
      </c>
      <c r="E8" s="558">
        <v>14.0031675</v>
      </c>
      <c r="F8" s="558">
        <v>12.889508559999999</v>
      </c>
      <c r="G8" s="558">
        <v>13.42886107</v>
      </c>
      <c r="H8" s="558">
        <v>17.517107589999998</v>
      </c>
      <c r="I8" s="558">
        <v>22.877345760000001</v>
      </c>
      <c r="J8" s="558">
        <v>19.676960940000001</v>
      </c>
      <c r="K8" s="558">
        <v>14.06120518</v>
      </c>
      <c r="L8" s="558">
        <v>12.78016912</v>
      </c>
      <c r="M8" s="558">
        <v>13.29829011</v>
      </c>
      <c r="N8" s="558">
        <v>17.372549200000002</v>
      </c>
      <c r="O8" s="558">
        <v>18.037086039999998</v>
      </c>
      <c r="P8" s="558">
        <v>17.545620750000001</v>
      </c>
      <c r="Q8" s="558">
        <v>14.42360017</v>
      </c>
      <c r="R8" s="558">
        <v>12.22063254</v>
      </c>
      <c r="S8" s="558">
        <v>12.972647820000001</v>
      </c>
      <c r="T8" s="558">
        <v>17.782269150000001</v>
      </c>
      <c r="U8" s="558">
        <v>19.67947903</v>
      </c>
      <c r="V8" s="558">
        <v>21.155962590000001</v>
      </c>
      <c r="W8" s="558">
        <v>15.268629819999999</v>
      </c>
      <c r="X8" s="558">
        <v>13.143316970000001</v>
      </c>
      <c r="Y8" s="558">
        <v>13.90108603</v>
      </c>
      <c r="Z8" s="558">
        <v>16.058047070000001</v>
      </c>
      <c r="AA8" s="558">
        <v>19.087698410000002</v>
      </c>
      <c r="AB8" s="558">
        <v>16.646109899999999</v>
      </c>
      <c r="AC8" s="558">
        <v>14.881576219999999</v>
      </c>
      <c r="AD8" s="558">
        <v>12.717495899999999</v>
      </c>
      <c r="AE8" s="558">
        <v>13.75035883</v>
      </c>
      <c r="AF8" s="558">
        <v>17.117122999999999</v>
      </c>
      <c r="AG8" s="558">
        <v>20.474227689999999</v>
      </c>
      <c r="AH8" s="558">
        <v>19.424876359999999</v>
      </c>
      <c r="AI8" s="558">
        <v>14.729913760000001</v>
      </c>
      <c r="AJ8" s="558">
        <v>11.87844396</v>
      </c>
      <c r="AK8" s="558">
        <v>13.41658357</v>
      </c>
      <c r="AL8" s="558">
        <v>17.64840049</v>
      </c>
      <c r="AM8" s="558">
        <v>17.00726577</v>
      </c>
      <c r="AN8" s="558">
        <v>14.630650320000001</v>
      </c>
      <c r="AO8" s="558">
        <v>14.889103759999999</v>
      </c>
      <c r="AP8" s="558">
        <v>12.241129190000001</v>
      </c>
      <c r="AQ8" s="558">
        <v>12.4454849</v>
      </c>
      <c r="AR8" s="558">
        <v>15.094348719999999</v>
      </c>
      <c r="AS8" s="558">
        <v>19.392253790000002</v>
      </c>
      <c r="AT8" s="558">
        <v>18.430560580000002</v>
      </c>
      <c r="AU8" s="558">
        <v>14.67239223</v>
      </c>
      <c r="AV8" s="558">
        <v>12.65446261</v>
      </c>
      <c r="AW8" s="558">
        <v>13.45000712</v>
      </c>
      <c r="AX8" s="558">
        <v>16.11266341</v>
      </c>
      <c r="AY8" s="558">
        <v>18.756854764</v>
      </c>
      <c r="AZ8" s="559">
        <v>16.522210000000001</v>
      </c>
      <c r="BA8" s="559">
        <v>15.341620000000001</v>
      </c>
      <c r="BB8" s="559">
        <v>12.63542</v>
      </c>
      <c r="BC8" s="559">
        <v>13.049189999999999</v>
      </c>
      <c r="BD8" s="559">
        <v>16.588180000000001</v>
      </c>
      <c r="BE8" s="559">
        <v>21.12003</v>
      </c>
      <c r="BF8" s="559">
        <v>20.321459999999998</v>
      </c>
      <c r="BG8" s="559">
        <v>15.06226</v>
      </c>
      <c r="BH8" s="559">
        <v>12.959540000000001</v>
      </c>
      <c r="BI8" s="559">
        <v>13.53828</v>
      </c>
      <c r="BJ8" s="559">
        <v>17.440429999999999</v>
      </c>
      <c r="BK8" s="559">
        <v>19.300989999999999</v>
      </c>
      <c r="BL8" s="559">
        <v>15.998710000000001</v>
      </c>
      <c r="BM8" s="559">
        <v>15.36361</v>
      </c>
      <c r="BN8" s="559">
        <v>12.64195</v>
      </c>
      <c r="BO8" s="559">
        <v>13.05308</v>
      </c>
      <c r="BP8" s="559">
        <v>16.601389999999999</v>
      </c>
      <c r="BQ8" s="559">
        <v>21.147839999999999</v>
      </c>
      <c r="BR8" s="559">
        <v>20.345970000000001</v>
      </c>
      <c r="BS8" s="559">
        <v>15.05376</v>
      </c>
      <c r="BT8" s="559">
        <v>12.93882</v>
      </c>
      <c r="BU8" s="559">
        <v>13.511710000000001</v>
      </c>
      <c r="BV8" s="559">
        <v>17.401869999999999</v>
      </c>
    </row>
    <row r="9" spans="1:74" ht="11.15" customHeight="1" x14ac:dyDescent="0.25">
      <c r="A9" s="86" t="s">
        <v>1053</v>
      </c>
      <c r="B9" s="159" t="s">
        <v>415</v>
      </c>
      <c r="C9" s="558">
        <v>10.387684070000001</v>
      </c>
      <c r="D9" s="558">
        <v>9.1875534600000002</v>
      </c>
      <c r="E9" s="558">
        <v>8.2129949700000004</v>
      </c>
      <c r="F9" s="558">
        <v>7.2827261600000002</v>
      </c>
      <c r="G9" s="558">
        <v>6.9974212600000003</v>
      </c>
      <c r="H9" s="558">
        <v>9.6987454</v>
      </c>
      <c r="I9" s="558">
        <v>11.756293960000001</v>
      </c>
      <c r="J9" s="558">
        <v>10.40604849</v>
      </c>
      <c r="K9" s="558">
        <v>8.0103664800000001</v>
      </c>
      <c r="L9" s="558">
        <v>7.1942678200000003</v>
      </c>
      <c r="M9" s="558">
        <v>7.5511615399999998</v>
      </c>
      <c r="N9" s="558">
        <v>9.9922243900000005</v>
      </c>
      <c r="O9" s="558">
        <v>10.516312080000001</v>
      </c>
      <c r="P9" s="558">
        <v>10.69020531</v>
      </c>
      <c r="Q9" s="558">
        <v>8.4999005600000004</v>
      </c>
      <c r="R9" s="558">
        <v>6.9007056000000002</v>
      </c>
      <c r="S9" s="558">
        <v>6.8698765000000002</v>
      </c>
      <c r="T9" s="558">
        <v>9.7106758099999997</v>
      </c>
      <c r="U9" s="558">
        <v>10.963877889999999</v>
      </c>
      <c r="V9" s="558">
        <v>11.08201285</v>
      </c>
      <c r="W9" s="558">
        <v>8.7135616099999993</v>
      </c>
      <c r="X9" s="558">
        <v>7.0906489400000003</v>
      </c>
      <c r="Y9" s="558">
        <v>7.4868347799999997</v>
      </c>
      <c r="Z9" s="558">
        <v>9.2357511300000006</v>
      </c>
      <c r="AA9" s="558">
        <v>11.48731579</v>
      </c>
      <c r="AB9" s="558">
        <v>10.12490519</v>
      </c>
      <c r="AC9" s="558">
        <v>8.8695873800000005</v>
      </c>
      <c r="AD9" s="558">
        <v>7.3911491700000003</v>
      </c>
      <c r="AE9" s="558">
        <v>7.6342204499999999</v>
      </c>
      <c r="AF9" s="558">
        <v>9.5612068099999998</v>
      </c>
      <c r="AG9" s="558">
        <v>11.616510359999999</v>
      </c>
      <c r="AH9" s="558">
        <v>11.10141342</v>
      </c>
      <c r="AI9" s="558">
        <v>8.5188335100000003</v>
      </c>
      <c r="AJ9" s="558">
        <v>6.7750385499999997</v>
      </c>
      <c r="AK9" s="558">
        <v>7.8978867199999998</v>
      </c>
      <c r="AL9" s="558">
        <v>10.900055760000001</v>
      </c>
      <c r="AM9" s="558">
        <v>11.120229050000001</v>
      </c>
      <c r="AN9" s="558">
        <v>9.1407384300000007</v>
      </c>
      <c r="AO9" s="558">
        <v>9.1236216599999995</v>
      </c>
      <c r="AP9" s="558">
        <v>7.3276843400000002</v>
      </c>
      <c r="AQ9" s="558">
        <v>7.3636351700000002</v>
      </c>
      <c r="AR9" s="558">
        <v>9.4203784800000001</v>
      </c>
      <c r="AS9" s="558">
        <v>10.83671562</v>
      </c>
      <c r="AT9" s="558">
        <v>11.05349728</v>
      </c>
      <c r="AU9" s="558">
        <v>8.8839176099999992</v>
      </c>
      <c r="AV9" s="558">
        <v>7.1375636</v>
      </c>
      <c r="AW9" s="558">
        <v>7.6971844799999998</v>
      </c>
      <c r="AX9" s="558">
        <v>9.5588631729000006</v>
      </c>
      <c r="AY9" s="558">
        <v>11.473470624999999</v>
      </c>
      <c r="AZ9" s="559">
        <v>9.9065220000000007</v>
      </c>
      <c r="BA9" s="559">
        <v>8.9026150000000008</v>
      </c>
      <c r="BB9" s="559">
        <v>7.2843330000000002</v>
      </c>
      <c r="BC9" s="559">
        <v>7.4413049999999998</v>
      </c>
      <c r="BD9" s="559">
        <v>9.5437429999999992</v>
      </c>
      <c r="BE9" s="559">
        <v>11.951890000000001</v>
      </c>
      <c r="BF9" s="559">
        <v>11.579829999999999</v>
      </c>
      <c r="BG9" s="559">
        <v>8.7680969999999991</v>
      </c>
      <c r="BH9" s="559">
        <v>7.3274140000000001</v>
      </c>
      <c r="BI9" s="559">
        <v>8.0189389999999996</v>
      </c>
      <c r="BJ9" s="559">
        <v>10.80517</v>
      </c>
      <c r="BK9" s="559">
        <v>11.862209999999999</v>
      </c>
      <c r="BL9" s="559">
        <v>9.7056450000000005</v>
      </c>
      <c r="BM9" s="559">
        <v>9.0330929999999992</v>
      </c>
      <c r="BN9" s="559">
        <v>7.3633940000000004</v>
      </c>
      <c r="BO9" s="559">
        <v>7.523479</v>
      </c>
      <c r="BP9" s="559">
        <v>9.6580309999999994</v>
      </c>
      <c r="BQ9" s="559">
        <v>12.097849999999999</v>
      </c>
      <c r="BR9" s="559">
        <v>11.725149999999999</v>
      </c>
      <c r="BS9" s="559">
        <v>8.8640109999999996</v>
      </c>
      <c r="BT9" s="559">
        <v>7.4010100000000003</v>
      </c>
      <c r="BU9" s="559">
        <v>8.0973089999999992</v>
      </c>
      <c r="BV9" s="559">
        <v>10.90889</v>
      </c>
    </row>
    <row r="10" spans="1:74" ht="11.15" customHeight="1" x14ac:dyDescent="0.25">
      <c r="A10" s="86" t="s">
        <v>1054</v>
      </c>
      <c r="B10" s="159" t="s">
        <v>416</v>
      </c>
      <c r="C10" s="558">
        <v>30.836395509999999</v>
      </c>
      <c r="D10" s="558">
        <v>27.866012690000002</v>
      </c>
      <c r="E10" s="558">
        <v>26.013938540000002</v>
      </c>
      <c r="F10" s="558">
        <v>25.34871644</v>
      </c>
      <c r="G10" s="558">
        <v>27.48565868</v>
      </c>
      <c r="H10" s="558">
        <v>33.98047218</v>
      </c>
      <c r="I10" s="558">
        <v>42.264159460000002</v>
      </c>
      <c r="J10" s="558">
        <v>40.25387602</v>
      </c>
      <c r="K10" s="558">
        <v>32.879230730000003</v>
      </c>
      <c r="L10" s="558">
        <v>26.674506560000001</v>
      </c>
      <c r="M10" s="558">
        <v>25.787146979999999</v>
      </c>
      <c r="N10" s="558">
        <v>33.313067259999997</v>
      </c>
      <c r="O10" s="558">
        <v>35.05766655</v>
      </c>
      <c r="P10" s="558">
        <v>31.960977939999999</v>
      </c>
      <c r="Q10" s="558">
        <v>28.17043838</v>
      </c>
      <c r="R10" s="558">
        <v>24.386527040000001</v>
      </c>
      <c r="S10" s="558">
        <v>27.294430089999999</v>
      </c>
      <c r="T10" s="558">
        <v>33.34331152</v>
      </c>
      <c r="U10" s="558">
        <v>38.533264619999997</v>
      </c>
      <c r="V10" s="558">
        <v>39.429423440000001</v>
      </c>
      <c r="W10" s="558">
        <v>33.449210469999997</v>
      </c>
      <c r="X10" s="558">
        <v>27.739347850000001</v>
      </c>
      <c r="Y10" s="558">
        <v>25.928046049999999</v>
      </c>
      <c r="Z10" s="558">
        <v>29.453352110000001</v>
      </c>
      <c r="AA10" s="558">
        <v>35.378035689999997</v>
      </c>
      <c r="AB10" s="558">
        <v>31.80400251</v>
      </c>
      <c r="AC10" s="558">
        <v>27.36628335</v>
      </c>
      <c r="AD10" s="558">
        <v>24.61065</v>
      </c>
      <c r="AE10" s="558">
        <v>29.26250014</v>
      </c>
      <c r="AF10" s="558">
        <v>35.737463050000002</v>
      </c>
      <c r="AG10" s="558">
        <v>41.472507839999999</v>
      </c>
      <c r="AH10" s="558">
        <v>39.866808599999999</v>
      </c>
      <c r="AI10" s="558">
        <v>32.403803189999998</v>
      </c>
      <c r="AJ10" s="558">
        <v>25.64963054</v>
      </c>
      <c r="AK10" s="558">
        <v>26.497871119999999</v>
      </c>
      <c r="AL10" s="558">
        <v>33.716732049999997</v>
      </c>
      <c r="AM10" s="558">
        <v>32.472708349999998</v>
      </c>
      <c r="AN10" s="558">
        <v>27.125143569999999</v>
      </c>
      <c r="AO10" s="558">
        <v>27.569500219999998</v>
      </c>
      <c r="AP10" s="558">
        <v>25.339053700000001</v>
      </c>
      <c r="AQ10" s="558">
        <v>26.51117361</v>
      </c>
      <c r="AR10" s="558">
        <v>31.904851059999999</v>
      </c>
      <c r="AS10" s="558">
        <v>41.431379329999999</v>
      </c>
      <c r="AT10" s="558">
        <v>41.791030319999997</v>
      </c>
      <c r="AU10" s="558">
        <v>34.6603967</v>
      </c>
      <c r="AV10" s="558">
        <v>26.791307509999999</v>
      </c>
      <c r="AW10" s="558">
        <v>26.622447730000001</v>
      </c>
      <c r="AX10" s="558">
        <v>31.847966129</v>
      </c>
      <c r="AY10" s="558">
        <v>35.483639240000002</v>
      </c>
      <c r="AZ10" s="559">
        <v>32.672939999999997</v>
      </c>
      <c r="BA10" s="559">
        <v>29.6448</v>
      </c>
      <c r="BB10" s="559">
        <v>25.739059999999998</v>
      </c>
      <c r="BC10" s="559">
        <v>28.308499999999999</v>
      </c>
      <c r="BD10" s="559">
        <v>36.619880000000002</v>
      </c>
      <c r="BE10" s="559">
        <v>44.512250000000002</v>
      </c>
      <c r="BF10" s="559">
        <v>43.140219999999999</v>
      </c>
      <c r="BG10" s="559">
        <v>36.54007</v>
      </c>
      <c r="BH10" s="559">
        <v>28.253070000000001</v>
      </c>
      <c r="BI10" s="559">
        <v>26.7333</v>
      </c>
      <c r="BJ10" s="559">
        <v>32.506300000000003</v>
      </c>
      <c r="BK10" s="559">
        <v>35.967149999999997</v>
      </c>
      <c r="BL10" s="559">
        <v>30.626670000000001</v>
      </c>
      <c r="BM10" s="559">
        <v>29.286210000000001</v>
      </c>
      <c r="BN10" s="559">
        <v>25.877389999999998</v>
      </c>
      <c r="BO10" s="559">
        <v>28.477820000000001</v>
      </c>
      <c r="BP10" s="559">
        <v>36.850490000000001</v>
      </c>
      <c r="BQ10" s="559">
        <v>44.747610000000002</v>
      </c>
      <c r="BR10" s="559">
        <v>43.377920000000003</v>
      </c>
      <c r="BS10" s="559">
        <v>36.71161</v>
      </c>
      <c r="BT10" s="559">
        <v>28.34544</v>
      </c>
      <c r="BU10" s="559">
        <v>26.737030000000001</v>
      </c>
      <c r="BV10" s="559">
        <v>32.441450000000003</v>
      </c>
    </row>
    <row r="11" spans="1:74" ht="11.15" customHeight="1" x14ac:dyDescent="0.25">
      <c r="A11" s="86" t="s">
        <v>1055</v>
      </c>
      <c r="B11" s="159" t="s">
        <v>417</v>
      </c>
      <c r="C11" s="558">
        <v>10.10147523</v>
      </c>
      <c r="D11" s="558">
        <v>9.7534541200000007</v>
      </c>
      <c r="E11" s="558">
        <v>8.5206274900000007</v>
      </c>
      <c r="F11" s="558">
        <v>7.4300166499999998</v>
      </c>
      <c r="G11" s="558">
        <v>7.91833103</v>
      </c>
      <c r="H11" s="558">
        <v>10.203291869999999</v>
      </c>
      <c r="I11" s="558">
        <v>12.96812347</v>
      </c>
      <c r="J11" s="558">
        <v>12.753705699999999</v>
      </c>
      <c r="K11" s="558">
        <v>10.694378459999999</v>
      </c>
      <c r="L11" s="558">
        <v>7.7526206499999999</v>
      </c>
      <c r="M11" s="558">
        <v>7.5493484899999999</v>
      </c>
      <c r="N11" s="558">
        <v>10.70050786</v>
      </c>
      <c r="O11" s="558">
        <v>12.152412119999999</v>
      </c>
      <c r="P11" s="558">
        <v>11.643273560000001</v>
      </c>
      <c r="Q11" s="558">
        <v>9.3978907100000004</v>
      </c>
      <c r="R11" s="558">
        <v>7.4145635700000003</v>
      </c>
      <c r="S11" s="558">
        <v>7.6604361499999998</v>
      </c>
      <c r="T11" s="558">
        <v>10.027376220000001</v>
      </c>
      <c r="U11" s="558">
        <v>12.08258432</v>
      </c>
      <c r="V11" s="558">
        <v>12.60445726</v>
      </c>
      <c r="W11" s="558">
        <v>10.72888659</v>
      </c>
      <c r="X11" s="558">
        <v>8.2057501500000001</v>
      </c>
      <c r="Y11" s="558">
        <v>8.2221208200000007</v>
      </c>
      <c r="Z11" s="558">
        <v>9.2901505499999999</v>
      </c>
      <c r="AA11" s="558">
        <v>11.885308589999999</v>
      </c>
      <c r="AB11" s="558">
        <v>11.42384992</v>
      </c>
      <c r="AC11" s="558">
        <v>8.9011356399999997</v>
      </c>
      <c r="AD11" s="558">
        <v>7.63234806</v>
      </c>
      <c r="AE11" s="558">
        <v>8.5482627999999998</v>
      </c>
      <c r="AF11" s="558">
        <v>11.165415360000001</v>
      </c>
      <c r="AG11" s="558">
        <v>13.54511759</v>
      </c>
      <c r="AH11" s="558">
        <v>12.62548522</v>
      </c>
      <c r="AI11" s="558">
        <v>10.39815492</v>
      </c>
      <c r="AJ11" s="558">
        <v>7.6904722200000002</v>
      </c>
      <c r="AK11" s="558">
        <v>7.9244603299999996</v>
      </c>
      <c r="AL11" s="558">
        <v>10.545612390000001</v>
      </c>
      <c r="AM11" s="558">
        <v>11.24323424</v>
      </c>
      <c r="AN11" s="558">
        <v>9.6259347999999996</v>
      </c>
      <c r="AO11" s="558">
        <v>8.3989885900000001</v>
      </c>
      <c r="AP11" s="558">
        <v>7.6242591700000002</v>
      </c>
      <c r="AQ11" s="558">
        <v>7.8810405599999998</v>
      </c>
      <c r="AR11" s="558">
        <v>9.9032071399999992</v>
      </c>
      <c r="AS11" s="558">
        <v>12.651297550000001</v>
      </c>
      <c r="AT11" s="558">
        <v>13.25569516</v>
      </c>
      <c r="AU11" s="558">
        <v>11.3523874</v>
      </c>
      <c r="AV11" s="558">
        <v>8.1796319999999998</v>
      </c>
      <c r="AW11" s="558">
        <v>7.9842029600000002</v>
      </c>
      <c r="AX11" s="558">
        <v>9.7606767661999996</v>
      </c>
      <c r="AY11" s="558">
        <v>12.832982092</v>
      </c>
      <c r="AZ11" s="559">
        <v>12.49165</v>
      </c>
      <c r="BA11" s="559">
        <v>9.1924290000000006</v>
      </c>
      <c r="BB11" s="559">
        <v>7.6735860000000002</v>
      </c>
      <c r="BC11" s="559">
        <v>8.0413390000000007</v>
      </c>
      <c r="BD11" s="559">
        <v>10.63876</v>
      </c>
      <c r="BE11" s="559">
        <v>13.54224</v>
      </c>
      <c r="BF11" s="559">
        <v>13.625349999999999</v>
      </c>
      <c r="BG11" s="559">
        <v>11.50779</v>
      </c>
      <c r="BH11" s="559">
        <v>8.3121980000000004</v>
      </c>
      <c r="BI11" s="559">
        <v>8.1213669999999993</v>
      </c>
      <c r="BJ11" s="559">
        <v>10.13481</v>
      </c>
      <c r="BK11" s="559">
        <v>12.247859999999999</v>
      </c>
      <c r="BL11" s="559">
        <v>11.097659999999999</v>
      </c>
      <c r="BM11" s="559">
        <v>8.9912259999999993</v>
      </c>
      <c r="BN11" s="559">
        <v>7.7071500000000004</v>
      </c>
      <c r="BO11" s="559">
        <v>8.0839300000000005</v>
      </c>
      <c r="BP11" s="559">
        <v>10.70843</v>
      </c>
      <c r="BQ11" s="559">
        <v>13.63743</v>
      </c>
      <c r="BR11" s="559">
        <v>13.71874</v>
      </c>
      <c r="BS11" s="559">
        <v>11.57715</v>
      </c>
      <c r="BT11" s="559">
        <v>8.3522669999999994</v>
      </c>
      <c r="BU11" s="559">
        <v>8.1501800000000006</v>
      </c>
      <c r="BV11" s="559">
        <v>10.161630000000001</v>
      </c>
    </row>
    <row r="12" spans="1:74" ht="11.15" customHeight="1" x14ac:dyDescent="0.25">
      <c r="A12" s="86" t="s">
        <v>1056</v>
      </c>
      <c r="B12" s="159" t="s">
        <v>418</v>
      </c>
      <c r="C12" s="558">
        <v>17.499084369999999</v>
      </c>
      <c r="D12" s="558">
        <v>16.589204519999999</v>
      </c>
      <c r="E12" s="558">
        <v>15.13628814</v>
      </c>
      <c r="F12" s="558">
        <v>14.405236589999999</v>
      </c>
      <c r="G12" s="558">
        <v>16.70774188</v>
      </c>
      <c r="H12" s="558">
        <v>22.034402350000001</v>
      </c>
      <c r="I12" s="558">
        <v>27.171694039999998</v>
      </c>
      <c r="J12" s="558">
        <v>26.945831370000001</v>
      </c>
      <c r="K12" s="558">
        <v>22.693767189999999</v>
      </c>
      <c r="L12" s="558">
        <v>16.89739904</v>
      </c>
      <c r="M12" s="558">
        <v>14.229838579999999</v>
      </c>
      <c r="N12" s="558">
        <v>17.757755970000002</v>
      </c>
      <c r="O12" s="558">
        <v>20.400601389999999</v>
      </c>
      <c r="P12" s="558">
        <v>18.416273189999998</v>
      </c>
      <c r="Q12" s="558">
        <v>17.855860270000001</v>
      </c>
      <c r="R12" s="558">
        <v>13.476364889999999</v>
      </c>
      <c r="S12" s="558">
        <v>15.212718430000001</v>
      </c>
      <c r="T12" s="558">
        <v>20.875147250000001</v>
      </c>
      <c r="U12" s="558">
        <v>25.106138229999999</v>
      </c>
      <c r="V12" s="558">
        <v>26.289515189999999</v>
      </c>
      <c r="W12" s="558">
        <v>23.637076140000001</v>
      </c>
      <c r="X12" s="558">
        <v>17.464539469999998</v>
      </c>
      <c r="Y12" s="558">
        <v>14.06241638</v>
      </c>
      <c r="Z12" s="558">
        <v>15.3505912</v>
      </c>
      <c r="AA12" s="558">
        <v>19.89926659</v>
      </c>
      <c r="AB12" s="558">
        <v>19.728792909999999</v>
      </c>
      <c r="AC12" s="558">
        <v>16.97941784</v>
      </c>
      <c r="AD12" s="558">
        <v>14.501721610000001</v>
      </c>
      <c r="AE12" s="558">
        <v>18.913789420000001</v>
      </c>
      <c r="AF12" s="558">
        <v>25.052960630000001</v>
      </c>
      <c r="AG12" s="558">
        <v>29.833331399999999</v>
      </c>
      <c r="AH12" s="558">
        <v>28.104051739999999</v>
      </c>
      <c r="AI12" s="558">
        <v>22.782847759999999</v>
      </c>
      <c r="AJ12" s="558">
        <v>17.139299149999999</v>
      </c>
      <c r="AK12" s="558">
        <v>15.01603768</v>
      </c>
      <c r="AL12" s="558">
        <v>18.819456330000001</v>
      </c>
      <c r="AM12" s="558">
        <v>19.327910330000002</v>
      </c>
      <c r="AN12" s="558">
        <v>16.96648291</v>
      </c>
      <c r="AO12" s="558">
        <v>15.257299189999999</v>
      </c>
      <c r="AP12" s="558">
        <v>13.780253249999999</v>
      </c>
      <c r="AQ12" s="558">
        <v>16.227222130000001</v>
      </c>
      <c r="AR12" s="558">
        <v>22.381324169999999</v>
      </c>
      <c r="AS12" s="558">
        <v>28.93399763</v>
      </c>
      <c r="AT12" s="558">
        <v>31.373835620000001</v>
      </c>
      <c r="AU12" s="558">
        <v>26.42204379</v>
      </c>
      <c r="AV12" s="558">
        <v>18.308183060000001</v>
      </c>
      <c r="AW12" s="558">
        <v>14.630758399999999</v>
      </c>
      <c r="AX12" s="558">
        <v>18.275682784000001</v>
      </c>
      <c r="AY12" s="558">
        <v>23.976883694000001</v>
      </c>
      <c r="AZ12" s="559">
        <v>20.461970000000001</v>
      </c>
      <c r="BA12" s="559">
        <v>16.082360000000001</v>
      </c>
      <c r="BB12" s="559">
        <v>14.25193</v>
      </c>
      <c r="BC12" s="559">
        <v>16.966000000000001</v>
      </c>
      <c r="BD12" s="559">
        <v>22.927600000000002</v>
      </c>
      <c r="BE12" s="559">
        <v>28.767430000000001</v>
      </c>
      <c r="BF12" s="559">
        <v>29.472709999999999</v>
      </c>
      <c r="BG12" s="559">
        <v>23.983339999999998</v>
      </c>
      <c r="BH12" s="559">
        <v>17.910740000000001</v>
      </c>
      <c r="BI12" s="559">
        <v>15.17614</v>
      </c>
      <c r="BJ12" s="559">
        <v>19.76604</v>
      </c>
      <c r="BK12" s="559">
        <v>23.03145</v>
      </c>
      <c r="BL12" s="559">
        <v>18.78041</v>
      </c>
      <c r="BM12" s="559">
        <v>16.195799999999998</v>
      </c>
      <c r="BN12" s="559">
        <v>14.50483</v>
      </c>
      <c r="BO12" s="559">
        <v>17.23312</v>
      </c>
      <c r="BP12" s="559">
        <v>23.266850000000002</v>
      </c>
      <c r="BQ12" s="559">
        <v>29.192620000000002</v>
      </c>
      <c r="BR12" s="559">
        <v>29.913740000000001</v>
      </c>
      <c r="BS12" s="559">
        <v>24.32929</v>
      </c>
      <c r="BT12" s="559">
        <v>18.142949999999999</v>
      </c>
      <c r="BU12" s="559">
        <v>15.346640000000001</v>
      </c>
      <c r="BV12" s="559">
        <v>19.959859999999999</v>
      </c>
    </row>
    <row r="13" spans="1:74" ht="11.15" customHeight="1" x14ac:dyDescent="0.25">
      <c r="A13" s="86" t="s">
        <v>1057</v>
      </c>
      <c r="B13" s="159" t="s">
        <v>419</v>
      </c>
      <c r="C13" s="558">
        <v>8.3094690799999995</v>
      </c>
      <c r="D13" s="558">
        <v>7.3563062500000003</v>
      </c>
      <c r="E13" s="558">
        <v>6.8904589500000002</v>
      </c>
      <c r="F13" s="558">
        <v>6.9392554999999998</v>
      </c>
      <c r="G13" s="558">
        <v>8.6914824700000004</v>
      </c>
      <c r="H13" s="558">
        <v>10.16705807</v>
      </c>
      <c r="I13" s="558">
        <v>12.94493696</v>
      </c>
      <c r="J13" s="558">
        <v>13.298877640000001</v>
      </c>
      <c r="K13" s="558">
        <v>9.9067571399999999</v>
      </c>
      <c r="L13" s="558">
        <v>8.1011965400000001</v>
      </c>
      <c r="M13" s="558">
        <v>7.2687996999999998</v>
      </c>
      <c r="N13" s="558">
        <v>8.69604277</v>
      </c>
      <c r="O13" s="558">
        <v>8.7524879900000006</v>
      </c>
      <c r="P13" s="558">
        <v>7.4808114400000001</v>
      </c>
      <c r="Q13" s="558">
        <v>7.4666974499999998</v>
      </c>
      <c r="R13" s="558">
        <v>7.1230390699999999</v>
      </c>
      <c r="S13" s="558">
        <v>8.1011236600000007</v>
      </c>
      <c r="T13" s="558">
        <v>11.58497903</v>
      </c>
      <c r="U13" s="558">
        <v>13.03219107</v>
      </c>
      <c r="V13" s="558">
        <v>12.2220225</v>
      </c>
      <c r="W13" s="558">
        <v>9.8770155800000001</v>
      </c>
      <c r="X13" s="558">
        <v>7.1165729600000001</v>
      </c>
      <c r="Y13" s="558">
        <v>6.8390484799999998</v>
      </c>
      <c r="Z13" s="558">
        <v>8.3292718400000005</v>
      </c>
      <c r="AA13" s="558">
        <v>8.8681867400000005</v>
      </c>
      <c r="AB13" s="558">
        <v>7.7315570400000002</v>
      </c>
      <c r="AC13" s="558">
        <v>7.5299469999999999</v>
      </c>
      <c r="AD13" s="558">
        <v>7.1289809999999996</v>
      </c>
      <c r="AE13" s="558">
        <v>8.3514465100000006</v>
      </c>
      <c r="AF13" s="558">
        <v>10.753672440000001</v>
      </c>
      <c r="AG13" s="558">
        <v>13.318795639999999</v>
      </c>
      <c r="AH13" s="558">
        <v>12.494575640000001</v>
      </c>
      <c r="AI13" s="558">
        <v>10.3116558</v>
      </c>
      <c r="AJ13" s="558">
        <v>7.5607164400000002</v>
      </c>
      <c r="AK13" s="558">
        <v>7.5125806500000003</v>
      </c>
      <c r="AL13" s="558">
        <v>9.1997221600000003</v>
      </c>
      <c r="AM13" s="558">
        <v>9.23886407</v>
      </c>
      <c r="AN13" s="558">
        <v>8.0357521599999995</v>
      </c>
      <c r="AO13" s="558">
        <v>7.9897610600000002</v>
      </c>
      <c r="AP13" s="558">
        <v>7.2703331000000002</v>
      </c>
      <c r="AQ13" s="558">
        <v>8.1524436799999993</v>
      </c>
      <c r="AR13" s="558">
        <v>9.0956519500000006</v>
      </c>
      <c r="AS13" s="558">
        <v>13.899158659999999</v>
      </c>
      <c r="AT13" s="558">
        <v>12.933315739999999</v>
      </c>
      <c r="AU13" s="558">
        <v>9.5634885000000001</v>
      </c>
      <c r="AV13" s="558">
        <v>7.7548299299999996</v>
      </c>
      <c r="AW13" s="558">
        <v>7.1353861099999998</v>
      </c>
      <c r="AX13" s="558">
        <v>8.5840377635999996</v>
      </c>
      <c r="AY13" s="558">
        <v>9.3257829082000008</v>
      </c>
      <c r="AZ13" s="559">
        <v>8.0631489999999992</v>
      </c>
      <c r="BA13" s="559">
        <v>7.5783719999999999</v>
      </c>
      <c r="BB13" s="559">
        <v>7.1227580000000001</v>
      </c>
      <c r="BC13" s="559">
        <v>8.4269479999999994</v>
      </c>
      <c r="BD13" s="559">
        <v>10.50027</v>
      </c>
      <c r="BE13" s="559">
        <v>13.721120000000001</v>
      </c>
      <c r="BF13" s="559">
        <v>13.09882</v>
      </c>
      <c r="BG13" s="559">
        <v>9.9755939999999992</v>
      </c>
      <c r="BH13" s="559">
        <v>7.8061030000000002</v>
      </c>
      <c r="BI13" s="559">
        <v>7.2754589999999997</v>
      </c>
      <c r="BJ13" s="559">
        <v>9.0811050000000009</v>
      </c>
      <c r="BK13" s="559">
        <v>9.3700949999999992</v>
      </c>
      <c r="BL13" s="559">
        <v>7.798629</v>
      </c>
      <c r="BM13" s="559">
        <v>7.6485500000000002</v>
      </c>
      <c r="BN13" s="559">
        <v>7.1917470000000003</v>
      </c>
      <c r="BO13" s="559">
        <v>8.5099499999999999</v>
      </c>
      <c r="BP13" s="559">
        <v>10.61382</v>
      </c>
      <c r="BQ13" s="559">
        <v>13.895770000000001</v>
      </c>
      <c r="BR13" s="559">
        <v>13.259169999999999</v>
      </c>
      <c r="BS13" s="559">
        <v>10.07978</v>
      </c>
      <c r="BT13" s="559">
        <v>7.8803489999999998</v>
      </c>
      <c r="BU13" s="559">
        <v>7.3391200000000003</v>
      </c>
      <c r="BV13" s="559">
        <v>9.1575150000000001</v>
      </c>
    </row>
    <row r="14" spans="1:74" ht="11.15" customHeight="1" x14ac:dyDescent="0.25">
      <c r="A14" s="86" t="s">
        <v>1058</v>
      </c>
      <c r="B14" s="159" t="s">
        <v>234</v>
      </c>
      <c r="C14" s="558">
        <v>13.908775009999999</v>
      </c>
      <c r="D14" s="558">
        <v>10.92071646</v>
      </c>
      <c r="E14" s="558">
        <v>11.79588072</v>
      </c>
      <c r="F14" s="558">
        <v>10.00354976</v>
      </c>
      <c r="G14" s="558">
        <v>11.27712738</v>
      </c>
      <c r="H14" s="558">
        <v>11.88903973</v>
      </c>
      <c r="I14" s="558">
        <v>14.7635626</v>
      </c>
      <c r="J14" s="558">
        <v>14.48215048</v>
      </c>
      <c r="K14" s="558">
        <v>13.69589584</v>
      </c>
      <c r="L14" s="558">
        <v>13.19604977</v>
      </c>
      <c r="M14" s="558">
        <v>10.592235909999999</v>
      </c>
      <c r="N14" s="558">
        <v>14.896388350000001</v>
      </c>
      <c r="O14" s="558">
        <v>13.59166267</v>
      </c>
      <c r="P14" s="558">
        <v>12.201559939999999</v>
      </c>
      <c r="Q14" s="558">
        <v>13.329216600000001</v>
      </c>
      <c r="R14" s="558">
        <v>9.7731059699999996</v>
      </c>
      <c r="S14" s="558">
        <v>10.44314567</v>
      </c>
      <c r="T14" s="558">
        <v>11.86749936</v>
      </c>
      <c r="U14" s="558">
        <v>15.2855145</v>
      </c>
      <c r="V14" s="558">
        <v>14.67998983</v>
      </c>
      <c r="W14" s="558">
        <v>12.766164849999999</v>
      </c>
      <c r="X14" s="558">
        <v>10.264269580000001</v>
      </c>
      <c r="Y14" s="558">
        <v>10.51685749</v>
      </c>
      <c r="Z14" s="558">
        <v>13.87173554</v>
      </c>
      <c r="AA14" s="558">
        <v>15.019843639999999</v>
      </c>
      <c r="AB14" s="558">
        <v>11.460312679999999</v>
      </c>
      <c r="AC14" s="558">
        <v>11.90346963</v>
      </c>
      <c r="AD14" s="558">
        <v>10.441632029999999</v>
      </c>
      <c r="AE14" s="558">
        <v>10.444041110000001</v>
      </c>
      <c r="AF14" s="558">
        <v>11.516104690000001</v>
      </c>
      <c r="AG14" s="558">
        <v>13.49155758</v>
      </c>
      <c r="AH14" s="558">
        <v>15.47803175</v>
      </c>
      <c r="AI14" s="558">
        <v>14.168287449999999</v>
      </c>
      <c r="AJ14" s="558">
        <v>10.61524301</v>
      </c>
      <c r="AK14" s="558">
        <v>11.78396068</v>
      </c>
      <c r="AL14" s="558">
        <v>13.72147172</v>
      </c>
      <c r="AM14" s="558">
        <v>14.711722829999999</v>
      </c>
      <c r="AN14" s="558">
        <v>12.035055529999999</v>
      </c>
      <c r="AO14" s="558">
        <v>12.71087318</v>
      </c>
      <c r="AP14" s="558">
        <v>10.646830960000001</v>
      </c>
      <c r="AQ14" s="558">
        <v>9.7462712800000002</v>
      </c>
      <c r="AR14" s="558">
        <v>9.8188523100000005</v>
      </c>
      <c r="AS14" s="558">
        <v>12.69760207</v>
      </c>
      <c r="AT14" s="558">
        <v>14.396751719999999</v>
      </c>
      <c r="AU14" s="558">
        <v>11.59289414</v>
      </c>
      <c r="AV14" s="558">
        <v>10.064406</v>
      </c>
      <c r="AW14" s="558">
        <v>11.238167410000001</v>
      </c>
      <c r="AX14" s="558">
        <v>12.676153417</v>
      </c>
      <c r="AY14" s="558">
        <v>14.422393850000001</v>
      </c>
      <c r="AZ14" s="559">
        <v>11.6823</v>
      </c>
      <c r="BA14" s="559">
        <v>11.61622</v>
      </c>
      <c r="BB14" s="559">
        <v>10.151619999999999</v>
      </c>
      <c r="BC14" s="559">
        <v>9.8661530000000006</v>
      </c>
      <c r="BD14" s="559">
        <v>10.50914</v>
      </c>
      <c r="BE14" s="559">
        <v>13.21585</v>
      </c>
      <c r="BF14" s="559">
        <v>14.654949999999999</v>
      </c>
      <c r="BG14" s="559">
        <v>12.666410000000001</v>
      </c>
      <c r="BH14" s="559">
        <v>10.794309999999999</v>
      </c>
      <c r="BI14" s="559">
        <v>11.328950000000001</v>
      </c>
      <c r="BJ14" s="559">
        <v>13.12937</v>
      </c>
      <c r="BK14" s="559">
        <v>14.643359999999999</v>
      </c>
      <c r="BL14" s="559">
        <v>11.316319999999999</v>
      </c>
      <c r="BM14" s="559">
        <v>11.65822</v>
      </c>
      <c r="BN14" s="559">
        <v>10.119009999999999</v>
      </c>
      <c r="BO14" s="559">
        <v>9.8761969999999994</v>
      </c>
      <c r="BP14" s="559">
        <v>10.53229</v>
      </c>
      <c r="BQ14" s="559">
        <v>13.27148</v>
      </c>
      <c r="BR14" s="559">
        <v>14.732419999999999</v>
      </c>
      <c r="BS14" s="559">
        <v>12.71983</v>
      </c>
      <c r="BT14" s="559">
        <v>10.854290000000001</v>
      </c>
      <c r="BU14" s="559">
        <v>11.3352</v>
      </c>
      <c r="BV14" s="559">
        <v>13.125069999999999</v>
      </c>
    </row>
    <row r="15" spans="1:74" ht="11.15" customHeight="1" x14ac:dyDescent="0.25">
      <c r="A15" s="86" t="s">
        <v>1059</v>
      </c>
      <c r="B15" s="159" t="s">
        <v>235</v>
      </c>
      <c r="C15" s="558">
        <v>0.47074290000000002</v>
      </c>
      <c r="D15" s="558">
        <v>0.38801957999999998</v>
      </c>
      <c r="E15" s="558">
        <v>0.40154337000000001</v>
      </c>
      <c r="F15" s="558">
        <v>0.37432175000000001</v>
      </c>
      <c r="G15" s="558">
        <v>0.37887750999999997</v>
      </c>
      <c r="H15" s="558">
        <v>0.38765516</v>
      </c>
      <c r="I15" s="558">
        <v>0.38956628999999998</v>
      </c>
      <c r="J15" s="558">
        <v>0.4008043</v>
      </c>
      <c r="K15" s="558">
        <v>0.39551195</v>
      </c>
      <c r="L15" s="558">
        <v>0.43208215</v>
      </c>
      <c r="M15" s="558">
        <v>0.45114546999999999</v>
      </c>
      <c r="N15" s="558">
        <v>0.46788960000000002</v>
      </c>
      <c r="O15" s="558">
        <v>0.45136526999999999</v>
      </c>
      <c r="P15" s="558">
        <v>0.39958183000000003</v>
      </c>
      <c r="Q15" s="558">
        <v>0.42049138000000003</v>
      </c>
      <c r="R15" s="558">
        <v>0.37692170000000003</v>
      </c>
      <c r="S15" s="558">
        <v>0.37766967000000001</v>
      </c>
      <c r="T15" s="558">
        <v>0.37915300000000002</v>
      </c>
      <c r="U15" s="558">
        <v>0.39806685000000003</v>
      </c>
      <c r="V15" s="558">
        <v>0.40468172000000002</v>
      </c>
      <c r="W15" s="558">
        <v>0.38660976000000002</v>
      </c>
      <c r="X15" s="558">
        <v>0.40637965999999998</v>
      </c>
      <c r="Y15" s="558">
        <v>0.43400705000000001</v>
      </c>
      <c r="Z15" s="558">
        <v>0.47406514999999999</v>
      </c>
      <c r="AA15" s="558">
        <v>0.46952568</v>
      </c>
      <c r="AB15" s="558">
        <v>0.38158584000000001</v>
      </c>
      <c r="AC15" s="558">
        <v>0.40301468000000001</v>
      </c>
      <c r="AD15" s="558">
        <v>0.37202742</v>
      </c>
      <c r="AE15" s="558">
        <v>0.37392225000000001</v>
      </c>
      <c r="AF15" s="558">
        <v>0.36298627</v>
      </c>
      <c r="AG15" s="558">
        <v>0.38285708000000002</v>
      </c>
      <c r="AH15" s="558">
        <v>0.39136964000000002</v>
      </c>
      <c r="AI15" s="558">
        <v>0.38372253000000001</v>
      </c>
      <c r="AJ15" s="558">
        <v>0.40760391000000001</v>
      </c>
      <c r="AK15" s="558">
        <v>0.41436029000000002</v>
      </c>
      <c r="AL15" s="558">
        <v>0.45597543000000001</v>
      </c>
      <c r="AM15" s="558">
        <v>0.46200751000000001</v>
      </c>
      <c r="AN15" s="558">
        <v>0.37386788999999998</v>
      </c>
      <c r="AO15" s="558">
        <v>0.41198631000000002</v>
      </c>
      <c r="AP15" s="558">
        <v>0.37883088999999998</v>
      </c>
      <c r="AQ15" s="558">
        <v>0.36231426</v>
      </c>
      <c r="AR15" s="558">
        <v>0.35127193000000001</v>
      </c>
      <c r="AS15" s="558">
        <v>0.37549832</v>
      </c>
      <c r="AT15" s="558">
        <v>0.39028083000000002</v>
      </c>
      <c r="AU15" s="558">
        <v>0.37097968999999997</v>
      </c>
      <c r="AV15" s="558">
        <v>0.39999823000000001</v>
      </c>
      <c r="AW15" s="558">
        <v>0.41266983000000002</v>
      </c>
      <c r="AX15" s="558">
        <v>0.45295247</v>
      </c>
      <c r="AY15" s="558">
        <v>0.46197626000000003</v>
      </c>
      <c r="AZ15" s="559">
        <v>0.38710929999999999</v>
      </c>
      <c r="BA15" s="559">
        <v>0.4119352</v>
      </c>
      <c r="BB15" s="559">
        <v>0.3784592</v>
      </c>
      <c r="BC15" s="559">
        <v>0.36171340000000002</v>
      </c>
      <c r="BD15" s="559">
        <v>0.35018349999999998</v>
      </c>
      <c r="BE15" s="559">
        <v>0.37402489999999999</v>
      </c>
      <c r="BF15" s="559">
        <v>0.38905659999999997</v>
      </c>
      <c r="BG15" s="559">
        <v>0.37069449999999998</v>
      </c>
      <c r="BH15" s="559">
        <v>0.40032250000000003</v>
      </c>
      <c r="BI15" s="559">
        <v>0.41332580000000002</v>
      </c>
      <c r="BJ15" s="559">
        <v>0.4531657</v>
      </c>
      <c r="BK15" s="559">
        <v>0.46183669999999999</v>
      </c>
      <c r="BL15" s="559">
        <v>0.37309360000000003</v>
      </c>
      <c r="BM15" s="559">
        <v>0.41075739999999999</v>
      </c>
      <c r="BN15" s="559">
        <v>0.37708130000000001</v>
      </c>
      <c r="BO15" s="559">
        <v>0.36021560000000002</v>
      </c>
      <c r="BP15" s="559">
        <v>0.34858349999999999</v>
      </c>
      <c r="BQ15" s="559">
        <v>0.37218449999999997</v>
      </c>
      <c r="BR15" s="559">
        <v>0.38705469999999997</v>
      </c>
      <c r="BS15" s="559">
        <v>0.36874489999999999</v>
      </c>
      <c r="BT15" s="559">
        <v>0.3982058</v>
      </c>
      <c r="BU15" s="559">
        <v>0.41116419999999998</v>
      </c>
      <c r="BV15" s="559">
        <v>0.45084550000000001</v>
      </c>
    </row>
    <row r="16" spans="1:74" ht="11.15" customHeight="1" x14ac:dyDescent="0.25">
      <c r="A16" s="86" t="s">
        <v>1060</v>
      </c>
      <c r="B16" s="159" t="s">
        <v>421</v>
      </c>
      <c r="C16" s="558">
        <v>124.44221134999999</v>
      </c>
      <c r="D16" s="558">
        <v>112.12288192</v>
      </c>
      <c r="E16" s="558">
        <v>104.25494275</v>
      </c>
      <c r="F16" s="558">
        <v>97.759203060000004</v>
      </c>
      <c r="G16" s="558">
        <v>105.68094311</v>
      </c>
      <c r="H16" s="558">
        <v>131.53805062999999</v>
      </c>
      <c r="I16" s="558">
        <v>167.10814163000001</v>
      </c>
      <c r="J16" s="558">
        <v>158.93914744</v>
      </c>
      <c r="K16" s="558">
        <v>127.82389320999999</v>
      </c>
      <c r="L16" s="558">
        <v>105.51393613</v>
      </c>
      <c r="M16" s="558">
        <v>99.660936559999996</v>
      </c>
      <c r="N16" s="558">
        <v>129.76075834</v>
      </c>
      <c r="O16" s="558">
        <v>136.68235149</v>
      </c>
      <c r="P16" s="558">
        <v>126.54955735999999</v>
      </c>
      <c r="Q16" s="558">
        <v>114.37398007</v>
      </c>
      <c r="R16" s="558">
        <v>93.890880019999997</v>
      </c>
      <c r="S16" s="558">
        <v>101.16029415</v>
      </c>
      <c r="T16" s="558">
        <v>132.15348567000001</v>
      </c>
      <c r="U16" s="558">
        <v>154.49457176000001</v>
      </c>
      <c r="V16" s="558">
        <v>157.79177211000001</v>
      </c>
      <c r="W16" s="558">
        <v>131.11130374000001</v>
      </c>
      <c r="X16" s="558">
        <v>103.99221442</v>
      </c>
      <c r="Y16" s="558">
        <v>100.59096642</v>
      </c>
      <c r="Z16" s="558">
        <v>117.69550511</v>
      </c>
      <c r="AA16" s="558">
        <v>140.50406917999999</v>
      </c>
      <c r="AB16" s="558">
        <v>125.34230287</v>
      </c>
      <c r="AC16" s="558">
        <v>111.43858992</v>
      </c>
      <c r="AD16" s="558">
        <v>97.431844069999997</v>
      </c>
      <c r="AE16" s="558">
        <v>110.07073411</v>
      </c>
      <c r="AF16" s="558">
        <v>136.31028785999999</v>
      </c>
      <c r="AG16" s="558">
        <v>164.27657787999999</v>
      </c>
      <c r="AH16" s="558">
        <v>160.27146691999999</v>
      </c>
      <c r="AI16" s="558">
        <v>129.24131835</v>
      </c>
      <c r="AJ16" s="558">
        <v>99.792191209999999</v>
      </c>
      <c r="AK16" s="558">
        <v>103.15207773</v>
      </c>
      <c r="AL16" s="558">
        <v>131.40170252999999</v>
      </c>
      <c r="AM16" s="558">
        <v>132.05018153</v>
      </c>
      <c r="AN16" s="558">
        <v>112.53757905000001</v>
      </c>
      <c r="AO16" s="558">
        <v>110.78362592000001</v>
      </c>
      <c r="AP16" s="558">
        <v>96.535586609999996</v>
      </c>
      <c r="AQ16" s="558">
        <v>100.47172073</v>
      </c>
      <c r="AR16" s="558">
        <v>121.55968521</v>
      </c>
      <c r="AS16" s="558">
        <v>160.07969428999999</v>
      </c>
      <c r="AT16" s="558">
        <v>162.03507786</v>
      </c>
      <c r="AU16" s="558">
        <v>133.10918917000001</v>
      </c>
      <c r="AV16" s="558">
        <v>103.48107668</v>
      </c>
      <c r="AW16" s="558">
        <v>102.60984787</v>
      </c>
      <c r="AX16" s="558">
        <v>123.01074814</v>
      </c>
      <c r="AY16" s="558">
        <v>144.42427649000001</v>
      </c>
      <c r="AZ16" s="559">
        <v>128.4256</v>
      </c>
      <c r="BA16" s="559">
        <v>113.49339999999999</v>
      </c>
      <c r="BB16" s="559">
        <v>97.481039999999993</v>
      </c>
      <c r="BC16" s="559">
        <v>104.5179</v>
      </c>
      <c r="BD16" s="559">
        <v>132.31790000000001</v>
      </c>
      <c r="BE16" s="559">
        <v>168.02699999999999</v>
      </c>
      <c r="BF16" s="559">
        <v>166.31780000000001</v>
      </c>
      <c r="BG16" s="559">
        <v>135.38499999999999</v>
      </c>
      <c r="BH16" s="559">
        <v>106.321</v>
      </c>
      <c r="BI16" s="559">
        <v>103.8775</v>
      </c>
      <c r="BJ16" s="559">
        <v>129.44380000000001</v>
      </c>
      <c r="BK16" s="559">
        <v>145.11410000000001</v>
      </c>
      <c r="BL16" s="559">
        <v>121.3437</v>
      </c>
      <c r="BM16" s="559">
        <v>113.28570000000001</v>
      </c>
      <c r="BN16" s="559">
        <v>98.064350000000005</v>
      </c>
      <c r="BO16" s="559">
        <v>105.2152</v>
      </c>
      <c r="BP16" s="559">
        <v>133.28229999999999</v>
      </c>
      <c r="BQ16" s="559">
        <v>169.3211</v>
      </c>
      <c r="BR16" s="559">
        <v>167.6283</v>
      </c>
      <c r="BS16" s="559">
        <v>136.2809</v>
      </c>
      <c r="BT16" s="559">
        <v>106.88549999999999</v>
      </c>
      <c r="BU16" s="559">
        <v>104.20489999999999</v>
      </c>
      <c r="BV16" s="559">
        <v>129.73079999999999</v>
      </c>
    </row>
    <row r="17" spans="1:74" ht="11.15" customHeight="1" x14ac:dyDescent="0.25">
      <c r="A17" s="86"/>
      <c r="B17" s="88" t="s">
        <v>7</v>
      </c>
      <c r="C17" s="560"/>
      <c r="D17" s="560"/>
      <c r="E17" s="560"/>
      <c r="F17" s="560"/>
      <c r="G17" s="560"/>
      <c r="H17" s="560"/>
      <c r="I17" s="560"/>
      <c r="J17" s="560"/>
      <c r="K17" s="560"/>
      <c r="L17" s="560"/>
      <c r="M17" s="560"/>
      <c r="N17" s="560"/>
      <c r="O17" s="560"/>
      <c r="P17" s="560"/>
      <c r="Q17" s="560"/>
      <c r="R17" s="560"/>
      <c r="S17" s="560"/>
      <c r="T17" s="560"/>
      <c r="U17" s="560"/>
      <c r="V17" s="560"/>
      <c r="W17" s="560"/>
      <c r="X17" s="560"/>
      <c r="Y17" s="560"/>
      <c r="Z17" s="560"/>
      <c r="AA17" s="560"/>
      <c r="AB17" s="560"/>
      <c r="AC17" s="560"/>
      <c r="AD17" s="560"/>
      <c r="AE17" s="560"/>
      <c r="AF17" s="560"/>
      <c r="AG17" s="560"/>
      <c r="AH17" s="560"/>
      <c r="AI17" s="560"/>
      <c r="AJ17" s="560"/>
      <c r="AK17" s="560"/>
      <c r="AL17" s="560"/>
      <c r="AM17" s="560"/>
      <c r="AN17" s="560"/>
      <c r="AO17" s="560"/>
      <c r="AP17" s="560"/>
      <c r="AQ17" s="560"/>
      <c r="AR17" s="560"/>
      <c r="AS17" s="560"/>
      <c r="AT17" s="560"/>
      <c r="AU17" s="560"/>
      <c r="AV17" s="560"/>
      <c r="AW17" s="560"/>
      <c r="AX17" s="560"/>
      <c r="AY17" s="560"/>
      <c r="AZ17" s="561"/>
      <c r="BA17" s="561"/>
      <c r="BB17" s="561"/>
      <c r="BC17" s="561"/>
      <c r="BD17" s="561"/>
      <c r="BE17" s="561"/>
      <c r="BF17" s="561"/>
      <c r="BG17" s="561"/>
      <c r="BH17" s="561"/>
      <c r="BI17" s="561"/>
      <c r="BJ17" s="561"/>
      <c r="BK17" s="561"/>
      <c r="BL17" s="561"/>
      <c r="BM17" s="561"/>
      <c r="BN17" s="561"/>
      <c r="BO17" s="561"/>
      <c r="BP17" s="561"/>
      <c r="BQ17" s="561"/>
      <c r="BR17" s="561"/>
      <c r="BS17" s="561"/>
      <c r="BT17" s="561"/>
      <c r="BU17" s="561"/>
      <c r="BV17" s="561"/>
    </row>
    <row r="18" spans="1:74" ht="11.15" customHeight="1" x14ac:dyDescent="0.25">
      <c r="A18" s="86" t="s">
        <v>1061</v>
      </c>
      <c r="B18" s="159" t="s">
        <v>413</v>
      </c>
      <c r="C18" s="558">
        <v>4.2879406299999996</v>
      </c>
      <c r="D18" s="558">
        <v>4.0538865199999998</v>
      </c>
      <c r="E18" s="558">
        <v>3.9435764</v>
      </c>
      <c r="F18" s="558">
        <v>3.299912</v>
      </c>
      <c r="G18" s="558">
        <v>3.4220077899999999</v>
      </c>
      <c r="H18" s="558">
        <v>3.8514255999999998</v>
      </c>
      <c r="I18" s="558">
        <v>4.5893920499999998</v>
      </c>
      <c r="J18" s="558">
        <v>4.4931371499999999</v>
      </c>
      <c r="K18" s="558">
        <v>4.1297577900000002</v>
      </c>
      <c r="L18" s="558">
        <v>3.8048276699999999</v>
      </c>
      <c r="M18" s="558">
        <v>3.6033466399999998</v>
      </c>
      <c r="N18" s="558">
        <v>3.9895478500000001</v>
      </c>
      <c r="O18" s="558">
        <v>4.0876912000000001</v>
      </c>
      <c r="P18" s="558">
        <v>3.8837538199999999</v>
      </c>
      <c r="Q18" s="558">
        <v>3.8713896700000001</v>
      </c>
      <c r="R18" s="558">
        <v>3.7017799500000002</v>
      </c>
      <c r="S18" s="558">
        <v>3.7071993999999999</v>
      </c>
      <c r="T18" s="558">
        <v>4.4645183900000003</v>
      </c>
      <c r="U18" s="558">
        <v>4.4174577800000003</v>
      </c>
      <c r="V18" s="558">
        <v>4.9411434999999999</v>
      </c>
      <c r="W18" s="558">
        <v>4.30976318</v>
      </c>
      <c r="X18" s="558">
        <v>3.9197973400000001</v>
      </c>
      <c r="Y18" s="558">
        <v>3.86895451</v>
      </c>
      <c r="Z18" s="558">
        <v>3.8874012599999999</v>
      </c>
      <c r="AA18" s="558">
        <v>4.2499365500000001</v>
      </c>
      <c r="AB18" s="558">
        <v>3.9385332399999999</v>
      </c>
      <c r="AC18" s="558">
        <v>4.0039252400000001</v>
      </c>
      <c r="AD18" s="558">
        <v>3.8586631599999999</v>
      </c>
      <c r="AE18" s="558">
        <v>3.9693971499999998</v>
      </c>
      <c r="AF18" s="558">
        <v>4.1127910700000001</v>
      </c>
      <c r="AG18" s="558">
        <v>4.8572644900000004</v>
      </c>
      <c r="AH18" s="558">
        <v>4.8486880299999999</v>
      </c>
      <c r="AI18" s="558">
        <v>4.3000298099999998</v>
      </c>
      <c r="AJ18" s="558">
        <v>3.89329371</v>
      </c>
      <c r="AK18" s="558">
        <v>3.8279694599999998</v>
      </c>
      <c r="AL18" s="558">
        <v>4.0850220999999998</v>
      </c>
      <c r="AM18" s="558">
        <v>4.0451616599999998</v>
      </c>
      <c r="AN18" s="558">
        <v>3.8478782300000001</v>
      </c>
      <c r="AO18" s="558">
        <v>3.9907438700000002</v>
      </c>
      <c r="AP18" s="558">
        <v>3.6404593200000002</v>
      </c>
      <c r="AQ18" s="558">
        <v>3.8543898400000001</v>
      </c>
      <c r="AR18" s="558">
        <v>4.0324939200000003</v>
      </c>
      <c r="AS18" s="558">
        <v>4.8141893299999996</v>
      </c>
      <c r="AT18" s="558">
        <v>4.4650492799999997</v>
      </c>
      <c r="AU18" s="558">
        <v>4.3180314299999996</v>
      </c>
      <c r="AV18" s="558">
        <v>3.98430588</v>
      </c>
      <c r="AW18" s="558">
        <v>3.8085911399999999</v>
      </c>
      <c r="AX18" s="558">
        <v>4.0058659617999997</v>
      </c>
      <c r="AY18" s="558">
        <v>4.2514332082999999</v>
      </c>
      <c r="AZ18" s="559">
        <v>4.0076970000000003</v>
      </c>
      <c r="BA18" s="559">
        <v>3.9720960000000001</v>
      </c>
      <c r="BB18" s="559">
        <v>3.6371959999999999</v>
      </c>
      <c r="BC18" s="559">
        <v>3.837682</v>
      </c>
      <c r="BD18" s="559">
        <v>4.1062190000000003</v>
      </c>
      <c r="BE18" s="559">
        <v>4.7248010000000003</v>
      </c>
      <c r="BF18" s="559">
        <v>4.6622130000000004</v>
      </c>
      <c r="BG18" s="559">
        <v>4.2736289999999997</v>
      </c>
      <c r="BH18" s="559">
        <v>3.9836230000000001</v>
      </c>
      <c r="BI18" s="559">
        <v>3.741927</v>
      </c>
      <c r="BJ18" s="559">
        <v>4.0046489999999997</v>
      </c>
      <c r="BK18" s="559">
        <v>4.2400370000000001</v>
      </c>
      <c r="BL18" s="559">
        <v>3.8269510000000002</v>
      </c>
      <c r="BM18" s="559">
        <v>3.934021</v>
      </c>
      <c r="BN18" s="559">
        <v>3.6056720000000002</v>
      </c>
      <c r="BO18" s="559">
        <v>3.80484</v>
      </c>
      <c r="BP18" s="559">
        <v>4.0731809999999999</v>
      </c>
      <c r="BQ18" s="559">
        <v>4.691846</v>
      </c>
      <c r="BR18" s="559">
        <v>4.6273840000000002</v>
      </c>
      <c r="BS18" s="559">
        <v>4.2348790000000003</v>
      </c>
      <c r="BT18" s="559">
        <v>3.9434420000000001</v>
      </c>
      <c r="BU18" s="559">
        <v>3.7025410000000001</v>
      </c>
      <c r="BV18" s="559">
        <v>3.9610989999999999</v>
      </c>
    </row>
    <row r="19" spans="1:74" ht="11.15" customHeight="1" x14ac:dyDescent="0.25">
      <c r="A19" s="86" t="s">
        <v>1062</v>
      </c>
      <c r="B19" s="148" t="s">
        <v>443</v>
      </c>
      <c r="C19" s="558">
        <v>12.5714557</v>
      </c>
      <c r="D19" s="558">
        <v>11.990809909999999</v>
      </c>
      <c r="E19" s="558">
        <v>11.472205840000001</v>
      </c>
      <c r="F19" s="558">
        <v>10.018060699999999</v>
      </c>
      <c r="G19" s="558">
        <v>9.6777599900000002</v>
      </c>
      <c r="H19" s="558">
        <v>11.500175219999999</v>
      </c>
      <c r="I19" s="558">
        <v>13.68811775</v>
      </c>
      <c r="J19" s="558">
        <v>13.296836770000001</v>
      </c>
      <c r="K19" s="558">
        <v>12.10458232</v>
      </c>
      <c r="L19" s="558">
        <v>10.937414220000001</v>
      </c>
      <c r="M19" s="558">
        <v>10.61357319</v>
      </c>
      <c r="N19" s="558">
        <v>11.814448390000001</v>
      </c>
      <c r="O19" s="558">
        <v>11.64902667</v>
      </c>
      <c r="P19" s="558">
        <v>11.873935850000001</v>
      </c>
      <c r="Q19" s="558">
        <v>11.393286509999999</v>
      </c>
      <c r="R19" s="558">
        <v>10.552676310000001</v>
      </c>
      <c r="S19" s="558">
        <v>10.726708520000001</v>
      </c>
      <c r="T19" s="558">
        <v>12.24735912</v>
      </c>
      <c r="U19" s="558">
        <v>13.713732</v>
      </c>
      <c r="V19" s="558">
        <v>13.90301139</v>
      </c>
      <c r="W19" s="558">
        <v>12.43254984</v>
      </c>
      <c r="X19" s="558">
        <v>11.68175606</v>
      </c>
      <c r="Y19" s="558">
        <v>11.15797446</v>
      </c>
      <c r="Z19" s="558">
        <v>11.71382449</v>
      </c>
      <c r="AA19" s="558">
        <v>12.748852080000001</v>
      </c>
      <c r="AB19" s="558">
        <v>11.69556841</v>
      </c>
      <c r="AC19" s="558">
        <v>12.02656999</v>
      </c>
      <c r="AD19" s="558">
        <v>11.063787339999999</v>
      </c>
      <c r="AE19" s="558">
        <v>11.28253677</v>
      </c>
      <c r="AF19" s="558">
        <v>12.25114932</v>
      </c>
      <c r="AG19" s="558">
        <v>13.68770224</v>
      </c>
      <c r="AH19" s="558">
        <v>14.49793154</v>
      </c>
      <c r="AI19" s="558">
        <v>12.67049688</v>
      </c>
      <c r="AJ19" s="558">
        <v>11.510772920000001</v>
      </c>
      <c r="AK19" s="558">
        <v>10.955641760000001</v>
      </c>
      <c r="AL19" s="558">
        <v>12.407663790000001</v>
      </c>
      <c r="AM19" s="558">
        <v>12.02428995</v>
      </c>
      <c r="AN19" s="558">
        <v>11.19876341</v>
      </c>
      <c r="AO19" s="558">
        <v>11.79315212</v>
      </c>
      <c r="AP19" s="558">
        <v>10.703879049999999</v>
      </c>
      <c r="AQ19" s="558">
        <v>10.875657520000001</v>
      </c>
      <c r="AR19" s="558">
        <v>11.56961664</v>
      </c>
      <c r="AS19" s="558">
        <v>13.65244599</v>
      </c>
      <c r="AT19" s="558">
        <v>13.491561340000001</v>
      </c>
      <c r="AU19" s="558">
        <v>12.55696616</v>
      </c>
      <c r="AV19" s="558">
        <v>11.758434960000001</v>
      </c>
      <c r="AW19" s="558">
        <v>11.01956893</v>
      </c>
      <c r="AX19" s="558">
        <v>12.15144271</v>
      </c>
      <c r="AY19" s="558">
        <v>12.545098798</v>
      </c>
      <c r="AZ19" s="559">
        <v>11.68975</v>
      </c>
      <c r="BA19" s="559">
        <v>11.739140000000001</v>
      </c>
      <c r="BB19" s="559">
        <v>10.693910000000001</v>
      </c>
      <c r="BC19" s="559">
        <v>10.89283</v>
      </c>
      <c r="BD19" s="559">
        <v>11.897589999999999</v>
      </c>
      <c r="BE19" s="559">
        <v>13.842460000000001</v>
      </c>
      <c r="BF19" s="559">
        <v>13.856019999999999</v>
      </c>
      <c r="BG19" s="559">
        <v>12.72644</v>
      </c>
      <c r="BH19" s="559">
        <v>11.75578</v>
      </c>
      <c r="BI19" s="559">
        <v>10.910640000000001</v>
      </c>
      <c r="BJ19" s="559">
        <v>12.186590000000001</v>
      </c>
      <c r="BK19" s="559">
        <v>12.542909999999999</v>
      </c>
      <c r="BL19" s="559">
        <v>11.234</v>
      </c>
      <c r="BM19" s="559">
        <v>11.701280000000001</v>
      </c>
      <c r="BN19" s="559">
        <v>10.67301</v>
      </c>
      <c r="BO19" s="559">
        <v>10.876250000000001</v>
      </c>
      <c r="BP19" s="559">
        <v>11.886760000000001</v>
      </c>
      <c r="BQ19" s="559">
        <v>13.84235</v>
      </c>
      <c r="BR19" s="559">
        <v>13.849349999999999</v>
      </c>
      <c r="BS19" s="559">
        <v>12.709339999999999</v>
      </c>
      <c r="BT19" s="559">
        <v>11.723380000000001</v>
      </c>
      <c r="BU19" s="559">
        <v>10.869450000000001</v>
      </c>
      <c r="BV19" s="559">
        <v>12.131270000000001</v>
      </c>
    </row>
    <row r="20" spans="1:74" ht="11.15" customHeight="1" x14ac:dyDescent="0.25">
      <c r="A20" s="86" t="s">
        <v>1063</v>
      </c>
      <c r="B20" s="159" t="s">
        <v>414</v>
      </c>
      <c r="C20" s="558">
        <v>14.915739950000001</v>
      </c>
      <c r="D20" s="558">
        <v>14.30168918</v>
      </c>
      <c r="E20" s="558">
        <v>13.6481297</v>
      </c>
      <c r="F20" s="558">
        <v>11.457210699999999</v>
      </c>
      <c r="G20" s="558">
        <v>12.33817191</v>
      </c>
      <c r="H20" s="558">
        <v>14.28868958</v>
      </c>
      <c r="I20" s="558">
        <v>16.77511342</v>
      </c>
      <c r="J20" s="558">
        <v>16.117094959999999</v>
      </c>
      <c r="K20" s="558">
        <v>14.07101465</v>
      </c>
      <c r="L20" s="558">
        <v>13.7258364</v>
      </c>
      <c r="M20" s="558">
        <v>12.899426719999999</v>
      </c>
      <c r="N20" s="558">
        <v>14.07617494</v>
      </c>
      <c r="O20" s="558">
        <v>14.194646949999999</v>
      </c>
      <c r="P20" s="558">
        <v>13.76898418</v>
      </c>
      <c r="Q20" s="558">
        <v>13.773177370000001</v>
      </c>
      <c r="R20" s="558">
        <v>12.87720167</v>
      </c>
      <c r="S20" s="558">
        <v>13.74968937</v>
      </c>
      <c r="T20" s="558">
        <v>15.533382980000001</v>
      </c>
      <c r="U20" s="558">
        <v>16.60606786</v>
      </c>
      <c r="V20" s="558">
        <v>17.276275909999999</v>
      </c>
      <c r="W20" s="558">
        <v>15.092893910000001</v>
      </c>
      <c r="X20" s="558">
        <v>14.41137681</v>
      </c>
      <c r="Y20" s="558">
        <v>13.540112369999999</v>
      </c>
      <c r="Z20" s="558">
        <v>14.12766263</v>
      </c>
      <c r="AA20" s="558">
        <v>15.23946611</v>
      </c>
      <c r="AB20" s="558">
        <v>13.688683640000001</v>
      </c>
      <c r="AC20" s="558">
        <v>14.384191810000001</v>
      </c>
      <c r="AD20" s="558">
        <v>13.035328890000001</v>
      </c>
      <c r="AE20" s="558">
        <v>14.257530709999999</v>
      </c>
      <c r="AF20" s="558">
        <v>15.62229378</v>
      </c>
      <c r="AG20" s="558">
        <v>16.746942359999998</v>
      </c>
      <c r="AH20" s="558">
        <v>16.924775780000001</v>
      </c>
      <c r="AI20" s="558">
        <v>15.13689007</v>
      </c>
      <c r="AJ20" s="558">
        <v>13.78666641</v>
      </c>
      <c r="AK20" s="558">
        <v>13.680743319999999</v>
      </c>
      <c r="AL20" s="558">
        <v>14.741924040000001</v>
      </c>
      <c r="AM20" s="558">
        <v>14.61911555</v>
      </c>
      <c r="AN20" s="558">
        <v>13.32665525</v>
      </c>
      <c r="AO20" s="558">
        <v>14.41625739</v>
      </c>
      <c r="AP20" s="558">
        <v>12.998869900000001</v>
      </c>
      <c r="AQ20" s="558">
        <v>14.013819809999999</v>
      </c>
      <c r="AR20" s="558">
        <v>14.91701673</v>
      </c>
      <c r="AS20" s="558">
        <v>16.66680165</v>
      </c>
      <c r="AT20" s="558">
        <v>16.474075899999999</v>
      </c>
      <c r="AU20" s="558">
        <v>14.893687890000001</v>
      </c>
      <c r="AV20" s="558">
        <v>14.430520599999999</v>
      </c>
      <c r="AW20" s="558">
        <v>13.61402696</v>
      </c>
      <c r="AX20" s="558">
        <v>14.055051923000001</v>
      </c>
      <c r="AY20" s="558">
        <v>15.388351598</v>
      </c>
      <c r="AZ20" s="559">
        <v>13.9261</v>
      </c>
      <c r="BA20" s="559">
        <v>14.3116</v>
      </c>
      <c r="BB20" s="559">
        <v>12.96307</v>
      </c>
      <c r="BC20" s="559">
        <v>14.061870000000001</v>
      </c>
      <c r="BD20" s="559">
        <v>15.29092</v>
      </c>
      <c r="BE20" s="559">
        <v>17.011839999999999</v>
      </c>
      <c r="BF20" s="559">
        <v>16.933</v>
      </c>
      <c r="BG20" s="559">
        <v>14.862730000000001</v>
      </c>
      <c r="BH20" s="559">
        <v>14.41648</v>
      </c>
      <c r="BI20" s="559">
        <v>13.54138</v>
      </c>
      <c r="BJ20" s="559">
        <v>14.352029999999999</v>
      </c>
      <c r="BK20" s="559">
        <v>15.36187</v>
      </c>
      <c r="BL20" s="559">
        <v>13.40724</v>
      </c>
      <c r="BM20" s="559">
        <v>14.276109999999999</v>
      </c>
      <c r="BN20" s="559">
        <v>12.93422</v>
      </c>
      <c r="BO20" s="559">
        <v>14.03401</v>
      </c>
      <c r="BP20" s="559">
        <v>15.267670000000001</v>
      </c>
      <c r="BQ20" s="559">
        <v>16.9925</v>
      </c>
      <c r="BR20" s="559">
        <v>16.9087</v>
      </c>
      <c r="BS20" s="559">
        <v>14.82949</v>
      </c>
      <c r="BT20" s="559">
        <v>14.372339999999999</v>
      </c>
      <c r="BU20" s="559">
        <v>13.493270000000001</v>
      </c>
      <c r="BV20" s="559">
        <v>14.293200000000001</v>
      </c>
    </row>
    <row r="21" spans="1:74" ht="11.15" customHeight="1" x14ac:dyDescent="0.25">
      <c r="A21" s="86" t="s">
        <v>1064</v>
      </c>
      <c r="B21" s="159" t="s">
        <v>415</v>
      </c>
      <c r="C21" s="558">
        <v>8.6604161400000006</v>
      </c>
      <c r="D21" s="558">
        <v>8.2072324900000009</v>
      </c>
      <c r="E21" s="558">
        <v>7.9253367800000003</v>
      </c>
      <c r="F21" s="558">
        <v>6.7122381000000004</v>
      </c>
      <c r="G21" s="558">
        <v>6.76510386</v>
      </c>
      <c r="H21" s="558">
        <v>8.2176273799999997</v>
      </c>
      <c r="I21" s="558">
        <v>9.2882745999999994</v>
      </c>
      <c r="J21" s="558">
        <v>9.1206965899999997</v>
      </c>
      <c r="K21" s="558">
        <v>7.99688058</v>
      </c>
      <c r="L21" s="558">
        <v>7.8674244199999999</v>
      </c>
      <c r="M21" s="558">
        <v>7.46868599</v>
      </c>
      <c r="N21" s="558">
        <v>8.1052781599999992</v>
      </c>
      <c r="O21" s="558">
        <v>8.0955605899999998</v>
      </c>
      <c r="P21" s="558">
        <v>8.1999971499999997</v>
      </c>
      <c r="Q21" s="558">
        <v>7.7826394399999996</v>
      </c>
      <c r="R21" s="558">
        <v>7.2418826100000002</v>
      </c>
      <c r="S21" s="558">
        <v>7.6348492200000004</v>
      </c>
      <c r="T21" s="558">
        <v>8.8419346799999996</v>
      </c>
      <c r="U21" s="558">
        <v>9.4009085199999998</v>
      </c>
      <c r="V21" s="558">
        <v>9.6243798999999992</v>
      </c>
      <c r="W21" s="558">
        <v>8.5814467499999996</v>
      </c>
      <c r="X21" s="558">
        <v>8.1175325899999997</v>
      </c>
      <c r="Y21" s="558">
        <v>7.7465175000000004</v>
      </c>
      <c r="Z21" s="558">
        <v>8.1649260899999998</v>
      </c>
      <c r="AA21" s="558">
        <v>8.8379906699999999</v>
      </c>
      <c r="AB21" s="558">
        <v>8.1057179099999992</v>
      </c>
      <c r="AC21" s="558">
        <v>8.2918882000000007</v>
      </c>
      <c r="AD21" s="558">
        <v>7.6794295799999999</v>
      </c>
      <c r="AE21" s="558">
        <v>8.1904715299999999</v>
      </c>
      <c r="AF21" s="558">
        <v>8.9129418600000001</v>
      </c>
      <c r="AG21" s="558">
        <v>9.7156642299999998</v>
      </c>
      <c r="AH21" s="558">
        <v>9.7325975400000004</v>
      </c>
      <c r="AI21" s="558">
        <v>9.1347421999999998</v>
      </c>
      <c r="AJ21" s="558">
        <v>8.0692033399999996</v>
      </c>
      <c r="AK21" s="558">
        <v>8.10395486</v>
      </c>
      <c r="AL21" s="558">
        <v>8.7632351100000001</v>
      </c>
      <c r="AM21" s="558">
        <v>8.9515323299999991</v>
      </c>
      <c r="AN21" s="558">
        <v>7.9028014999999998</v>
      </c>
      <c r="AO21" s="558">
        <v>8.4029154699999999</v>
      </c>
      <c r="AP21" s="558">
        <v>7.7192215900000001</v>
      </c>
      <c r="AQ21" s="558">
        <v>8.2953397899999999</v>
      </c>
      <c r="AR21" s="558">
        <v>9.1064111899999993</v>
      </c>
      <c r="AS21" s="558">
        <v>9.6163459099999997</v>
      </c>
      <c r="AT21" s="558">
        <v>9.9791137200000009</v>
      </c>
      <c r="AU21" s="558">
        <v>8.9782485800000007</v>
      </c>
      <c r="AV21" s="558">
        <v>8.3783592799999997</v>
      </c>
      <c r="AW21" s="558">
        <v>8.1807688699999996</v>
      </c>
      <c r="AX21" s="558">
        <v>8.4995744905000006</v>
      </c>
      <c r="AY21" s="558">
        <v>9.2272863701999999</v>
      </c>
      <c r="AZ21" s="559">
        <v>8.2718570000000007</v>
      </c>
      <c r="BA21" s="559">
        <v>8.3383129999999994</v>
      </c>
      <c r="BB21" s="559">
        <v>7.73881</v>
      </c>
      <c r="BC21" s="559">
        <v>8.3002939999999992</v>
      </c>
      <c r="BD21" s="559">
        <v>9.1073179999999994</v>
      </c>
      <c r="BE21" s="559">
        <v>10.00891</v>
      </c>
      <c r="BF21" s="559">
        <v>10.056319999999999</v>
      </c>
      <c r="BG21" s="559">
        <v>8.8474620000000002</v>
      </c>
      <c r="BH21" s="559">
        <v>8.4289000000000005</v>
      </c>
      <c r="BI21" s="559">
        <v>8.2503460000000004</v>
      </c>
      <c r="BJ21" s="559">
        <v>8.8349100000000007</v>
      </c>
      <c r="BK21" s="559">
        <v>9.2253050000000005</v>
      </c>
      <c r="BL21" s="559">
        <v>8.0389210000000002</v>
      </c>
      <c r="BM21" s="559">
        <v>8.3691600000000008</v>
      </c>
      <c r="BN21" s="559">
        <v>7.7592739999999996</v>
      </c>
      <c r="BO21" s="559">
        <v>8.3212930000000007</v>
      </c>
      <c r="BP21" s="559">
        <v>9.1342429999999997</v>
      </c>
      <c r="BQ21" s="559">
        <v>10.04208</v>
      </c>
      <c r="BR21" s="559">
        <v>10.08967</v>
      </c>
      <c r="BS21" s="559">
        <v>8.8673959999999994</v>
      </c>
      <c r="BT21" s="559">
        <v>8.4417849999999994</v>
      </c>
      <c r="BU21" s="559">
        <v>8.2659889999999994</v>
      </c>
      <c r="BV21" s="559">
        <v>8.8478650000000005</v>
      </c>
    </row>
    <row r="22" spans="1:74" ht="11.15" customHeight="1" x14ac:dyDescent="0.25">
      <c r="A22" s="86" t="s">
        <v>1065</v>
      </c>
      <c r="B22" s="159" t="s">
        <v>416</v>
      </c>
      <c r="C22" s="558">
        <v>24.945068330000002</v>
      </c>
      <c r="D22" s="558">
        <v>23.490674030000001</v>
      </c>
      <c r="E22" s="558">
        <v>23.94998511</v>
      </c>
      <c r="F22" s="558">
        <v>21.551877409999999</v>
      </c>
      <c r="G22" s="558">
        <v>22.72610431</v>
      </c>
      <c r="H22" s="558">
        <v>25.960022210000002</v>
      </c>
      <c r="I22" s="558">
        <v>30.07686781</v>
      </c>
      <c r="J22" s="558">
        <v>29.19860985</v>
      </c>
      <c r="K22" s="558">
        <v>26.79907369</v>
      </c>
      <c r="L22" s="558">
        <v>25.512225369999999</v>
      </c>
      <c r="M22" s="558">
        <v>23.524370999999999</v>
      </c>
      <c r="N22" s="558">
        <v>23.631419910000002</v>
      </c>
      <c r="O22" s="558">
        <v>24.56798388</v>
      </c>
      <c r="P22" s="558">
        <v>22.789525430000001</v>
      </c>
      <c r="Q22" s="558">
        <v>23.452647150000001</v>
      </c>
      <c r="R22" s="558">
        <v>23.80185195</v>
      </c>
      <c r="S22" s="558">
        <v>25.60128508</v>
      </c>
      <c r="T22" s="558">
        <v>27.93244657</v>
      </c>
      <c r="U22" s="558">
        <v>30.463320320000001</v>
      </c>
      <c r="V22" s="558">
        <v>31.120992909999998</v>
      </c>
      <c r="W22" s="558">
        <v>28.04278313</v>
      </c>
      <c r="X22" s="558">
        <v>26.689851010000002</v>
      </c>
      <c r="Y22" s="558">
        <v>24.11700497</v>
      </c>
      <c r="Z22" s="558">
        <v>24.548862679999999</v>
      </c>
      <c r="AA22" s="558">
        <v>27.068993590000002</v>
      </c>
      <c r="AB22" s="558">
        <v>24.234512039999998</v>
      </c>
      <c r="AC22" s="558">
        <v>25.104618689999999</v>
      </c>
      <c r="AD22" s="558">
        <v>25.3111532</v>
      </c>
      <c r="AE22" s="558">
        <v>28.54665284</v>
      </c>
      <c r="AF22" s="558">
        <v>29.766604770000001</v>
      </c>
      <c r="AG22" s="558">
        <v>32.971963119999998</v>
      </c>
      <c r="AH22" s="558">
        <v>32.334532979999999</v>
      </c>
      <c r="AI22" s="558">
        <v>29.36825279</v>
      </c>
      <c r="AJ22" s="558">
        <v>26.626436089999999</v>
      </c>
      <c r="AK22" s="558">
        <v>26.428519810000001</v>
      </c>
      <c r="AL22" s="558">
        <v>27.045388079999999</v>
      </c>
      <c r="AM22" s="558">
        <v>25.035997609999999</v>
      </c>
      <c r="AN22" s="558">
        <v>23.69439345</v>
      </c>
      <c r="AO22" s="558">
        <v>26.637303339999999</v>
      </c>
      <c r="AP22" s="558">
        <v>25.14061731</v>
      </c>
      <c r="AQ22" s="558">
        <v>27.62042808</v>
      </c>
      <c r="AR22" s="558">
        <v>28.89936621</v>
      </c>
      <c r="AS22" s="558">
        <v>32.959654129999997</v>
      </c>
      <c r="AT22" s="558">
        <v>33.208390260000002</v>
      </c>
      <c r="AU22" s="558">
        <v>30.066362869999999</v>
      </c>
      <c r="AV22" s="558">
        <v>27.875201820000001</v>
      </c>
      <c r="AW22" s="558">
        <v>26.070213750000001</v>
      </c>
      <c r="AX22" s="558">
        <v>26.467708963</v>
      </c>
      <c r="AY22" s="558">
        <v>27.060165865999998</v>
      </c>
      <c r="AZ22" s="559">
        <v>25.358699999999999</v>
      </c>
      <c r="BA22" s="559">
        <v>26.664249999999999</v>
      </c>
      <c r="BB22" s="559">
        <v>25.23235</v>
      </c>
      <c r="BC22" s="559">
        <v>28.493980000000001</v>
      </c>
      <c r="BD22" s="559">
        <v>30.664380000000001</v>
      </c>
      <c r="BE22" s="559">
        <v>33.431829999999998</v>
      </c>
      <c r="BF22" s="559">
        <v>33.456020000000002</v>
      </c>
      <c r="BG22" s="559">
        <v>30.606349999999999</v>
      </c>
      <c r="BH22" s="559">
        <v>28.25198</v>
      </c>
      <c r="BI22" s="559">
        <v>25.909749999999999</v>
      </c>
      <c r="BJ22" s="559">
        <v>26.691130000000001</v>
      </c>
      <c r="BK22" s="559">
        <v>27.144120000000001</v>
      </c>
      <c r="BL22" s="559">
        <v>24.358419999999999</v>
      </c>
      <c r="BM22" s="559">
        <v>26.745570000000001</v>
      </c>
      <c r="BN22" s="559">
        <v>25.250959999999999</v>
      </c>
      <c r="BO22" s="559">
        <v>28.518920000000001</v>
      </c>
      <c r="BP22" s="559">
        <v>30.687480000000001</v>
      </c>
      <c r="BQ22" s="559">
        <v>33.435490000000001</v>
      </c>
      <c r="BR22" s="559">
        <v>33.455390000000001</v>
      </c>
      <c r="BS22" s="559">
        <v>30.58689</v>
      </c>
      <c r="BT22" s="559">
        <v>28.19943</v>
      </c>
      <c r="BU22" s="559">
        <v>25.835280000000001</v>
      </c>
      <c r="BV22" s="559">
        <v>26.597010000000001</v>
      </c>
    </row>
    <row r="23" spans="1:74" ht="11.15" customHeight="1" x14ac:dyDescent="0.25">
      <c r="A23" s="86" t="s">
        <v>1066</v>
      </c>
      <c r="B23" s="159" t="s">
        <v>417</v>
      </c>
      <c r="C23" s="558">
        <v>7.0994663100000004</v>
      </c>
      <c r="D23" s="558">
        <v>6.8953428800000003</v>
      </c>
      <c r="E23" s="558">
        <v>6.66870034</v>
      </c>
      <c r="F23" s="558">
        <v>5.9274410299999998</v>
      </c>
      <c r="G23" s="558">
        <v>6.1719630099999998</v>
      </c>
      <c r="H23" s="558">
        <v>7.42871682</v>
      </c>
      <c r="I23" s="558">
        <v>8.6864079299999997</v>
      </c>
      <c r="J23" s="558">
        <v>8.6774365299999996</v>
      </c>
      <c r="K23" s="558">
        <v>8.0032880399999993</v>
      </c>
      <c r="L23" s="558">
        <v>7.1078119199999996</v>
      </c>
      <c r="M23" s="558">
        <v>6.4875540599999999</v>
      </c>
      <c r="N23" s="558">
        <v>6.8803351499999996</v>
      </c>
      <c r="O23" s="558">
        <v>7.1244195299999999</v>
      </c>
      <c r="P23" s="558">
        <v>6.8319317000000002</v>
      </c>
      <c r="Q23" s="558">
        <v>6.7089845500000003</v>
      </c>
      <c r="R23" s="558">
        <v>6.6412048300000004</v>
      </c>
      <c r="S23" s="558">
        <v>6.9145448099999998</v>
      </c>
      <c r="T23" s="558">
        <v>7.9375961999999998</v>
      </c>
      <c r="U23" s="558">
        <v>8.6685969000000007</v>
      </c>
      <c r="V23" s="558">
        <v>9.0147376599999998</v>
      </c>
      <c r="W23" s="558">
        <v>8.2906486299999997</v>
      </c>
      <c r="X23" s="558">
        <v>7.4290153500000002</v>
      </c>
      <c r="Y23" s="558">
        <v>6.7616781399999999</v>
      </c>
      <c r="Z23" s="558">
        <v>6.7464207099999998</v>
      </c>
      <c r="AA23" s="558">
        <v>7.4193315899999996</v>
      </c>
      <c r="AB23" s="558">
        <v>6.8972957099999999</v>
      </c>
      <c r="AC23" s="558">
        <v>6.8491838300000003</v>
      </c>
      <c r="AD23" s="558">
        <v>6.6631069500000004</v>
      </c>
      <c r="AE23" s="558">
        <v>7.4447977600000002</v>
      </c>
      <c r="AF23" s="558">
        <v>8.4598714899999994</v>
      </c>
      <c r="AG23" s="558">
        <v>9.3843015300000001</v>
      </c>
      <c r="AH23" s="558">
        <v>9.1997963600000006</v>
      </c>
      <c r="AI23" s="558">
        <v>8.38916124</v>
      </c>
      <c r="AJ23" s="558">
        <v>7.2194981</v>
      </c>
      <c r="AK23" s="558">
        <v>6.8231891500000001</v>
      </c>
      <c r="AL23" s="558">
        <v>7.1246243299999996</v>
      </c>
      <c r="AM23" s="558">
        <v>7.1678911599999999</v>
      </c>
      <c r="AN23" s="558">
        <v>6.6608051799999997</v>
      </c>
      <c r="AO23" s="558">
        <v>6.8029206899999997</v>
      </c>
      <c r="AP23" s="558">
        <v>6.7002449400000001</v>
      </c>
      <c r="AQ23" s="558">
        <v>7.12061074</v>
      </c>
      <c r="AR23" s="558">
        <v>7.9370686499999996</v>
      </c>
      <c r="AS23" s="558">
        <v>8.9063057600000004</v>
      </c>
      <c r="AT23" s="558">
        <v>9.4003340499999997</v>
      </c>
      <c r="AU23" s="558">
        <v>8.7735150100000006</v>
      </c>
      <c r="AV23" s="558">
        <v>7.5777043099999997</v>
      </c>
      <c r="AW23" s="558">
        <v>6.9713133100000002</v>
      </c>
      <c r="AX23" s="558">
        <v>6.9168934363999997</v>
      </c>
      <c r="AY23" s="558">
        <v>7.3658907824000002</v>
      </c>
      <c r="AZ23" s="559">
        <v>7.1953820000000004</v>
      </c>
      <c r="BA23" s="559">
        <v>6.9062299999999999</v>
      </c>
      <c r="BB23" s="559">
        <v>6.7224519999999997</v>
      </c>
      <c r="BC23" s="559">
        <v>7.1902629999999998</v>
      </c>
      <c r="BD23" s="559">
        <v>8.1969980000000007</v>
      </c>
      <c r="BE23" s="559">
        <v>9.0836279999999991</v>
      </c>
      <c r="BF23" s="559">
        <v>9.3883150000000004</v>
      </c>
      <c r="BG23" s="559">
        <v>8.6931989999999999</v>
      </c>
      <c r="BH23" s="559">
        <v>7.5003690000000001</v>
      </c>
      <c r="BI23" s="559">
        <v>6.9108070000000001</v>
      </c>
      <c r="BJ23" s="559">
        <v>6.9014480000000002</v>
      </c>
      <c r="BK23" s="559">
        <v>7.2315069999999997</v>
      </c>
      <c r="BL23" s="559">
        <v>6.7967969999999998</v>
      </c>
      <c r="BM23" s="559">
        <v>6.8319979999999996</v>
      </c>
      <c r="BN23" s="559">
        <v>6.671799</v>
      </c>
      <c r="BO23" s="559">
        <v>7.1372220000000004</v>
      </c>
      <c r="BP23" s="559">
        <v>8.1380680000000005</v>
      </c>
      <c r="BQ23" s="559">
        <v>9.0196100000000001</v>
      </c>
      <c r="BR23" s="559">
        <v>9.3237620000000003</v>
      </c>
      <c r="BS23" s="559">
        <v>8.6280830000000002</v>
      </c>
      <c r="BT23" s="559">
        <v>7.4370719999999997</v>
      </c>
      <c r="BU23" s="559">
        <v>6.850886</v>
      </c>
      <c r="BV23" s="559">
        <v>6.8407140000000002</v>
      </c>
    </row>
    <row r="24" spans="1:74" ht="11.15" customHeight="1" x14ac:dyDescent="0.25">
      <c r="A24" s="86" t="s">
        <v>1067</v>
      </c>
      <c r="B24" s="159" t="s">
        <v>418</v>
      </c>
      <c r="C24" s="558">
        <v>15.96417106</v>
      </c>
      <c r="D24" s="558">
        <v>14.76486551</v>
      </c>
      <c r="E24" s="558">
        <v>15.67209107</v>
      </c>
      <c r="F24" s="558">
        <v>14.261084629999999</v>
      </c>
      <c r="G24" s="558">
        <v>14.504887800000001</v>
      </c>
      <c r="H24" s="558">
        <v>17.494225419999999</v>
      </c>
      <c r="I24" s="558">
        <v>19.741633360000002</v>
      </c>
      <c r="J24" s="558">
        <v>19.349304870000001</v>
      </c>
      <c r="K24" s="558">
        <v>18.080683390000001</v>
      </c>
      <c r="L24" s="558">
        <v>17.414857120000001</v>
      </c>
      <c r="M24" s="558">
        <v>14.551227020000001</v>
      </c>
      <c r="N24" s="558">
        <v>15.576657730000001</v>
      </c>
      <c r="O24" s="558">
        <v>15.26104836</v>
      </c>
      <c r="P24" s="558">
        <v>13.37588306</v>
      </c>
      <c r="Q24" s="558">
        <v>14.202703319999999</v>
      </c>
      <c r="R24" s="558">
        <v>15.88670698</v>
      </c>
      <c r="S24" s="558">
        <v>16.43318678</v>
      </c>
      <c r="T24" s="558">
        <v>18.558992969999998</v>
      </c>
      <c r="U24" s="558">
        <v>19.629881860000001</v>
      </c>
      <c r="V24" s="558">
        <v>20.00118973</v>
      </c>
      <c r="W24" s="558">
        <v>19.16775973</v>
      </c>
      <c r="X24" s="558">
        <v>17.808233470000001</v>
      </c>
      <c r="Y24" s="558">
        <v>15.68553503</v>
      </c>
      <c r="Z24" s="558">
        <v>15.807977749999999</v>
      </c>
      <c r="AA24" s="558">
        <v>16.57259436</v>
      </c>
      <c r="AB24" s="558">
        <v>15.38593725</v>
      </c>
      <c r="AC24" s="558">
        <v>16.20987964</v>
      </c>
      <c r="AD24" s="558">
        <v>16.144987159999999</v>
      </c>
      <c r="AE24" s="558">
        <v>18.099011740000002</v>
      </c>
      <c r="AF24" s="558">
        <v>19.740894319999999</v>
      </c>
      <c r="AG24" s="558">
        <v>21.287491979999999</v>
      </c>
      <c r="AH24" s="558">
        <v>21.639864410000001</v>
      </c>
      <c r="AI24" s="558">
        <v>20.536307390000001</v>
      </c>
      <c r="AJ24" s="558">
        <v>17.825210460000001</v>
      </c>
      <c r="AK24" s="558">
        <v>16.792486239999999</v>
      </c>
      <c r="AL24" s="558">
        <v>18.022825109999999</v>
      </c>
      <c r="AM24" s="558">
        <v>16.680534340000001</v>
      </c>
      <c r="AN24" s="558">
        <v>14.84534026</v>
      </c>
      <c r="AO24" s="558">
        <v>15.91583717</v>
      </c>
      <c r="AP24" s="558">
        <v>15.36782371</v>
      </c>
      <c r="AQ24" s="558">
        <v>16.928281290000001</v>
      </c>
      <c r="AR24" s="558">
        <v>18.87072294</v>
      </c>
      <c r="AS24" s="558">
        <v>20.490120650000001</v>
      </c>
      <c r="AT24" s="558">
        <v>21.441407349999999</v>
      </c>
      <c r="AU24" s="558">
        <v>20.222289610000001</v>
      </c>
      <c r="AV24" s="558">
        <v>18.020731720000001</v>
      </c>
      <c r="AW24" s="558">
        <v>15.748616</v>
      </c>
      <c r="AX24" s="558">
        <v>18.008509828000001</v>
      </c>
      <c r="AY24" s="558">
        <v>18.929133593</v>
      </c>
      <c r="AZ24" s="559">
        <v>16.382210000000001</v>
      </c>
      <c r="BA24" s="559">
        <v>16.447179999999999</v>
      </c>
      <c r="BB24" s="559">
        <v>15.77966</v>
      </c>
      <c r="BC24" s="559">
        <v>17.33098</v>
      </c>
      <c r="BD24" s="559">
        <v>19.070679999999999</v>
      </c>
      <c r="BE24" s="559">
        <v>20.434280000000001</v>
      </c>
      <c r="BF24" s="559">
        <v>20.868849999999998</v>
      </c>
      <c r="BG24" s="559">
        <v>19.41769</v>
      </c>
      <c r="BH24" s="559">
        <v>17.791239999999998</v>
      </c>
      <c r="BI24" s="559">
        <v>15.77093</v>
      </c>
      <c r="BJ24" s="559">
        <v>18.300650000000001</v>
      </c>
      <c r="BK24" s="559">
        <v>18.527450000000002</v>
      </c>
      <c r="BL24" s="559">
        <v>15.60777</v>
      </c>
      <c r="BM24" s="559">
        <v>16.441849999999999</v>
      </c>
      <c r="BN24" s="559">
        <v>15.78355</v>
      </c>
      <c r="BO24" s="559">
        <v>17.33623</v>
      </c>
      <c r="BP24" s="559">
        <v>19.09432</v>
      </c>
      <c r="BQ24" s="559">
        <v>20.515409999999999</v>
      </c>
      <c r="BR24" s="559">
        <v>20.977799999999998</v>
      </c>
      <c r="BS24" s="559">
        <v>19.581790000000002</v>
      </c>
      <c r="BT24" s="559">
        <v>17.970420000000001</v>
      </c>
      <c r="BU24" s="559">
        <v>15.92521</v>
      </c>
      <c r="BV24" s="559">
        <v>18.464780000000001</v>
      </c>
    </row>
    <row r="25" spans="1:74" ht="11.15" customHeight="1" x14ac:dyDescent="0.25">
      <c r="A25" s="86" t="s">
        <v>1068</v>
      </c>
      <c r="B25" s="159" t="s">
        <v>419</v>
      </c>
      <c r="C25" s="558">
        <v>7.7447028600000003</v>
      </c>
      <c r="D25" s="558">
        <v>7.3222927899999997</v>
      </c>
      <c r="E25" s="558">
        <v>7.4520796000000002</v>
      </c>
      <c r="F25" s="558">
        <v>6.62420893</v>
      </c>
      <c r="G25" s="558">
        <v>7.5310995900000002</v>
      </c>
      <c r="H25" s="558">
        <v>8.1192547899999994</v>
      </c>
      <c r="I25" s="558">
        <v>9.3491964799999998</v>
      </c>
      <c r="J25" s="558">
        <v>9.6208175899999997</v>
      </c>
      <c r="K25" s="558">
        <v>8.6048863400000002</v>
      </c>
      <c r="L25" s="558">
        <v>8.0140579600000006</v>
      </c>
      <c r="M25" s="558">
        <v>7.3252012799999999</v>
      </c>
      <c r="N25" s="558">
        <v>7.58055784</v>
      </c>
      <c r="O25" s="558">
        <v>7.5742229500000002</v>
      </c>
      <c r="P25" s="558">
        <v>6.92977065</v>
      </c>
      <c r="Q25" s="558">
        <v>7.4460436000000003</v>
      </c>
      <c r="R25" s="558">
        <v>7.5094590700000001</v>
      </c>
      <c r="S25" s="558">
        <v>8.1059131600000001</v>
      </c>
      <c r="T25" s="558">
        <v>9.1994155000000006</v>
      </c>
      <c r="U25" s="558">
        <v>9.9136691700000004</v>
      </c>
      <c r="V25" s="558">
        <v>9.7875881299999996</v>
      </c>
      <c r="W25" s="558">
        <v>8.9759218700000005</v>
      </c>
      <c r="X25" s="558">
        <v>7.9543006600000004</v>
      </c>
      <c r="Y25" s="558">
        <v>7.5010236900000002</v>
      </c>
      <c r="Z25" s="558">
        <v>7.78308161</v>
      </c>
      <c r="AA25" s="558">
        <v>7.93641782</v>
      </c>
      <c r="AB25" s="558">
        <v>7.3223864399999998</v>
      </c>
      <c r="AC25" s="558">
        <v>7.9086589700000003</v>
      </c>
      <c r="AD25" s="558">
        <v>7.7906753899999996</v>
      </c>
      <c r="AE25" s="558">
        <v>8.4210285999999996</v>
      </c>
      <c r="AF25" s="558">
        <v>9.1973194500000002</v>
      </c>
      <c r="AG25" s="558">
        <v>10.17181568</v>
      </c>
      <c r="AH25" s="558">
        <v>10.1579923</v>
      </c>
      <c r="AI25" s="558">
        <v>9.2496164800000003</v>
      </c>
      <c r="AJ25" s="558">
        <v>8.2880860300000005</v>
      </c>
      <c r="AK25" s="558">
        <v>7.7204458799999998</v>
      </c>
      <c r="AL25" s="558">
        <v>8.2514569299999998</v>
      </c>
      <c r="AM25" s="558">
        <v>8.1835146699999992</v>
      </c>
      <c r="AN25" s="558">
        <v>7.5563767200000003</v>
      </c>
      <c r="AO25" s="558">
        <v>8.0149714200000002</v>
      </c>
      <c r="AP25" s="558">
        <v>7.7851334599999999</v>
      </c>
      <c r="AQ25" s="558">
        <v>8.4627131299999991</v>
      </c>
      <c r="AR25" s="558">
        <v>8.7077123099999998</v>
      </c>
      <c r="AS25" s="558">
        <v>10.441325020000001</v>
      </c>
      <c r="AT25" s="558">
        <v>10.35638844</v>
      </c>
      <c r="AU25" s="558">
        <v>9.0791977599999996</v>
      </c>
      <c r="AV25" s="558">
        <v>8.5593227699999996</v>
      </c>
      <c r="AW25" s="558">
        <v>7.8101356400000004</v>
      </c>
      <c r="AX25" s="558">
        <v>8.2789611147999995</v>
      </c>
      <c r="AY25" s="558">
        <v>8.5175348701000004</v>
      </c>
      <c r="AZ25" s="559">
        <v>7.8695810000000002</v>
      </c>
      <c r="BA25" s="559">
        <v>7.9702929999999999</v>
      </c>
      <c r="BB25" s="559">
        <v>7.797504</v>
      </c>
      <c r="BC25" s="559">
        <v>8.5610440000000008</v>
      </c>
      <c r="BD25" s="559">
        <v>9.1925220000000003</v>
      </c>
      <c r="BE25" s="559">
        <v>10.276809999999999</v>
      </c>
      <c r="BF25" s="559">
        <v>10.399190000000001</v>
      </c>
      <c r="BG25" s="559">
        <v>9.1838920000000002</v>
      </c>
      <c r="BH25" s="559">
        <v>8.5232200000000002</v>
      </c>
      <c r="BI25" s="559">
        <v>7.8311109999999999</v>
      </c>
      <c r="BJ25" s="559">
        <v>8.3911630000000006</v>
      </c>
      <c r="BK25" s="559">
        <v>8.4782379999999993</v>
      </c>
      <c r="BL25" s="559">
        <v>7.6163540000000003</v>
      </c>
      <c r="BM25" s="559">
        <v>7.9876719999999999</v>
      </c>
      <c r="BN25" s="559">
        <v>7.8151120000000001</v>
      </c>
      <c r="BO25" s="559">
        <v>8.5834989999999998</v>
      </c>
      <c r="BP25" s="559">
        <v>9.2216120000000004</v>
      </c>
      <c r="BQ25" s="559">
        <v>10.313890000000001</v>
      </c>
      <c r="BR25" s="559">
        <v>10.433619999999999</v>
      </c>
      <c r="BS25" s="559">
        <v>9.2067289999999993</v>
      </c>
      <c r="BT25" s="559">
        <v>8.5352300000000003</v>
      </c>
      <c r="BU25" s="559">
        <v>7.8373309999999998</v>
      </c>
      <c r="BV25" s="559">
        <v>8.3953679999999995</v>
      </c>
    </row>
    <row r="26" spans="1:74" ht="11.15" customHeight="1" x14ac:dyDescent="0.25">
      <c r="A26" s="86" t="s">
        <v>1069</v>
      </c>
      <c r="B26" s="159" t="s">
        <v>234</v>
      </c>
      <c r="C26" s="558">
        <v>13.13990897</v>
      </c>
      <c r="D26" s="558">
        <v>11.53004016</v>
      </c>
      <c r="E26" s="558">
        <v>12.9180777</v>
      </c>
      <c r="F26" s="558">
        <v>11.17134358</v>
      </c>
      <c r="G26" s="558">
        <v>10.777400480000001</v>
      </c>
      <c r="H26" s="558">
        <v>12.327765729999999</v>
      </c>
      <c r="I26" s="558">
        <v>14.481208970000001</v>
      </c>
      <c r="J26" s="558">
        <v>12.74740896</v>
      </c>
      <c r="K26" s="558">
        <v>13.00803865</v>
      </c>
      <c r="L26" s="558">
        <v>13.63790081</v>
      </c>
      <c r="M26" s="558">
        <v>10.975699029999999</v>
      </c>
      <c r="N26" s="558">
        <v>13.347879949999999</v>
      </c>
      <c r="O26" s="558">
        <v>11.50034812</v>
      </c>
      <c r="P26" s="558">
        <v>10.28932275</v>
      </c>
      <c r="Q26" s="558">
        <v>13.796299749999999</v>
      </c>
      <c r="R26" s="558">
        <v>10.08823142</v>
      </c>
      <c r="S26" s="558">
        <v>11.397479969999999</v>
      </c>
      <c r="T26" s="558">
        <v>13.89967719</v>
      </c>
      <c r="U26" s="558">
        <v>14.591042720000001</v>
      </c>
      <c r="V26" s="558">
        <v>14.98495599</v>
      </c>
      <c r="W26" s="558">
        <v>13.64937151</v>
      </c>
      <c r="X26" s="558">
        <v>13.781724690000001</v>
      </c>
      <c r="Y26" s="558">
        <v>12.66525129</v>
      </c>
      <c r="Z26" s="558">
        <v>13.26402463</v>
      </c>
      <c r="AA26" s="558">
        <v>13.07515001</v>
      </c>
      <c r="AB26" s="558">
        <v>11.369141470000001</v>
      </c>
      <c r="AC26" s="558">
        <v>13.37288671</v>
      </c>
      <c r="AD26" s="558">
        <v>12.58596775</v>
      </c>
      <c r="AE26" s="558">
        <v>12.35349581</v>
      </c>
      <c r="AF26" s="558">
        <v>13.066198569999999</v>
      </c>
      <c r="AG26" s="558">
        <v>14.676134490000001</v>
      </c>
      <c r="AH26" s="558">
        <v>15.873616699999999</v>
      </c>
      <c r="AI26" s="558">
        <v>14.95385952</v>
      </c>
      <c r="AJ26" s="558">
        <v>14.16448048</v>
      </c>
      <c r="AK26" s="558">
        <v>12.06706514</v>
      </c>
      <c r="AL26" s="558">
        <v>13.01841134</v>
      </c>
      <c r="AM26" s="558">
        <v>13.2895462</v>
      </c>
      <c r="AN26" s="558">
        <v>11.949787649999999</v>
      </c>
      <c r="AO26" s="558">
        <v>13.60865443</v>
      </c>
      <c r="AP26" s="558">
        <v>11.028059219999999</v>
      </c>
      <c r="AQ26" s="558">
        <v>12.75196596</v>
      </c>
      <c r="AR26" s="558">
        <v>13.22043678</v>
      </c>
      <c r="AS26" s="558">
        <v>14.596059690000001</v>
      </c>
      <c r="AT26" s="558">
        <v>15.030361600000001</v>
      </c>
      <c r="AU26" s="558">
        <v>13.942427199999999</v>
      </c>
      <c r="AV26" s="558">
        <v>14.16946564</v>
      </c>
      <c r="AW26" s="558">
        <v>12.427365500000001</v>
      </c>
      <c r="AX26" s="558">
        <v>12.984117468999999</v>
      </c>
      <c r="AY26" s="558">
        <v>13.797496726</v>
      </c>
      <c r="AZ26" s="559">
        <v>12.123989999999999</v>
      </c>
      <c r="BA26" s="559">
        <v>13.5129</v>
      </c>
      <c r="BB26" s="559">
        <v>11.0284</v>
      </c>
      <c r="BC26" s="559">
        <v>12.693049999999999</v>
      </c>
      <c r="BD26" s="559">
        <v>13.259</v>
      </c>
      <c r="BE26" s="559">
        <v>14.70223</v>
      </c>
      <c r="BF26" s="559">
        <v>14.891500000000001</v>
      </c>
      <c r="BG26" s="559">
        <v>14.04931</v>
      </c>
      <c r="BH26" s="559">
        <v>14.34768</v>
      </c>
      <c r="BI26" s="559">
        <v>12.30611</v>
      </c>
      <c r="BJ26" s="559">
        <v>12.93933</v>
      </c>
      <c r="BK26" s="559">
        <v>13.597659999999999</v>
      </c>
      <c r="BL26" s="559">
        <v>11.64537</v>
      </c>
      <c r="BM26" s="559">
        <v>13.40114</v>
      </c>
      <c r="BN26" s="559">
        <v>10.94083</v>
      </c>
      <c r="BO26" s="559">
        <v>12.59564</v>
      </c>
      <c r="BP26" s="559">
        <v>13.16404</v>
      </c>
      <c r="BQ26" s="559">
        <v>14.59418</v>
      </c>
      <c r="BR26" s="559">
        <v>14.780060000000001</v>
      </c>
      <c r="BS26" s="559">
        <v>13.93727</v>
      </c>
      <c r="BT26" s="559">
        <v>14.22199</v>
      </c>
      <c r="BU26" s="559">
        <v>12.18796</v>
      </c>
      <c r="BV26" s="559">
        <v>12.812049999999999</v>
      </c>
    </row>
    <row r="27" spans="1:74" ht="11.15" customHeight="1" x14ac:dyDescent="0.25">
      <c r="A27" s="86" t="s">
        <v>1070</v>
      </c>
      <c r="B27" s="159" t="s">
        <v>235</v>
      </c>
      <c r="C27" s="558">
        <v>0.48332563000000001</v>
      </c>
      <c r="D27" s="558">
        <v>0.45793530999999998</v>
      </c>
      <c r="E27" s="558">
        <v>0.45966076</v>
      </c>
      <c r="F27" s="558">
        <v>0.38239532999999998</v>
      </c>
      <c r="G27" s="558">
        <v>0.38466419000000002</v>
      </c>
      <c r="H27" s="558">
        <v>0.40481718</v>
      </c>
      <c r="I27" s="558">
        <v>0.43126882</v>
      </c>
      <c r="J27" s="558">
        <v>0.43554092999999999</v>
      </c>
      <c r="K27" s="558">
        <v>0.42153709</v>
      </c>
      <c r="L27" s="558">
        <v>0.44583267999999998</v>
      </c>
      <c r="M27" s="558">
        <v>0.44753511000000001</v>
      </c>
      <c r="N27" s="558">
        <v>0.45390397999999998</v>
      </c>
      <c r="O27" s="558">
        <v>0.44269892999999999</v>
      </c>
      <c r="P27" s="558">
        <v>0.41257279000000002</v>
      </c>
      <c r="Q27" s="558">
        <v>0.45006309999999999</v>
      </c>
      <c r="R27" s="558">
        <v>0.42038437000000001</v>
      </c>
      <c r="S27" s="558">
        <v>0.44035260999999998</v>
      </c>
      <c r="T27" s="558">
        <v>0.43736755999999999</v>
      </c>
      <c r="U27" s="558">
        <v>0.45105693000000002</v>
      </c>
      <c r="V27" s="558">
        <v>0.45684623000000002</v>
      </c>
      <c r="W27" s="558">
        <v>0.44554505</v>
      </c>
      <c r="X27" s="558">
        <v>0.45288745000000002</v>
      </c>
      <c r="Y27" s="558">
        <v>0.46202637000000002</v>
      </c>
      <c r="Z27" s="558">
        <v>0.47138561000000001</v>
      </c>
      <c r="AA27" s="558">
        <v>0.45635778999999999</v>
      </c>
      <c r="AB27" s="558">
        <v>0.42484506999999999</v>
      </c>
      <c r="AC27" s="558">
        <v>0.45133456</v>
      </c>
      <c r="AD27" s="558">
        <v>0.43277196000000001</v>
      </c>
      <c r="AE27" s="558">
        <v>0.44228573999999998</v>
      </c>
      <c r="AF27" s="558">
        <v>0.43710710000000003</v>
      </c>
      <c r="AG27" s="558">
        <v>0.45243127</v>
      </c>
      <c r="AH27" s="558">
        <v>0.46615698999999999</v>
      </c>
      <c r="AI27" s="558">
        <v>0.45591883</v>
      </c>
      <c r="AJ27" s="558">
        <v>0.46771003</v>
      </c>
      <c r="AK27" s="558">
        <v>0.45794741</v>
      </c>
      <c r="AL27" s="558">
        <v>0.46890124</v>
      </c>
      <c r="AM27" s="558">
        <v>0.45589150000000001</v>
      </c>
      <c r="AN27" s="558">
        <v>0.41595780999999998</v>
      </c>
      <c r="AO27" s="558">
        <v>0.44977094000000001</v>
      </c>
      <c r="AP27" s="558">
        <v>0.43450839000000002</v>
      </c>
      <c r="AQ27" s="558">
        <v>0.43661275999999999</v>
      </c>
      <c r="AR27" s="558">
        <v>0.42680610000000002</v>
      </c>
      <c r="AS27" s="558">
        <v>0.44864831999999999</v>
      </c>
      <c r="AT27" s="558">
        <v>0.46311606999999999</v>
      </c>
      <c r="AU27" s="558">
        <v>0.44328286</v>
      </c>
      <c r="AV27" s="558">
        <v>0.45485867000000002</v>
      </c>
      <c r="AW27" s="558">
        <v>0.45036198999999999</v>
      </c>
      <c r="AX27" s="558">
        <v>0.45878326000000003</v>
      </c>
      <c r="AY27" s="558">
        <v>0.44948263999999999</v>
      </c>
      <c r="AZ27" s="559">
        <v>0.44447199999999998</v>
      </c>
      <c r="BA27" s="559">
        <v>0.44525490000000001</v>
      </c>
      <c r="BB27" s="559">
        <v>0.4313244</v>
      </c>
      <c r="BC27" s="559">
        <v>0.44235960000000002</v>
      </c>
      <c r="BD27" s="559">
        <v>0.4401159</v>
      </c>
      <c r="BE27" s="559">
        <v>0.46598600000000001</v>
      </c>
      <c r="BF27" s="559">
        <v>0.47943999999999998</v>
      </c>
      <c r="BG27" s="559">
        <v>0.46218809999999999</v>
      </c>
      <c r="BH27" s="559">
        <v>0.46936830000000002</v>
      </c>
      <c r="BI27" s="559">
        <v>0.46004250000000002</v>
      </c>
      <c r="BJ27" s="559">
        <v>0.46932089999999999</v>
      </c>
      <c r="BK27" s="559">
        <v>0.46055390000000002</v>
      </c>
      <c r="BL27" s="559">
        <v>0.43919900000000001</v>
      </c>
      <c r="BM27" s="559">
        <v>0.45642329999999998</v>
      </c>
      <c r="BN27" s="559">
        <v>0.44210430000000001</v>
      </c>
      <c r="BO27" s="559">
        <v>0.45290039999999998</v>
      </c>
      <c r="BP27" s="559">
        <v>0.44944479999999998</v>
      </c>
      <c r="BQ27" s="559">
        <v>0.47405049999999999</v>
      </c>
      <c r="BR27" s="559">
        <v>0.4858343</v>
      </c>
      <c r="BS27" s="559">
        <v>0.46713870000000002</v>
      </c>
      <c r="BT27" s="559">
        <v>0.47403889999999999</v>
      </c>
      <c r="BU27" s="559">
        <v>0.46467710000000001</v>
      </c>
      <c r="BV27" s="559">
        <v>0.47465629999999998</v>
      </c>
    </row>
    <row r="28" spans="1:74" ht="11.15" customHeight="1" x14ac:dyDescent="0.25">
      <c r="A28" s="86" t="s">
        <v>1071</v>
      </c>
      <c r="B28" s="159" t="s">
        <v>421</v>
      </c>
      <c r="C28" s="558">
        <v>109.81219557999999</v>
      </c>
      <c r="D28" s="558">
        <v>103.01476878</v>
      </c>
      <c r="E28" s="558">
        <v>104.10984329999999</v>
      </c>
      <c r="F28" s="558">
        <v>91.405772409999997</v>
      </c>
      <c r="G28" s="558">
        <v>94.299162929999994</v>
      </c>
      <c r="H28" s="558">
        <v>109.59271993</v>
      </c>
      <c r="I28" s="558">
        <v>127.10748119</v>
      </c>
      <c r="J28" s="558">
        <v>123.0568842</v>
      </c>
      <c r="K28" s="558">
        <v>113.21974254</v>
      </c>
      <c r="L28" s="558">
        <v>108.46818857</v>
      </c>
      <c r="M28" s="558">
        <v>97.896620040000002</v>
      </c>
      <c r="N28" s="558">
        <v>105.45620390000001</v>
      </c>
      <c r="O28" s="558">
        <v>104.49764718</v>
      </c>
      <c r="P28" s="558">
        <v>98.355677380000003</v>
      </c>
      <c r="Q28" s="558">
        <v>102.87723446</v>
      </c>
      <c r="R28" s="558">
        <v>98.721379159999998</v>
      </c>
      <c r="S28" s="558">
        <v>104.71120892</v>
      </c>
      <c r="T28" s="558">
        <v>119.05269115999999</v>
      </c>
      <c r="U28" s="558">
        <v>127.85573406</v>
      </c>
      <c r="V28" s="558">
        <v>131.11112134999999</v>
      </c>
      <c r="W28" s="558">
        <v>118.9886836</v>
      </c>
      <c r="X28" s="558">
        <v>112.24647543</v>
      </c>
      <c r="Y28" s="558">
        <v>103.50607832999999</v>
      </c>
      <c r="Z28" s="558">
        <v>106.51556746</v>
      </c>
      <c r="AA28" s="558">
        <v>113.60509057</v>
      </c>
      <c r="AB28" s="558">
        <v>103.06262117999999</v>
      </c>
      <c r="AC28" s="558">
        <v>108.60313764</v>
      </c>
      <c r="AD28" s="558">
        <v>104.56587138</v>
      </c>
      <c r="AE28" s="558">
        <v>113.00720865</v>
      </c>
      <c r="AF28" s="558">
        <v>121.56717173</v>
      </c>
      <c r="AG28" s="558">
        <v>133.95171139000001</v>
      </c>
      <c r="AH28" s="558">
        <v>135.67595263000001</v>
      </c>
      <c r="AI28" s="558">
        <v>124.19527521000001</v>
      </c>
      <c r="AJ28" s="558">
        <v>111.85135757</v>
      </c>
      <c r="AK28" s="558">
        <v>106.85796302999999</v>
      </c>
      <c r="AL28" s="558">
        <v>113.92945207</v>
      </c>
      <c r="AM28" s="558">
        <v>110.45347497</v>
      </c>
      <c r="AN28" s="558">
        <v>101.39875945999999</v>
      </c>
      <c r="AO28" s="558">
        <v>110.03252684</v>
      </c>
      <c r="AP28" s="558">
        <v>101.51881689</v>
      </c>
      <c r="AQ28" s="558">
        <v>110.35981892</v>
      </c>
      <c r="AR28" s="558">
        <v>117.68765147000001</v>
      </c>
      <c r="AS28" s="558">
        <v>132.59189645000001</v>
      </c>
      <c r="AT28" s="558">
        <v>134.30979801000001</v>
      </c>
      <c r="AU28" s="558">
        <v>123.27400937</v>
      </c>
      <c r="AV28" s="558">
        <v>115.20890565000001</v>
      </c>
      <c r="AW28" s="558">
        <v>106.10096209</v>
      </c>
      <c r="AX28" s="558">
        <v>111.82690916</v>
      </c>
      <c r="AY28" s="558">
        <v>117.53187445</v>
      </c>
      <c r="AZ28" s="559">
        <v>107.2697</v>
      </c>
      <c r="BA28" s="559">
        <v>110.30719999999999</v>
      </c>
      <c r="BB28" s="559">
        <v>102.0247</v>
      </c>
      <c r="BC28" s="559">
        <v>111.8044</v>
      </c>
      <c r="BD28" s="559">
        <v>121.2257</v>
      </c>
      <c r="BE28" s="559">
        <v>133.9828</v>
      </c>
      <c r="BF28" s="559">
        <v>134.99090000000001</v>
      </c>
      <c r="BG28" s="559">
        <v>123.1229</v>
      </c>
      <c r="BH28" s="559">
        <v>115.4686</v>
      </c>
      <c r="BI28" s="559">
        <v>105.633</v>
      </c>
      <c r="BJ28" s="559">
        <v>113.0712</v>
      </c>
      <c r="BK28" s="559">
        <v>116.80970000000001</v>
      </c>
      <c r="BL28" s="559">
        <v>102.971</v>
      </c>
      <c r="BM28" s="559">
        <v>110.1452</v>
      </c>
      <c r="BN28" s="559">
        <v>101.87649999999999</v>
      </c>
      <c r="BO28" s="559">
        <v>111.66079999999999</v>
      </c>
      <c r="BP28" s="559">
        <v>121.1168</v>
      </c>
      <c r="BQ28" s="559">
        <v>133.92140000000001</v>
      </c>
      <c r="BR28" s="559">
        <v>134.9316</v>
      </c>
      <c r="BS28" s="559">
        <v>123.04900000000001</v>
      </c>
      <c r="BT28" s="559">
        <v>115.31910000000001</v>
      </c>
      <c r="BU28" s="559">
        <v>105.43259999999999</v>
      </c>
      <c r="BV28" s="559">
        <v>112.818</v>
      </c>
    </row>
    <row r="29" spans="1:74" ht="11.15" customHeight="1" x14ac:dyDescent="0.25">
      <c r="A29" s="86"/>
      <c r="B29" s="88" t="s">
        <v>27</v>
      </c>
      <c r="C29" s="560"/>
      <c r="D29" s="560"/>
      <c r="E29" s="560"/>
      <c r="F29" s="560"/>
      <c r="G29" s="560"/>
      <c r="H29" s="560"/>
      <c r="I29" s="560"/>
      <c r="J29" s="560"/>
      <c r="K29" s="560"/>
      <c r="L29" s="560"/>
      <c r="M29" s="560"/>
      <c r="N29" s="560"/>
      <c r="O29" s="560"/>
      <c r="P29" s="560"/>
      <c r="Q29" s="560"/>
      <c r="R29" s="560"/>
      <c r="S29" s="560"/>
      <c r="T29" s="560"/>
      <c r="U29" s="560"/>
      <c r="V29" s="560"/>
      <c r="W29" s="560"/>
      <c r="X29" s="560"/>
      <c r="Y29" s="560"/>
      <c r="Z29" s="560"/>
      <c r="AA29" s="560"/>
      <c r="AB29" s="560"/>
      <c r="AC29" s="560"/>
      <c r="AD29" s="560"/>
      <c r="AE29" s="560"/>
      <c r="AF29" s="560"/>
      <c r="AG29" s="560"/>
      <c r="AH29" s="560"/>
      <c r="AI29" s="560"/>
      <c r="AJ29" s="560"/>
      <c r="AK29" s="560"/>
      <c r="AL29" s="560"/>
      <c r="AM29" s="560"/>
      <c r="AN29" s="560"/>
      <c r="AO29" s="560"/>
      <c r="AP29" s="560"/>
      <c r="AQ29" s="560"/>
      <c r="AR29" s="560"/>
      <c r="AS29" s="560"/>
      <c r="AT29" s="560"/>
      <c r="AU29" s="560"/>
      <c r="AV29" s="560"/>
      <c r="AW29" s="560"/>
      <c r="AX29" s="560"/>
      <c r="AY29" s="560"/>
      <c r="AZ29" s="561"/>
      <c r="BA29" s="561"/>
      <c r="BB29" s="561"/>
      <c r="BC29" s="561"/>
      <c r="BD29" s="561"/>
      <c r="BE29" s="561"/>
      <c r="BF29" s="561"/>
      <c r="BG29" s="561"/>
      <c r="BH29" s="561"/>
      <c r="BI29" s="561"/>
      <c r="BJ29" s="561"/>
      <c r="BK29" s="561"/>
      <c r="BL29" s="561"/>
      <c r="BM29" s="561"/>
      <c r="BN29" s="561"/>
      <c r="BO29" s="561"/>
      <c r="BP29" s="561"/>
      <c r="BQ29" s="561"/>
      <c r="BR29" s="561"/>
      <c r="BS29" s="561"/>
      <c r="BT29" s="561"/>
      <c r="BU29" s="561"/>
      <c r="BV29" s="561"/>
    </row>
    <row r="30" spans="1:74" ht="11.15" customHeight="1" x14ac:dyDescent="0.25">
      <c r="A30" s="86" t="s">
        <v>1072</v>
      </c>
      <c r="B30" s="159" t="s">
        <v>413</v>
      </c>
      <c r="C30" s="558">
        <v>1.31252122</v>
      </c>
      <c r="D30" s="558">
        <v>1.27990721</v>
      </c>
      <c r="E30" s="558">
        <v>1.2753183299999999</v>
      </c>
      <c r="F30" s="558">
        <v>1.16475302</v>
      </c>
      <c r="G30" s="558">
        <v>1.19960632</v>
      </c>
      <c r="H30" s="558">
        <v>1.30043288</v>
      </c>
      <c r="I30" s="558">
        <v>1.40562034</v>
      </c>
      <c r="J30" s="558">
        <v>1.36958069</v>
      </c>
      <c r="K30" s="558">
        <v>1.3501852999999999</v>
      </c>
      <c r="L30" s="558">
        <v>1.31621207</v>
      </c>
      <c r="M30" s="558">
        <v>1.28516407</v>
      </c>
      <c r="N30" s="558">
        <v>1.3240466099999999</v>
      </c>
      <c r="O30" s="558">
        <v>1.2707177999999999</v>
      </c>
      <c r="P30" s="558">
        <v>1.19462069</v>
      </c>
      <c r="Q30" s="558">
        <v>1.27055798</v>
      </c>
      <c r="R30" s="558">
        <v>1.23856597</v>
      </c>
      <c r="S30" s="558">
        <v>1.3488848600000001</v>
      </c>
      <c r="T30" s="558">
        <v>1.37074169</v>
      </c>
      <c r="U30" s="558">
        <v>1.36298549</v>
      </c>
      <c r="V30" s="558">
        <v>1.43965207</v>
      </c>
      <c r="W30" s="558">
        <v>1.3275830399999999</v>
      </c>
      <c r="X30" s="558">
        <v>1.3010387800000001</v>
      </c>
      <c r="Y30" s="558">
        <v>1.2763163900000001</v>
      </c>
      <c r="Z30" s="558">
        <v>1.2604153</v>
      </c>
      <c r="AA30" s="558">
        <v>1.2885193800000001</v>
      </c>
      <c r="AB30" s="558">
        <v>1.2386072800000001</v>
      </c>
      <c r="AC30" s="558">
        <v>1.3240743100000001</v>
      </c>
      <c r="AD30" s="558">
        <v>1.2658749899999999</v>
      </c>
      <c r="AE30" s="558">
        <v>1.3074048700000001</v>
      </c>
      <c r="AF30" s="558">
        <v>1.2986152500000001</v>
      </c>
      <c r="AG30" s="558">
        <v>1.3936588299999999</v>
      </c>
      <c r="AH30" s="558">
        <v>1.4034131999999999</v>
      </c>
      <c r="AI30" s="558">
        <v>1.2772920000000001</v>
      </c>
      <c r="AJ30" s="558">
        <v>1.2814766</v>
      </c>
      <c r="AK30" s="558">
        <v>1.2651568500000001</v>
      </c>
      <c r="AL30" s="558">
        <v>1.2572344900000001</v>
      </c>
      <c r="AM30" s="558">
        <v>1.2202766</v>
      </c>
      <c r="AN30" s="558">
        <v>1.2289308999999999</v>
      </c>
      <c r="AO30" s="558">
        <v>1.21443916</v>
      </c>
      <c r="AP30" s="558">
        <v>1.17200868</v>
      </c>
      <c r="AQ30" s="558">
        <v>1.2219329999999999</v>
      </c>
      <c r="AR30" s="558">
        <v>1.2680483</v>
      </c>
      <c r="AS30" s="558">
        <v>1.3437675200000001</v>
      </c>
      <c r="AT30" s="558">
        <v>1.31747411</v>
      </c>
      <c r="AU30" s="558">
        <v>1.27645919</v>
      </c>
      <c r="AV30" s="558">
        <v>1.2607540800000001</v>
      </c>
      <c r="AW30" s="558">
        <v>1.19323559</v>
      </c>
      <c r="AX30" s="558">
        <v>1.2504673359</v>
      </c>
      <c r="AY30" s="558">
        <v>1.2595156241000001</v>
      </c>
      <c r="AZ30" s="559">
        <v>1.25461</v>
      </c>
      <c r="BA30" s="559">
        <v>1.201465</v>
      </c>
      <c r="BB30" s="559">
        <v>1.1557280000000001</v>
      </c>
      <c r="BC30" s="559">
        <v>1.2037709999999999</v>
      </c>
      <c r="BD30" s="559">
        <v>1.2542709999999999</v>
      </c>
      <c r="BE30" s="559">
        <v>1.3300810000000001</v>
      </c>
      <c r="BF30" s="559">
        <v>1.3059689999999999</v>
      </c>
      <c r="BG30" s="559">
        <v>1.2614860000000001</v>
      </c>
      <c r="BH30" s="559">
        <v>1.254229</v>
      </c>
      <c r="BI30" s="559">
        <v>1.187799</v>
      </c>
      <c r="BJ30" s="559">
        <v>1.2440910000000001</v>
      </c>
      <c r="BK30" s="559">
        <v>1.2519769999999999</v>
      </c>
      <c r="BL30" s="559">
        <v>1.2040299999999999</v>
      </c>
      <c r="BM30" s="559">
        <v>1.194461</v>
      </c>
      <c r="BN30" s="559">
        <v>1.150633</v>
      </c>
      <c r="BO30" s="559">
        <v>1.198504</v>
      </c>
      <c r="BP30" s="559">
        <v>1.2484949999999999</v>
      </c>
      <c r="BQ30" s="559">
        <v>1.3222560000000001</v>
      </c>
      <c r="BR30" s="559">
        <v>1.297682</v>
      </c>
      <c r="BS30" s="559">
        <v>1.2531369999999999</v>
      </c>
      <c r="BT30" s="559">
        <v>1.2458180000000001</v>
      </c>
      <c r="BU30" s="559">
        <v>1.1798169999999999</v>
      </c>
      <c r="BV30" s="559">
        <v>1.23587</v>
      </c>
    </row>
    <row r="31" spans="1:74" ht="11.15" customHeight="1" x14ac:dyDescent="0.25">
      <c r="A31" s="86" t="s">
        <v>1073</v>
      </c>
      <c r="B31" s="148" t="s">
        <v>443</v>
      </c>
      <c r="C31" s="558">
        <v>6.2791551400000003</v>
      </c>
      <c r="D31" s="558">
        <v>6.0596968100000002</v>
      </c>
      <c r="E31" s="558">
        <v>6.0188983399999998</v>
      </c>
      <c r="F31" s="558">
        <v>5.4500899799999996</v>
      </c>
      <c r="G31" s="558">
        <v>5.3142219300000004</v>
      </c>
      <c r="H31" s="558">
        <v>5.85192669</v>
      </c>
      <c r="I31" s="558">
        <v>6.4287500199999998</v>
      </c>
      <c r="J31" s="558">
        <v>6.4961399699999998</v>
      </c>
      <c r="K31" s="558">
        <v>6.0624128400000004</v>
      </c>
      <c r="L31" s="558">
        <v>6.1300062500000001</v>
      </c>
      <c r="M31" s="558">
        <v>5.7798769800000001</v>
      </c>
      <c r="N31" s="558">
        <v>6.0819620700000003</v>
      </c>
      <c r="O31" s="558">
        <v>5.9388430400000001</v>
      </c>
      <c r="P31" s="558">
        <v>5.80891248</v>
      </c>
      <c r="Q31" s="558">
        <v>5.9691867099999998</v>
      </c>
      <c r="R31" s="558">
        <v>5.8731419599999999</v>
      </c>
      <c r="S31" s="558">
        <v>6.0822298200000002</v>
      </c>
      <c r="T31" s="558">
        <v>6.0708487800000004</v>
      </c>
      <c r="U31" s="558">
        <v>6.4879721999999997</v>
      </c>
      <c r="V31" s="558">
        <v>6.6471901999999998</v>
      </c>
      <c r="W31" s="558">
        <v>6.3842033899999997</v>
      </c>
      <c r="X31" s="558">
        <v>6.1767455800000004</v>
      </c>
      <c r="Y31" s="558">
        <v>5.8952581400000001</v>
      </c>
      <c r="Z31" s="558">
        <v>6.1498087400000001</v>
      </c>
      <c r="AA31" s="558">
        <v>6.2810453700000002</v>
      </c>
      <c r="AB31" s="558">
        <v>5.7578296599999996</v>
      </c>
      <c r="AC31" s="558">
        <v>5.5691309899999997</v>
      </c>
      <c r="AD31" s="558">
        <v>6.0455117899999999</v>
      </c>
      <c r="AE31" s="558">
        <v>5.8659771999999997</v>
      </c>
      <c r="AF31" s="558">
        <v>6.4537142100000002</v>
      </c>
      <c r="AG31" s="558">
        <v>6.5240079199999998</v>
      </c>
      <c r="AH31" s="558">
        <v>6.6204790100000004</v>
      </c>
      <c r="AI31" s="558">
        <v>6.3969541000000003</v>
      </c>
      <c r="AJ31" s="558">
        <v>6.1801906600000001</v>
      </c>
      <c r="AK31" s="558">
        <v>5.9477271299999996</v>
      </c>
      <c r="AL31" s="558">
        <v>6.1718239600000002</v>
      </c>
      <c r="AM31" s="558">
        <v>6.0111641899999997</v>
      </c>
      <c r="AN31" s="558">
        <v>5.5056749299999996</v>
      </c>
      <c r="AO31" s="558">
        <v>5.7598224099999999</v>
      </c>
      <c r="AP31" s="558">
        <v>5.9326078200000003</v>
      </c>
      <c r="AQ31" s="558">
        <v>5.8647734900000001</v>
      </c>
      <c r="AR31" s="558">
        <v>5.9440704999999996</v>
      </c>
      <c r="AS31" s="558">
        <v>6.4013786599999998</v>
      </c>
      <c r="AT31" s="558">
        <v>6.3722206200000002</v>
      </c>
      <c r="AU31" s="558">
        <v>6.1388862900000003</v>
      </c>
      <c r="AV31" s="558">
        <v>5.9117270499999997</v>
      </c>
      <c r="AW31" s="558">
        <v>5.67993229</v>
      </c>
      <c r="AX31" s="558">
        <v>6.0901260497000003</v>
      </c>
      <c r="AY31" s="558">
        <v>6.2130798587999996</v>
      </c>
      <c r="AZ31" s="559">
        <v>5.7354159999999998</v>
      </c>
      <c r="BA31" s="559">
        <v>5.7732340000000004</v>
      </c>
      <c r="BB31" s="559">
        <v>5.9325659999999996</v>
      </c>
      <c r="BC31" s="559">
        <v>5.8887799999999997</v>
      </c>
      <c r="BD31" s="559">
        <v>5.9858669999999998</v>
      </c>
      <c r="BE31" s="559">
        <v>6.4692040000000004</v>
      </c>
      <c r="BF31" s="559">
        <v>6.4356210000000003</v>
      </c>
      <c r="BG31" s="559">
        <v>6.1827220000000001</v>
      </c>
      <c r="BH31" s="559">
        <v>5.9669889999999999</v>
      </c>
      <c r="BI31" s="559">
        <v>5.7429810000000003</v>
      </c>
      <c r="BJ31" s="559">
        <v>6.1769540000000003</v>
      </c>
      <c r="BK31" s="559">
        <v>6.2964570000000002</v>
      </c>
      <c r="BL31" s="559">
        <v>5.6187800000000001</v>
      </c>
      <c r="BM31" s="559">
        <v>5.8584899999999998</v>
      </c>
      <c r="BN31" s="559">
        <v>6.0259309999999999</v>
      </c>
      <c r="BO31" s="559">
        <v>5.985995</v>
      </c>
      <c r="BP31" s="559">
        <v>6.087758</v>
      </c>
      <c r="BQ31" s="559">
        <v>6.5687100000000003</v>
      </c>
      <c r="BR31" s="559">
        <v>6.5374739999999996</v>
      </c>
      <c r="BS31" s="559">
        <v>6.2781349999999998</v>
      </c>
      <c r="BT31" s="559">
        <v>6.0569369999999996</v>
      </c>
      <c r="BU31" s="559">
        <v>5.8276789999999998</v>
      </c>
      <c r="BV31" s="559">
        <v>6.2675510000000001</v>
      </c>
    </row>
    <row r="32" spans="1:74" ht="11.15" customHeight="1" x14ac:dyDescent="0.25">
      <c r="A32" s="86" t="s">
        <v>1074</v>
      </c>
      <c r="B32" s="159" t="s">
        <v>414</v>
      </c>
      <c r="C32" s="558">
        <v>15.42233929</v>
      </c>
      <c r="D32" s="558">
        <v>15.259150679999999</v>
      </c>
      <c r="E32" s="558">
        <v>15.433034080000001</v>
      </c>
      <c r="F32" s="558">
        <v>12.487599550000001</v>
      </c>
      <c r="G32" s="558">
        <v>12.87105743</v>
      </c>
      <c r="H32" s="558">
        <v>14.336797880000001</v>
      </c>
      <c r="I32" s="558">
        <v>15.74164133</v>
      </c>
      <c r="J32" s="558">
        <v>15.9922942</v>
      </c>
      <c r="K32" s="558">
        <v>15.02084556</v>
      </c>
      <c r="L32" s="558">
        <v>15.42915002</v>
      </c>
      <c r="M32" s="558">
        <v>14.54872101</v>
      </c>
      <c r="N32" s="558">
        <v>14.72431802</v>
      </c>
      <c r="O32" s="558">
        <v>14.87637206</v>
      </c>
      <c r="P32" s="558">
        <v>14.306534510000001</v>
      </c>
      <c r="Q32" s="558">
        <v>15.145498419999999</v>
      </c>
      <c r="R32" s="558">
        <v>14.69592415</v>
      </c>
      <c r="S32" s="558">
        <v>15.631168260000001</v>
      </c>
      <c r="T32" s="558">
        <v>15.8531368</v>
      </c>
      <c r="U32" s="558">
        <v>16.250034159999998</v>
      </c>
      <c r="V32" s="558">
        <v>16.724516739999999</v>
      </c>
      <c r="W32" s="558">
        <v>15.471558720000001</v>
      </c>
      <c r="X32" s="558">
        <v>15.56855199</v>
      </c>
      <c r="Y32" s="558">
        <v>15.184928940000001</v>
      </c>
      <c r="Z32" s="558">
        <v>15.025294260000001</v>
      </c>
      <c r="AA32" s="558">
        <v>15.581177690000001</v>
      </c>
      <c r="AB32" s="558">
        <v>14.416944389999999</v>
      </c>
      <c r="AC32" s="558">
        <v>15.80682133</v>
      </c>
      <c r="AD32" s="558">
        <v>14.978237780000001</v>
      </c>
      <c r="AE32" s="558">
        <v>15.630616460000001</v>
      </c>
      <c r="AF32" s="558">
        <v>16.23831212</v>
      </c>
      <c r="AG32" s="558">
        <v>16.191056379999999</v>
      </c>
      <c r="AH32" s="558">
        <v>16.838527200000001</v>
      </c>
      <c r="AI32" s="558">
        <v>15.56805151</v>
      </c>
      <c r="AJ32" s="558">
        <v>15.2646915</v>
      </c>
      <c r="AK32" s="558">
        <v>14.771229399999999</v>
      </c>
      <c r="AL32" s="558">
        <v>15.120247259999999</v>
      </c>
      <c r="AM32" s="558">
        <v>15.14205492</v>
      </c>
      <c r="AN32" s="558">
        <v>14.07531899</v>
      </c>
      <c r="AO32" s="558">
        <v>15.593315560000001</v>
      </c>
      <c r="AP32" s="558">
        <v>14.641408699999999</v>
      </c>
      <c r="AQ32" s="558">
        <v>15.40954999</v>
      </c>
      <c r="AR32" s="558">
        <v>15.764669319999999</v>
      </c>
      <c r="AS32" s="558">
        <v>16.479550119999999</v>
      </c>
      <c r="AT32" s="558">
        <v>16.452942650000001</v>
      </c>
      <c r="AU32" s="558">
        <v>15.37272155</v>
      </c>
      <c r="AV32" s="558">
        <v>15.44238483</v>
      </c>
      <c r="AW32" s="558">
        <v>15.085092400000001</v>
      </c>
      <c r="AX32" s="558">
        <v>15.166501129</v>
      </c>
      <c r="AY32" s="558">
        <v>15.681850841999999</v>
      </c>
      <c r="AZ32" s="559">
        <v>14.498200000000001</v>
      </c>
      <c r="BA32" s="559">
        <v>15.62781</v>
      </c>
      <c r="BB32" s="559">
        <v>14.627700000000001</v>
      </c>
      <c r="BC32" s="559">
        <v>15.37157</v>
      </c>
      <c r="BD32" s="559">
        <v>15.822900000000001</v>
      </c>
      <c r="BE32" s="559">
        <v>16.56757</v>
      </c>
      <c r="BF32" s="559">
        <v>16.579419999999999</v>
      </c>
      <c r="BG32" s="559">
        <v>15.39457</v>
      </c>
      <c r="BH32" s="559">
        <v>15.652570000000001</v>
      </c>
      <c r="BI32" s="559">
        <v>15.30775</v>
      </c>
      <c r="BJ32" s="559">
        <v>15.37598</v>
      </c>
      <c r="BK32" s="559">
        <v>15.87396</v>
      </c>
      <c r="BL32" s="559">
        <v>14.16649</v>
      </c>
      <c r="BM32" s="559">
        <v>15.82091</v>
      </c>
      <c r="BN32" s="559">
        <v>14.841089999999999</v>
      </c>
      <c r="BO32" s="559">
        <v>15.599869999999999</v>
      </c>
      <c r="BP32" s="559">
        <v>16.053270000000001</v>
      </c>
      <c r="BQ32" s="559">
        <v>16.776479999999999</v>
      </c>
      <c r="BR32" s="559">
        <v>16.77675</v>
      </c>
      <c r="BS32" s="559">
        <v>15.572050000000001</v>
      </c>
      <c r="BT32" s="559">
        <v>15.832090000000001</v>
      </c>
      <c r="BU32" s="559">
        <v>15.48466</v>
      </c>
      <c r="BV32" s="559">
        <v>15.55951</v>
      </c>
    </row>
    <row r="33" spans="1:74" ht="11.15" customHeight="1" x14ac:dyDescent="0.25">
      <c r="A33" s="86" t="s">
        <v>1075</v>
      </c>
      <c r="B33" s="159" t="s">
        <v>415</v>
      </c>
      <c r="C33" s="558">
        <v>7.7566431700000003</v>
      </c>
      <c r="D33" s="558">
        <v>7.5834322399999996</v>
      </c>
      <c r="E33" s="558">
        <v>7.7273046299999999</v>
      </c>
      <c r="F33" s="558">
        <v>7.0664612900000003</v>
      </c>
      <c r="G33" s="558">
        <v>7.0130022399999996</v>
      </c>
      <c r="H33" s="558">
        <v>7.4646337000000003</v>
      </c>
      <c r="I33" s="558">
        <v>8.1047179699999994</v>
      </c>
      <c r="J33" s="558">
        <v>8.5860737999999994</v>
      </c>
      <c r="K33" s="558">
        <v>7.8565943100000002</v>
      </c>
      <c r="L33" s="558">
        <v>7.8777628000000002</v>
      </c>
      <c r="M33" s="558">
        <v>7.7165609000000002</v>
      </c>
      <c r="N33" s="558">
        <v>7.7842160500000004</v>
      </c>
      <c r="O33" s="558">
        <v>7.7816465399999997</v>
      </c>
      <c r="P33" s="558">
        <v>7.5281582299999998</v>
      </c>
      <c r="Q33" s="558">
        <v>7.8833601499999997</v>
      </c>
      <c r="R33" s="558">
        <v>7.7851245999999996</v>
      </c>
      <c r="S33" s="558">
        <v>8.17427627</v>
      </c>
      <c r="T33" s="558">
        <v>8.4791300599999992</v>
      </c>
      <c r="U33" s="558">
        <v>8.8621135899999999</v>
      </c>
      <c r="V33" s="558">
        <v>9.0545719200000008</v>
      </c>
      <c r="W33" s="558">
        <v>8.3337585700000005</v>
      </c>
      <c r="X33" s="558">
        <v>8.3502142700000004</v>
      </c>
      <c r="Y33" s="558">
        <v>8.2838686799999994</v>
      </c>
      <c r="Z33" s="558">
        <v>8.2304111300000002</v>
      </c>
      <c r="AA33" s="558">
        <v>8.0868715400000006</v>
      </c>
      <c r="AB33" s="558">
        <v>7.6471938699999997</v>
      </c>
      <c r="AC33" s="558">
        <v>8.3867626800000004</v>
      </c>
      <c r="AD33" s="558">
        <v>7.8365171199999999</v>
      </c>
      <c r="AE33" s="558">
        <v>8.3809428100000005</v>
      </c>
      <c r="AF33" s="558">
        <v>8.5015391400000002</v>
      </c>
      <c r="AG33" s="558">
        <v>9.0159597500000004</v>
      </c>
      <c r="AH33" s="558">
        <v>9.0854867800000001</v>
      </c>
      <c r="AI33" s="558">
        <v>8.6011590699999996</v>
      </c>
      <c r="AJ33" s="558">
        <v>8.4442468599999998</v>
      </c>
      <c r="AK33" s="558">
        <v>8.3578886099999998</v>
      </c>
      <c r="AL33" s="558">
        <v>8.0051788399999992</v>
      </c>
      <c r="AM33" s="558">
        <v>8.1632366199999993</v>
      </c>
      <c r="AN33" s="558">
        <v>7.6298003899999998</v>
      </c>
      <c r="AO33" s="558">
        <v>8.2569926000000002</v>
      </c>
      <c r="AP33" s="558">
        <v>8.0942586900000002</v>
      </c>
      <c r="AQ33" s="558">
        <v>8.66813492</v>
      </c>
      <c r="AR33" s="558">
        <v>8.7534372400000002</v>
      </c>
      <c r="AS33" s="558">
        <v>9.0830959799999995</v>
      </c>
      <c r="AT33" s="558">
        <v>9.4678381799999993</v>
      </c>
      <c r="AU33" s="558">
        <v>8.62059657</v>
      </c>
      <c r="AV33" s="558">
        <v>8.7247902499999999</v>
      </c>
      <c r="AW33" s="558">
        <v>8.5219907100000007</v>
      </c>
      <c r="AX33" s="558">
        <v>8.1765381026000004</v>
      </c>
      <c r="AY33" s="558">
        <v>8.1864119484</v>
      </c>
      <c r="AZ33" s="559">
        <v>7.8950189999999996</v>
      </c>
      <c r="BA33" s="559">
        <v>8.34009</v>
      </c>
      <c r="BB33" s="559">
        <v>8.1701859999999993</v>
      </c>
      <c r="BC33" s="559">
        <v>8.7636909999999997</v>
      </c>
      <c r="BD33" s="559">
        <v>8.933408</v>
      </c>
      <c r="BE33" s="559">
        <v>9.2648229999999998</v>
      </c>
      <c r="BF33" s="559">
        <v>9.6567329999999991</v>
      </c>
      <c r="BG33" s="559">
        <v>8.7451939999999997</v>
      </c>
      <c r="BH33" s="559">
        <v>8.9508290000000006</v>
      </c>
      <c r="BI33" s="559">
        <v>8.7848489999999995</v>
      </c>
      <c r="BJ33" s="559">
        <v>8.4473710000000004</v>
      </c>
      <c r="BK33" s="559">
        <v>8.4198939999999993</v>
      </c>
      <c r="BL33" s="559">
        <v>7.8518160000000004</v>
      </c>
      <c r="BM33" s="559">
        <v>8.5907719999999994</v>
      </c>
      <c r="BN33" s="559">
        <v>8.4317290000000007</v>
      </c>
      <c r="BO33" s="559">
        <v>9.0561930000000004</v>
      </c>
      <c r="BP33" s="559">
        <v>9.241676</v>
      </c>
      <c r="BQ33" s="559">
        <v>9.5666159999999998</v>
      </c>
      <c r="BR33" s="559">
        <v>9.9603319999999993</v>
      </c>
      <c r="BS33" s="559">
        <v>9.0140349999999998</v>
      </c>
      <c r="BT33" s="559">
        <v>9.2216369999999994</v>
      </c>
      <c r="BU33" s="559">
        <v>9.0437560000000001</v>
      </c>
      <c r="BV33" s="559">
        <v>8.6956059999999997</v>
      </c>
    </row>
    <row r="34" spans="1:74" ht="11.15" customHeight="1" x14ac:dyDescent="0.25">
      <c r="A34" s="86" t="s">
        <v>1076</v>
      </c>
      <c r="B34" s="159" t="s">
        <v>416</v>
      </c>
      <c r="C34" s="558">
        <v>11.33934874</v>
      </c>
      <c r="D34" s="558">
        <v>11.04042132</v>
      </c>
      <c r="E34" s="558">
        <v>11.495142299999999</v>
      </c>
      <c r="F34" s="558">
        <v>10.191146209999999</v>
      </c>
      <c r="G34" s="558">
        <v>11.00799778</v>
      </c>
      <c r="H34" s="558">
        <v>10.75782523</v>
      </c>
      <c r="I34" s="558">
        <v>12.026842370000001</v>
      </c>
      <c r="J34" s="558">
        <v>12.109597620000001</v>
      </c>
      <c r="K34" s="558">
        <v>11.08228937</v>
      </c>
      <c r="L34" s="558">
        <v>11.79784785</v>
      </c>
      <c r="M34" s="558">
        <v>12.160597360000001</v>
      </c>
      <c r="N34" s="558">
        <v>10.617776900000001</v>
      </c>
      <c r="O34" s="558">
        <v>11.39719416</v>
      </c>
      <c r="P34" s="558">
        <v>11.012192560000001</v>
      </c>
      <c r="Q34" s="558">
        <v>11.160738800000001</v>
      </c>
      <c r="R34" s="558">
        <v>11.468491</v>
      </c>
      <c r="S34" s="558">
        <v>12.08665684</v>
      </c>
      <c r="T34" s="558">
        <v>12.50998893</v>
      </c>
      <c r="U34" s="558">
        <v>13.21390603</v>
      </c>
      <c r="V34" s="558">
        <v>13.1808312</v>
      </c>
      <c r="W34" s="558">
        <v>12.001140510000001</v>
      </c>
      <c r="X34" s="558">
        <v>12.4544382</v>
      </c>
      <c r="Y34" s="558">
        <v>12.14847308</v>
      </c>
      <c r="Z34" s="558">
        <v>11.69496584</v>
      </c>
      <c r="AA34" s="558">
        <v>12.5264036</v>
      </c>
      <c r="AB34" s="558">
        <v>10.743742360000001</v>
      </c>
      <c r="AC34" s="558">
        <v>11.88918685</v>
      </c>
      <c r="AD34" s="558">
        <v>11.47418165</v>
      </c>
      <c r="AE34" s="558">
        <v>12.23493401</v>
      </c>
      <c r="AF34" s="558">
        <v>12.085696370000001</v>
      </c>
      <c r="AG34" s="558">
        <v>12.79270256</v>
      </c>
      <c r="AH34" s="558">
        <v>12.649111469999999</v>
      </c>
      <c r="AI34" s="558">
        <v>11.68760075</v>
      </c>
      <c r="AJ34" s="558">
        <v>11.98412944</v>
      </c>
      <c r="AK34" s="558">
        <v>11.65791896</v>
      </c>
      <c r="AL34" s="558">
        <v>11.229811099999999</v>
      </c>
      <c r="AM34" s="558">
        <v>10.941027650000001</v>
      </c>
      <c r="AN34" s="558">
        <v>10.72992524</v>
      </c>
      <c r="AO34" s="558">
        <v>11.884424020000001</v>
      </c>
      <c r="AP34" s="558">
        <v>11.029690820000001</v>
      </c>
      <c r="AQ34" s="558">
        <v>12.14411112</v>
      </c>
      <c r="AR34" s="558">
        <v>12.014136199999999</v>
      </c>
      <c r="AS34" s="558">
        <v>12.293030399999999</v>
      </c>
      <c r="AT34" s="558">
        <v>12.409055199999999</v>
      </c>
      <c r="AU34" s="558">
        <v>11.580911540000001</v>
      </c>
      <c r="AV34" s="558">
        <v>11.90148434</v>
      </c>
      <c r="AW34" s="558">
        <v>11.197394279999999</v>
      </c>
      <c r="AX34" s="558">
        <v>11.320588148000001</v>
      </c>
      <c r="AY34" s="558">
        <v>11.358880936</v>
      </c>
      <c r="AZ34" s="559">
        <v>11.05489</v>
      </c>
      <c r="BA34" s="559">
        <v>11.88045</v>
      </c>
      <c r="BB34" s="559">
        <v>11.040609999999999</v>
      </c>
      <c r="BC34" s="559">
        <v>12.15314</v>
      </c>
      <c r="BD34" s="559">
        <v>12.09966</v>
      </c>
      <c r="BE34" s="559">
        <v>12.35919</v>
      </c>
      <c r="BF34" s="559">
        <v>12.51376</v>
      </c>
      <c r="BG34" s="559">
        <v>11.64133</v>
      </c>
      <c r="BH34" s="559">
        <v>12.028370000000001</v>
      </c>
      <c r="BI34" s="559">
        <v>11.32067</v>
      </c>
      <c r="BJ34" s="559">
        <v>11.41577</v>
      </c>
      <c r="BK34" s="559">
        <v>11.54251</v>
      </c>
      <c r="BL34" s="559">
        <v>10.811590000000001</v>
      </c>
      <c r="BM34" s="559">
        <v>12.05899</v>
      </c>
      <c r="BN34" s="559">
        <v>11.227410000000001</v>
      </c>
      <c r="BO34" s="559">
        <v>12.35281</v>
      </c>
      <c r="BP34" s="559">
        <v>12.28988</v>
      </c>
      <c r="BQ34" s="559">
        <v>12.54189</v>
      </c>
      <c r="BR34" s="559">
        <v>12.69298</v>
      </c>
      <c r="BS34" s="559">
        <v>11.7941</v>
      </c>
      <c r="BT34" s="559">
        <v>12.19144</v>
      </c>
      <c r="BU34" s="559">
        <v>11.47165</v>
      </c>
      <c r="BV34" s="559">
        <v>11.566560000000001</v>
      </c>
    </row>
    <row r="35" spans="1:74" ht="11.15" customHeight="1" x14ac:dyDescent="0.25">
      <c r="A35" s="86" t="s">
        <v>1077</v>
      </c>
      <c r="B35" s="159" t="s">
        <v>417</v>
      </c>
      <c r="C35" s="558">
        <v>8.1612320199999999</v>
      </c>
      <c r="D35" s="558">
        <v>7.91611099</v>
      </c>
      <c r="E35" s="558">
        <v>8.0590866000000005</v>
      </c>
      <c r="F35" s="558">
        <v>7.2045209000000003</v>
      </c>
      <c r="G35" s="558">
        <v>7.3094230500000004</v>
      </c>
      <c r="H35" s="558">
        <v>7.5976531200000004</v>
      </c>
      <c r="I35" s="558">
        <v>7.9697528699999998</v>
      </c>
      <c r="J35" s="558">
        <v>8.3047054899999999</v>
      </c>
      <c r="K35" s="558">
        <v>8.0140090199999996</v>
      </c>
      <c r="L35" s="558">
        <v>7.9957447899999998</v>
      </c>
      <c r="M35" s="558">
        <v>7.7559956000000003</v>
      </c>
      <c r="N35" s="558">
        <v>8.0133525700000003</v>
      </c>
      <c r="O35" s="558">
        <v>8.0620034100000009</v>
      </c>
      <c r="P35" s="558">
        <v>7.4577923699999999</v>
      </c>
      <c r="Q35" s="558">
        <v>8.0859169200000007</v>
      </c>
      <c r="R35" s="558">
        <v>7.9946001500000001</v>
      </c>
      <c r="S35" s="558">
        <v>8.3566014000000006</v>
      </c>
      <c r="T35" s="558">
        <v>8.4768103799999999</v>
      </c>
      <c r="U35" s="558">
        <v>8.6770994399999992</v>
      </c>
      <c r="V35" s="558">
        <v>8.8706883399999992</v>
      </c>
      <c r="W35" s="558">
        <v>8.3887648400000003</v>
      </c>
      <c r="X35" s="558">
        <v>8.4766255200000007</v>
      </c>
      <c r="Y35" s="558">
        <v>8.1623163400000003</v>
      </c>
      <c r="Z35" s="558">
        <v>8.22975295</v>
      </c>
      <c r="AA35" s="558">
        <v>8.39027295</v>
      </c>
      <c r="AB35" s="558">
        <v>7.8680676700000003</v>
      </c>
      <c r="AC35" s="558">
        <v>8.4148001800000003</v>
      </c>
      <c r="AD35" s="558">
        <v>8.2385829200000007</v>
      </c>
      <c r="AE35" s="558">
        <v>8.7546256899999992</v>
      </c>
      <c r="AF35" s="558">
        <v>8.78147156</v>
      </c>
      <c r="AG35" s="558">
        <v>8.7222586599999996</v>
      </c>
      <c r="AH35" s="558">
        <v>8.6977316200000008</v>
      </c>
      <c r="AI35" s="558">
        <v>8.1168376599999998</v>
      </c>
      <c r="AJ35" s="558">
        <v>8.0587671800000003</v>
      </c>
      <c r="AK35" s="558">
        <v>7.6300096499999999</v>
      </c>
      <c r="AL35" s="558">
        <v>7.62466431</v>
      </c>
      <c r="AM35" s="558">
        <v>7.8758263399999997</v>
      </c>
      <c r="AN35" s="558">
        <v>7.4075675399999996</v>
      </c>
      <c r="AO35" s="558">
        <v>7.91916931</v>
      </c>
      <c r="AP35" s="558">
        <v>7.7800563800000004</v>
      </c>
      <c r="AQ35" s="558">
        <v>7.9931179800000001</v>
      </c>
      <c r="AR35" s="558">
        <v>8.1687316699999997</v>
      </c>
      <c r="AS35" s="558">
        <v>8.2977202400000003</v>
      </c>
      <c r="AT35" s="558">
        <v>8.4201007600000004</v>
      </c>
      <c r="AU35" s="558">
        <v>8.0474288000000005</v>
      </c>
      <c r="AV35" s="558">
        <v>7.8297078600000001</v>
      </c>
      <c r="AW35" s="558">
        <v>7.70307472</v>
      </c>
      <c r="AX35" s="558">
        <v>7.4917781974000004</v>
      </c>
      <c r="AY35" s="558">
        <v>7.7321271252999999</v>
      </c>
      <c r="AZ35" s="559">
        <v>7.526211</v>
      </c>
      <c r="BA35" s="559">
        <v>7.8205989999999996</v>
      </c>
      <c r="BB35" s="559">
        <v>7.6748820000000002</v>
      </c>
      <c r="BC35" s="559">
        <v>7.8875339999999996</v>
      </c>
      <c r="BD35" s="559">
        <v>8.1043219999999998</v>
      </c>
      <c r="BE35" s="559">
        <v>8.236205</v>
      </c>
      <c r="BF35" s="559">
        <v>8.3791379999999993</v>
      </c>
      <c r="BG35" s="559">
        <v>7.9825439999999999</v>
      </c>
      <c r="BH35" s="559">
        <v>7.8264849999999999</v>
      </c>
      <c r="BI35" s="559">
        <v>7.7044079999999999</v>
      </c>
      <c r="BJ35" s="559">
        <v>7.4920460000000002</v>
      </c>
      <c r="BK35" s="559">
        <v>7.7276049999999996</v>
      </c>
      <c r="BL35" s="559">
        <v>7.2603499999999999</v>
      </c>
      <c r="BM35" s="559">
        <v>7.8175689999999998</v>
      </c>
      <c r="BN35" s="559">
        <v>7.6836320000000002</v>
      </c>
      <c r="BO35" s="559">
        <v>7.8991530000000001</v>
      </c>
      <c r="BP35" s="559">
        <v>8.1157699999999995</v>
      </c>
      <c r="BQ35" s="559">
        <v>8.2364719999999991</v>
      </c>
      <c r="BR35" s="559">
        <v>8.3737379999999995</v>
      </c>
      <c r="BS35" s="559">
        <v>7.9738259999999999</v>
      </c>
      <c r="BT35" s="559">
        <v>7.8170859999999998</v>
      </c>
      <c r="BU35" s="559">
        <v>7.694661</v>
      </c>
      <c r="BV35" s="559">
        <v>7.4838950000000004</v>
      </c>
    </row>
    <row r="36" spans="1:74" ht="11.15" customHeight="1" x14ac:dyDescent="0.25">
      <c r="A36" s="86" t="s">
        <v>1078</v>
      </c>
      <c r="B36" s="159" t="s">
        <v>418</v>
      </c>
      <c r="C36" s="558">
        <v>16.196996389999999</v>
      </c>
      <c r="D36" s="558">
        <v>16.20311937</v>
      </c>
      <c r="E36" s="558">
        <v>16.723683619999999</v>
      </c>
      <c r="F36" s="558">
        <v>15.88469961</v>
      </c>
      <c r="G36" s="558">
        <v>15.43422043</v>
      </c>
      <c r="H36" s="558">
        <v>16.13721262</v>
      </c>
      <c r="I36" s="558">
        <v>16.804421000000001</v>
      </c>
      <c r="J36" s="558">
        <v>17.178227499999998</v>
      </c>
      <c r="K36" s="558">
        <v>16.684017579999999</v>
      </c>
      <c r="L36" s="558">
        <v>17.148453249999999</v>
      </c>
      <c r="M36" s="558">
        <v>16.693375660000001</v>
      </c>
      <c r="N36" s="558">
        <v>17.423224959999999</v>
      </c>
      <c r="O36" s="558">
        <v>17.200046740000001</v>
      </c>
      <c r="P36" s="558">
        <v>14.447298010000001</v>
      </c>
      <c r="Q36" s="558">
        <v>14.49597692</v>
      </c>
      <c r="R36" s="558">
        <v>17.16984738</v>
      </c>
      <c r="S36" s="558">
        <v>17.09862231</v>
      </c>
      <c r="T36" s="558">
        <v>17.749022119999999</v>
      </c>
      <c r="U36" s="558">
        <v>19.55190412</v>
      </c>
      <c r="V36" s="558">
        <v>19.16693574</v>
      </c>
      <c r="W36" s="558">
        <v>18.570342610000001</v>
      </c>
      <c r="X36" s="558">
        <v>18.238996700000001</v>
      </c>
      <c r="Y36" s="558">
        <v>17.586876050000001</v>
      </c>
      <c r="Z36" s="558">
        <v>18.203654329999999</v>
      </c>
      <c r="AA36" s="558">
        <v>18.073518480000001</v>
      </c>
      <c r="AB36" s="558">
        <v>16.359681819999999</v>
      </c>
      <c r="AC36" s="558">
        <v>17.956254349999998</v>
      </c>
      <c r="AD36" s="558">
        <v>18.376021519999998</v>
      </c>
      <c r="AE36" s="558">
        <v>19.1888936</v>
      </c>
      <c r="AF36" s="558">
        <v>19.469335999999998</v>
      </c>
      <c r="AG36" s="558">
        <v>19.024131830000002</v>
      </c>
      <c r="AH36" s="558">
        <v>20.710310849999999</v>
      </c>
      <c r="AI36" s="558">
        <v>19.226869270000002</v>
      </c>
      <c r="AJ36" s="558">
        <v>18.793166540000001</v>
      </c>
      <c r="AK36" s="558">
        <v>18.148765449999999</v>
      </c>
      <c r="AL36" s="558">
        <v>18.479330359999999</v>
      </c>
      <c r="AM36" s="558">
        <v>16.201683840000001</v>
      </c>
      <c r="AN36" s="558">
        <v>17.075087960000001</v>
      </c>
      <c r="AO36" s="558">
        <v>20.322295560000001</v>
      </c>
      <c r="AP36" s="558">
        <v>20.031646169999998</v>
      </c>
      <c r="AQ36" s="558">
        <v>21.001950560000001</v>
      </c>
      <c r="AR36" s="558">
        <v>21.413624850000001</v>
      </c>
      <c r="AS36" s="558">
        <v>21.669723609999998</v>
      </c>
      <c r="AT36" s="558">
        <v>22.437949490000001</v>
      </c>
      <c r="AU36" s="558">
        <v>19.510033700000001</v>
      </c>
      <c r="AV36" s="558">
        <v>19.902253389999998</v>
      </c>
      <c r="AW36" s="558">
        <v>18.131448779999999</v>
      </c>
      <c r="AX36" s="558">
        <v>18.624751284999999</v>
      </c>
      <c r="AY36" s="558">
        <v>16.941275251</v>
      </c>
      <c r="AZ36" s="559">
        <v>18.656600000000001</v>
      </c>
      <c r="BA36" s="559">
        <v>21.27317</v>
      </c>
      <c r="BB36" s="559">
        <v>20.993549999999999</v>
      </c>
      <c r="BC36" s="559">
        <v>22.00253</v>
      </c>
      <c r="BD36" s="559">
        <v>22.68113</v>
      </c>
      <c r="BE36" s="559">
        <v>22.622499999999999</v>
      </c>
      <c r="BF36" s="559">
        <v>23.868230000000001</v>
      </c>
      <c r="BG36" s="559">
        <v>20.551369999999999</v>
      </c>
      <c r="BH36" s="559">
        <v>20.82583</v>
      </c>
      <c r="BI36" s="559">
        <v>18.926549999999999</v>
      </c>
      <c r="BJ36" s="559">
        <v>19.304359999999999</v>
      </c>
      <c r="BK36" s="559">
        <v>17.783609999999999</v>
      </c>
      <c r="BL36" s="559">
        <v>18.75066</v>
      </c>
      <c r="BM36" s="559">
        <v>22.2439</v>
      </c>
      <c r="BN36" s="559">
        <v>21.931840000000001</v>
      </c>
      <c r="BO36" s="559">
        <v>23.021640000000001</v>
      </c>
      <c r="BP36" s="559">
        <v>23.696359999999999</v>
      </c>
      <c r="BQ36" s="559">
        <v>23.604510000000001</v>
      </c>
      <c r="BR36" s="559">
        <v>24.847760000000001</v>
      </c>
      <c r="BS36" s="559">
        <v>21.366800000000001</v>
      </c>
      <c r="BT36" s="559">
        <v>21.66095</v>
      </c>
      <c r="BU36" s="559">
        <v>19.677050000000001</v>
      </c>
      <c r="BV36" s="559">
        <v>20.041869999999999</v>
      </c>
    </row>
    <row r="37" spans="1:74" ht="11.15" customHeight="1" x14ac:dyDescent="0.25">
      <c r="A37" s="86" t="s">
        <v>1079</v>
      </c>
      <c r="B37" s="159" t="s">
        <v>419</v>
      </c>
      <c r="C37" s="558">
        <v>6.84332501</v>
      </c>
      <c r="D37" s="558">
        <v>6.4667022000000003</v>
      </c>
      <c r="E37" s="558">
        <v>6.7588682200000001</v>
      </c>
      <c r="F37" s="558">
        <v>6.3971466799999996</v>
      </c>
      <c r="G37" s="558">
        <v>6.8040994499999998</v>
      </c>
      <c r="H37" s="558">
        <v>7.1416307100000003</v>
      </c>
      <c r="I37" s="558">
        <v>7.8151936199999996</v>
      </c>
      <c r="J37" s="558">
        <v>7.8396211500000001</v>
      </c>
      <c r="K37" s="558">
        <v>7.0758634999999996</v>
      </c>
      <c r="L37" s="558">
        <v>6.9526120699999998</v>
      </c>
      <c r="M37" s="558">
        <v>6.3555327100000003</v>
      </c>
      <c r="N37" s="558">
        <v>6.5929127200000002</v>
      </c>
      <c r="O37" s="558">
        <v>6.5250544599999998</v>
      </c>
      <c r="P37" s="558">
        <v>6.1350486999999996</v>
      </c>
      <c r="Q37" s="558">
        <v>6.4061681899999998</v>
      </c>
      <c r="R37" s="558">
        <v>6.5464095599999998</v>
      </c>
      <c r="S37" s="558">
        <v>7.1888685099999998</v>
      </c>
      <c r="T37" s="558">
        <v>7.7259703499999999</v>
      </c>
      <c r="U37" s="558">
        <v>8.1179818600000004</v>
      </c>
      <c r="V37" s="558">
        <v>7.8244768999999996</v>
      </c>
      <c r="W37" s="558">
        <v>7.1899684300000004</v>
      </c>
      <c r="X37" s="558">
        <v>6.9640051200000004</v>
      </c>
      <c r="Y37" s="558">
        <v>6.5875830500000001</v>
      </c>
      <c r="Z37" s="558">
        <v>6.73591096</v>
      </c>
      <c r="AA37" s="558">
        <v>6.7948705299999999</v>
      </c>
      <c r="AB37" s="558">
        <v>6.2046888500000001</v>
      </c>
      <c r="AC37" s="558">
        <v>6.7166983399999998</v>
      </c>
      <c r="AD37" s="558">
        <v>6.8074226500000004</v>
      </c>
      <c r="AE37" s="558">
        <v>7.1096994499999999</v>
      </c>
      <c r="AF37" s="558">
        <v>7.6265275700000004</v>
      </c>
      <c r="AG37" s="558">
        <v>8.3328773500000004</v>
      </c>
      <c r="AH37" s="558">
        <v>8.0222913899999995</v>
      </c>
      <c r="AI37" s="558">
        <v>7.4090740200000003</v>
      </c>
      <c r="AJ37" s="558">
        <v>7.0804825999999998</v>
      </c>
      <c r="AK37" s="558">
        <v>6.75534985</v>
      </c>
      <c r="AL37" s="558">
        <v>6.8931234200000002</v>
      </c>
      <c r="AM37" s="558">
        <v>6.84889963</v>
      </c>
      <c r="AN37" s="558">
        <v>6.26064782</v>
      </c>
      <c r="AO37" s="558">
        <v>6.7368595600000001</v>
      </c>
      <c r="AP37" s="558">
        <v>6.8115521399999999</v>
      </c>
      <c r="AQ37" s="558">
        <v>7.2403772499999999</v>
      </c>
      <c r="AR37" s="558">
        <v>7.4877212000000002</v>
      </c>
      <c r="AS37" s="558">
        <v>8.3388369099999995</v>
      </c>
      <c r="AT37" s="558">
        <v>8.1559586399999997</v>
      </c>
      <c r="AU37" s="558">
        <v>7.56112801</v>
      </c>
      <c r="AV37" s="558">
        <v>7.2817080199999999</v>
      </c>
      <c r="AW37" s="558">
        <v>6.9132143099999999</v>
      </c>
      <c r="AX37" s="558">
        <v>7.0703273819000003</v>
      </c>
      <c r="AY37" s="558">
        <v>7.2520376173000001</v>
      </c>
      <c r="AZ37" s="559">
        <v>6.6759849999999998</v>
      </c>
      <c r="BA37" s="559">
        <v>6.8807299999999998</v>
      </c>
      <c r="BB37" s="559">
        <v>6.9219400000000002</v>
      </c>
      <c r="BC37" s="559">
        <v>7.3901329999999996</v>
      </c>
      <c r="BD37" s="559">
        <v>7.6408680000000002</v>
      </c>
      <c r="BE37" s="559">
        <v>8.4666409999999992</v>
      </c>
      <c r="BF37" s="559">
        <v>8.3062310000000004</v>
      </c>
      <c r="BG37" s="559">
        <v>7.7234590000000001</v>
      </c>
      <c r="BH37" s="559">
        <v>7.4486590000000001</v>
      </c>
      <c r="BI37" s="559">
        <v>7.0610330000000001</v>
      </c>
      <c r="BJ37" s="559">
        <v>7.2270859999999999</v>
      </c>
      <c r="BK37" s="559">
        <v>7.389818</v>
      </c>
      <c r="BL37" s="559">
        <v>6.5610140000000001</v>
      </c>
      <c r="BM37" s="559">
        <v>6.9993410000000003</v>
      </c>
      <c r="BN37" s="559">
        <v>7.04047</v>
      </c>
      <c r="BO37" s="559">
        <v>7.5172400000000001</v>
      </c>
      <c r="BP37" s="559">
        <v>7.7681519999999997</v>
      </c>
      <c r="BQ37" s="559">
        <v>8.5973030000000001</v>
      </c>
      <c r="BR37" s="559">
        <v>8.4327769999999997</v>
      </c>
      <c r="BS37" s="559">
        <v>7.8376390000000002</v>
      </c>
      <c r="BT37" s="559">
        <v>7.5573350000000001</v>
      </c>
      <c r="BU37" s="559">
        <v>7.1624090000000002</v>
      </c>
      <c r="BV37" s="559">
        <v>7.3314159999999999</v>
      </c>
    </row>
    <row r="38" spans="1:74" ht="11.15" customHeight="1" x14ac:dyDescent="0.25">
      <c r="A38" s="86" t="s">
        <v>1080</v>
      </c>
      <c r="B38" s="159" t="s">
        <v>234</v>
      </c>
      <c r="C38" s="558">
        <v>6.8868368999999996</v>
      </c>
      <c r="D38" s="558">
        <v>6.7246503300000002</v>
      </c>
      <c r="E38" s="558">
        <v>7.0398426900000004</v>
      </c>
      <c r="F38" s="558">
        <v>6.60723255</v>
      </c>
      <c r="G38" s="558">
        <v>6.96658533</v>
      </c>
      <c r="H38" s="558">
        <v>7.4894082600000003</v>
      </c>
      <c r="I38" s="558">
        <v>8.0740087700000007</v>
      </c>
      <c r="J38" s="558">
        <v>8.0905505400000006</v>
      </c>
      <c r="K38" s="558">
        <v>7.4554254599999998</v>
      </c>
      <c r="L38" s="558">
        <v>7.3241482299999996</v>
      </c>
      <c r="M38" s="558">
        <v>6.4882197899999996</v>
      </c>
      <c r="N38" s="558">
        <v>6.5429412100000004</v>
      </c>
      <c r="O38" s="558">
        <v>6.3248984100000003</v>
      </c>
      <c r="P38" s="558">
        <v>6.0213185300000003</v>
      </c>
      <c r="Q38" s="558">
        <v>6.7559679900000003</v>
      </c>
      <c r="R38" s="558">
        <v>6.5095526000000001</v>
      </c>
      <c r="S38" s="558">
        <v>7.3388188699999999</v>
      </c>
      <c r="T38" s="558">
        <v>8.0871193800000007</v>
      </c>
      <c r="U38" s="558">
        <v>8.1205345199999996</v>
      </c>
      <c r="V38" s="558">
        <v>8.2519475399999997</v>
      </c>
      <c r="W38" s="558">
        <v>7.76240402</v>
      </c>
      <c r="X38" s="558">
        <v>7.4158506199999996</v>
      </c>
      <c r="Y38" s="558">
        <v>7.0207656500000004</v>
      </c>
      <c r="Z38" s="558">
        <v>6.7291388899999998</v>
      </c>
      <c r="AA38" s="558">
        <v>6.5778746400000001</v>
      </c>
      <c r="AB38" s="558">
        <v>6.2984333599999998</v>
      </c>
      <c r="AC38" s="558">
        <v>7.2083346099999996</v>
      </c>
      <c r="AD38" s="558">
        <v>7.0095546899999999</v>
      </c>
      <c r="AE38" s="558">
        <v>7.2136282600000001</v>
      </c>
      <c r="AF38" s="558">
        <v>7.86866997</v>
      </c>
      <c r="AG38" s="558">
        <v>8.0059249900000005</v>
      </c>
      <c r="AH38" s="558">
        <v>8.6906935900000004</v>
      </c>
      <c r="AI38" s="558">
        <v>7.8439962699999999</v>
      </c>
      <c r="AJ38" s="558">
        <v>7.5041975699999997</v>
      </c>
      <c r="AK38" s="558">
        <v>6.76173555</v>
      </c>
      <c r="AL38" s="558">
        <v>6.6681915299999996</v>
      </c>
      <c r="AM38" s="558">
        <v>6.1695247200000001</v>
      </c>
      <c r="AN38" s="558">
        <v>5.7914299600000003</v>
      </c>
      <c r="AO38" s="558">
        <v>6.3484346399999998</v>
      </c>
      <c r="AP38" s="558">
        <v>5.8841548000000001</v>
      </c>
      <c r="AQ38" s="558">
        <v>6.4594763799999999</v>
      </c>
      <c r="AR38" s="558">
        <v>6.8442604899999999</v>
      </c>
      <c r="AS38" s="558">
        <v>7.1493883199999999</v>
      </c>
      <c r="AT38" s="558">
        <v>7.5378178900000004</v>
      </c>
      <c r="AU38" s="558">
        <v>7.2455664100000003</v>
      </c>
      <c r="AV38" s="558">
        <v>6.86974164</v>
      </c>
      <c r="AW38" s="558">
        <v>6.4633186399999998</v>
      </c>
      <c r="AX38" s="558">
        <v>6.6502408109999998</v>
      </c>
      <c r="AY38" s="558">
        <v>6.3356622019</v>
      </c>
      <c r="AZ38" s="559">
        <v>5.9898129999999998</v>
      </c>
      <c r="BA38" s="559">
        <v>6.3305230000000003</v>
      </c>
      <c r="BB38" s="559">
        <v>5.8432919999999999</v>
      </c>
      <c r="BC38" s="559">
        <v>6.4128679999999996</v>
      </c>
      <c r="BD38" s="559">
        <v>6.8181839999999996</v>
      </c>
      <c r="BE38" s="559">
        <v>7.1178319999999999</v>
      </c>
      <c r="BF38" s="559">
        <v>7.4923710000000003</v>
      </c>
      <c r="BG38" s="559">
        <v>7.191452</v>
      </c>
      <c r="BH38" s="559">
        <v>6.8379979999999998</v>
      </c>
      <c r="BI38" s="559">
        <v>6.4260910000000004</v>
      </c>
      <c r="BJ38" s="559">
        <v>6.6262939999999997</v>
      </c>
      <c r="BK38" s="559">
        <v>6.31541</v>
      </c>
      <c r="BL38" s="559">
        <v>5.7690700000000001</v>
      </c>
      <c r="BM38" s="559">
        <v>6.3201299999999998</v>
      </c>
      <c r="BN38" s="559">
        <v>5.8417240000000001</v>
      </c>
      <c r="BO38" s="559">
        <v>6.4165109999999999</v>
      </c>
      <c r="BP38" s="559">
        <v>6.827032</v>
      </c>
      <c r="BQ38" s="559">
        <v>7.1241940000000001</v>
      </c>
      <c r="BR38" s="559">
        <v>7.5010899999999996</v>
      </c>
      <c r="BS38" s="559">
        <v>7.2000770000000003</v>
      </c>
      <c r="BT38" s="559">
        <v>6.8472439999999999</v>
      </c>
      <c r="BU38" s="559">
        <v>6.4357600000000001</v>
      </c>
      <c r="BV38" s="559">
        <v>6.6377980000000001</v>
      </c>
    </row>
    <row r="39" spans="1:74" ht="11.15" customHeight="1" x14ac:dyDescent="0.25">
      <c r="A39" s="86" t="s">
        <v>1081</v>
      </c>
      <c r="B39" s="159" t="s">
        <v>235</v>
      </c>
      <c r="C39" s="558">
        <v>0.41011465000000003</v>
      </c>
      <c r="D39" s="558">
        <v>0.36954056000000002</v>
      </c>
      <c r="E39" s="558">
        <v>0.39943714000000002</v>
      </c>
      <c r="F39" s="558">
        <v>0.33745231999999997</v>
      </c>
      <c r="G39" s="558">
        <v>0.35279641</v>
      </c>
      <c r="H39" s="558">
        <v>0.36715771000000003</v>
      </c>
      <c r="I39" s="558">
        <v>0.38743130999999997</v>
      </c>
      <c r="J39" s="558">
        <v>0.39933919000000001</v>
      </c>
      <c r="K39" s="558">
        <v>0.37524665000000001</v>
      </c>
      <c r="L39" s="558">
        <v>0.39944321999999999</v>
      </c>
      <c r="M39" s="558">
        <v>0.38275209999999998</v>
      </c>
      <c r="N39" s="558">
        <v>0.38704977000000002</v>
      </c>
      <c r="O39" s="558">
        <v>0.37275365999999999</v>
      </c>
      <c r="P39" s="558">
        <v>0.33338582</v>
      </c>
      <c r="Q39" s="558">
        <v>0.37814990999999998</v>
      </c>
      <c r="R39" s="558">
        <v>0.37920169999999997</v>
      </c>
      <c r="S39" s="558">
        <v>0.39638340999999999</v>
      </c>
      <c r="T39" s="558">
        <v>0.37884097</v>
      </c>
      <c r="U39" s="558">
        <v>0.40772072999999998</v>
      </c>
      <c r="V39" s="558">
        <v>0.41555607999999999</v>
      </c>
      <c r="W39" s="558">
        <v>0.38741548999999997</v>
      </c>
      <c r="X39" s="558">
        <v>0.40950230999999998</v>
      </c>
      <c r="Y39" s="558">
        <v>0.39884874999999997</v>
      </c>
      <c r="Z39" s="558">
        <v>0.39588220000000002</v>
      </c>
      <c r="AA39" s="558">
        <v>0.38145171999999999</v>
      </c>
      <c r="AB39" s="558">
        <v>0.35733949999999998</v>
      </c>
      <c r="AC39" s="558">
        <v>0.40702617000000002</v>
      </c>
      <c r="AD39" s="558">
        <v>0.39020156</v>
      </c>
      <c r="AE39" s="558">
        <v>0.40297170999999998</v>
      </c>
      <c r="AF39" s="558">
        <v>0.39183105000000001</v>
      </c>
      <c r="AG39" s="558">
        <v>0.41726468</v>
      </c>
      <c r="AH39" s="558">
        <v>0.42509607999999999</v>
      </c>
      <c r="AI39" s="558">
        <v>0.42168802999999999</v>
      </c>
      <c r="AJ39" s="558">
        <v>0.42566608</v>
      </c>
      <c r="AK39" s="558">
        <v>0.40561797999999999</v>
      </c>
      <c r="AL39" s="558">
        <v>0.40232143999999997</v>
      </c>
      <c r="AM39" s="558">
        <v>0.39561859999999999</v>
      </c>
      <c r="AN39" s="558">
        <v>0.35386833000000001</v>
      </c>
      <c r="AO39" s="558">
        <v>0.39422133999999998</v>
      </c>
      <c r="AP39" s="558">
        <v>0.39159135</v>
      </c>
      <c r="AQ39" s="558">
        <v>0.39512317000000002</v>
      </c>
      <c r="AR39" s="558">
        <v>0.39238978000000002</v>
      </c>
      <c r="AS39" s="558">
        <v>0.42550887999999998</v>
      </c>
      <c r="AT39" s="558">
        <v>0.41744474999999998</v>
      </c>
      <c r="AU39" s="558">
        <v>0.40988477000000001</v>
      </c>
      <c r="AV39" s="558">
        <v>0.42782836000000002</v>
      </c>
      <c r="AW39" s="558">
        <v>0.40341138999999998</v>
      </c>
      <c r="AX39" s="558">
        <v>0.40651013000000003</v>
      </c>
      <c r="AY39" s="558">
        <v>0.39596889000000002</v>
      </c>
      <c r="AZ39" s="559">
        <v>0.36544599999999999</v>
      </c>
      <c r="BA39" s="559">
        <v>0.39469100000000001</v>
      </c>
      <c r="BB39" s="559">
        <v>0.39089469999999998</v>
      </c>
      <c r="BC39" s="559">
        <v>0.39414749999999998</v>
      </c>
      <c r="BD39" s="559">
        <v>0.39272649999999998</v>
      </c>
      <c r="BE39" s="559">
        <v>0.42629420000000001</v>
      </c>
      <c r="BF39" s="559">
        <v>0.4188093</v>
      </c>
      <c r="BG39" s="559">
        <v>0.41019990000000001</v>
      </c>
      <c r="BH39" s="559">
        <v>0.43079010000000001</v>
      </c>
      <c r="BI39" s="559">
        <v>0.40627089999999999</v>
      </c>
      <c r="BJ39" s="559">
        <v>0.40879140000000003</v>
      </c>
      <c r="BK39" s="559">
        <v>0.39771820000000002</v>
      </c>
      <c r="BL39" s="559">
        <v>0.35428150000000003</v>
      </c>
      <c r="BM39" s="559">
        <v>0.39634550000000002</v>
      </c>
      <c r="BN39" s="559">
        <v>0.39299919999999999</v>
      </c>
      <c r="BO39" s="559">
        <v>0.39628750000000001</v>
      </c>
      <c r="BP39" s="559">
        <v>0.39475149999999998</v>
      </c>
      <c r="BQ39" s="559">
        <v>0.42801309999999998</v>
      </c>
      <c r="BR39" s="559">
        <v>0.42035790000000001</v>
      </c>
      <c r="BS39" s="559">
        <v>0.41163430000000001</v>
      </c>
      <c r="BT39" s="559">
        <v>0.43227910000000003</v>
      </c>
      <c r="BU39" s="559">
        <v>0.40772930000000002</v>
      </c>
      <c r="BV39" s="559">
        <v>0.41035899999999997</v>
      </c>
    </row>
    <row r="40" spans="1:74" ht="11.15" customHeight="1" x14ac:dyDescent="0.25">
      <c r="A40" s="86" t="s">
        <v>1082</v>
      </c>
      <c r="B40" s="159" t="s">
        <v>421</v>
      </c>
      <c r="C40" s="558">
        <v>80.608512529999999</v>
      </c>
      <c r="D40" s="558">
        <v>78.902731709999998</v>
      </c>
      <c r="E40" s="558">
        <v>80.930615950000004</v>
      </c>
      <c r="F40" s="558">
        <v>72.791102109999997</v>
      </c>
      <c r="G40" s="558">
        <v>74.273010369999994</v>
      </c>
      <c r="H40" s="558">
        <v>78.444678800000005</v>
      </c>
      <c r="I40" s="558">
        <v>84.758379599999998</v>
      </c>
      <c r="J40" s="558">
        <v>86.366130150000004</v>
      </c>
      <c r="K40" s="558">
        <v>80.976889589999999</v>
      </c>
      <c r="L40" s="558">
        <v>82.371380549999998</v>
      </c>
      <c r="M40" s="558">
        <v>79.166796180000006</v>
      </c>
      <c r="N40" s="558">
        <v>79.49180088</v>
      </c>
      <c r="O40" s="558">
        <v>79.749530280000002</v>
      </c>
      <c r="P40" s="558">
        <v>74.245261900000003</v>
      </c>
      <c r="Q40" s="558">
        <v>77.551521989999998</v>
      </c>
      <c r="R40" s="558">
        <v>79.660859070000001</v>
      </c>
      <c r="S40" s="558">
        <v>83.70251055</v>
      </c>
      <c r="T40" s="558">
        <v>86.70160946</v>
      </c>
      <c r="U40" s="558">
        <v>91.052252139999993</v>
      </c>
      <c r="V40" s="558">
        <v>91.576366730000004</v>
      </c>
      <c r="W40" s="558">
        <v>85.817139620000006</v>
      </c>
      <c r="X40" s="558">
        <v>85.355969090000002</v>
      </c>
      <c r="Y40" s="558">
        <v>82.545235070000004</v>
      </c>
      <c r="Z40" s="558">
        <v>82.6552346</v>
      </c>
      <c r="AA40" s="558">
        <v>83.982005900000004</v>
      </c>
      <c r="AB40" s="558">
        <v>76.892528760000005</v>
      </c>
      <c r="AC40" s="558">
        <v>83.679089809999994</v>
      </c>
      <c r="AD40" s="558">
        <v>82.422106670000005</v>
      </c>
      <c r="AE40" s="558">
        <v>86.089694059999999</v>
      </c>
      <c r="AF40" s="558">
        <v>88.715713239999999</v>
      </c>
      <c r="AG40" s="558">
        <v>90.419842950000003</v>
      </c>
      <c r="AH40" s="558">
        <v>93.143141189999994</v>
      </c>
      <c r="AI40" s="558">
        <v>86.549522679999995</v>
      </c>
      <c r="AJ40" s="558">
        <v>85.017015029999996</v>
      </c>
      <c r="AK40" s="558">
        <v>81.701399429999995</v>
      </c>
      <c r="AL40" s="558">
        <v>81.851926710000001</v>
      </c>
      <c r="AM40" s="558">
        <v>78.969313110000002</v>
      </c>
      <c r="AN40" s="558">
        <v>76.058252060000001</v>
      </c>
      <c r="AO40" s="558">
        <v>84.42997416</v>
      </c>
      <c r="AP40" s="558">
        <v>81.768975549999993</v>
      </c>
      <c r="AQ40" s="558">
        <v>86.398547859999994</v>
      </c>
      <c r="AR40" s="558">
        <v>88.05108955</v>
      </c>
      <c r="AS40" s="558">
        <v>91.482000639999995</v>
      </c>
      <c r="AT40" s="558">
        <v>92.988802289999995</v>
      </c>
      <c r="AU40" s="558">
        <v>85.763616830000004</v>
      </c>
      <c r="AV40" s="558">
        <v>85.552379810000005</v>
      </c>
      <c r="AW40" s="558">
        <v>81.292113090000001</v>
      </c>
      <c r="AX40" s="558">
        <v>82.247828570999999</v>
      </c>
      <c r="AY40" s="558">
        <v>81.356810295000002</v>
      </c>
      <c r="AZ40" s="559">
        <v>79.652190000000004</v>
      </c>
      <c r="BA40" s="559">
        <v>85.522769999999994</v>
      </c>
      <c r="BB40" s="559">
        <v>82.751350000000002</v>
      </c>
      <c r="BC40" s="559">
        <v>87.468159999999997</v>
      </c>
      <c r="BD40" s="559">
        <v>89.733339999999998</v>
      </c>
      <c r="BE40" s="559">
        <v>92.860339999999994</v>
      </c>
      <c r="BF40" s="559">
        <v>94.956289999999996</v>
      </c>
      <c r="BG40" s="559">
        <v>87.084329999999994</v>
      </c>
      <c r="BH40" s="559">
        <v>87.222750000000005</v>
      </c>
      <c r="BI40" s="559">
        <v>82.868399999999994</v>
      </c>
      <c r="BJ40" s="559">
        <v>83.718739999999997</v>
      </c>
      <c r="BK40" s="559">
        <v>82.998959999999997</v>
      </c>
      <c r="BL40" s="559">
        <v>78.348070000000007</v>
      </c>
      <c r="BM40" s="559">
        <v>87.300899999999999</v>
      </c>
      <c r="BN40" s="559">
        <v>84.567459999999997</v>
      </c>
      <c r="BO40" s="559">
        <v>89.444199999999995</v>
      </c>
      <c r="BP40" s="559">
        <v>91.723150000000004</v>
      </c>
      <c r="BQ40" s="559">
        <v>94.766450000000006</v>
      </c>
      <c r="BR40" s="559">
        <v>96.840940000000003</v>
      </c>
      <c r="BS40" s="559">
        <v>88.701440000000005</v>
      </c>
      <c r="BT40" s="559">
        <v>88.862809999999996</v>
      </c>
      <c r="BU40" s="559">
        <v>84.385170000000002</v>
      </c>
      <c r="BV40" s="559">
        <v>85.230440000000002</v>
      </c>
    </row>
    <row r="41" spans="1:74" ht="11.15" customHeight="1" x14ac:dyDescent="0.25">
      <c r="A41" s="86"/>
      <c r="B41" s="89" t="s">
        <v>233</v>
      </c>
      <c r="C41" s="562"/>
      <c r="D41" s="562"/>
      <c r="E41" s="562"/>
      <c r="F41" s="562"/>
      <c r="G41" s="562"/>
      <c r="H41" s="562"/>
      <c r="I41" s="562"/>
      <c r="J41" s="562"/>
      <c r="K41" s="562"/>
      <c r="L41" s="562"/>
      <c r="M41" s="562"/>
      <c r="N41" s="562"/>
      <c r="O41" s="562"/>
      <c r="P41" s="562"/>
      <c r="Q41" s="562"/>
      <c r="R41" s="562"/>
      <c r="S41" s="562"/>
      <c r="T41" s="562"/>
      <c r="U41" s="562"/>
      <c r="V41" s="562"/>
      <c r="W41" s="562"/>
      <c r="X41" s="562"/>
      <c r="Y41" s="562"/>
      <c r="Z41" s="562"/>
      <c r="AA41" s="562"/>
      <c r="AB41" s="562"/>
      <c r="AC41" s="562"/>
      <c r="AD41" s="562"/>
      <c r="AE41" s="562"/>
      <c r="AF41" s="562"/>
      <c r="AG41" s="562"/>
      <c r="AH41" s="562"/>
      <c r="AI41" s="562"/>
      <c r="AJ41" s="562"/>
      <c r="AK41" s="562"/>
      <c r="AL41" s="562"/>
      <c r="AM41" s="562"/>
      <c r="AN41" s="562"/>
      <c r="AO41" s="562"/>
      <c r="AP41" s="562"/>
      <c r="AQ41" s="562"/>
      <c r="AR41" s="562"/>
      <c r="AS41" s="562"/>
      <c r="AT41" s="562"/>
      <c r="AU41" s="562"/>
      <c r="AV41" s="562"/>
      <c r="AW41" s="562"/>
      <c r="AX41" s="562"/>
      <c r="AY41" s="562"/>
      <c r="AZ41" s="563"/>
      <c r="BA41" s="563"/>
      <c r="BB41" s="563"/>
      <c r="BC41" s="563"/>
      <c r="BD41" s="563"/>
      <c r="BE41" s="563"/>
      <c r="BF41" s="563"/>
      <c r="BG41" s="563"/>
      <c r="BH41" s="563"/>
      <c r="BI41" s="563"/>
      <c r="BJ41" s="563"/>
      <c r="BK41" s="563"/>
      <c r="BL41" s="563"/>
      <c r="BM41" s="563"/>
      <c r="BN41" s="563"/>
      <c r="BO41" s="563"/>
      <c r="BP41" s="563"/>
      <c r="BQ41" s="563"/>
      <c r="BR41" s="563"/>
      <c r="BS41" s="563"/>
      <c r="BT41" s="563"/>
      <c r="BU41" s="563"/>
      <c r="BV41" s="563"/>
    </row>
    <row r="42" spans="1:74" ht="11.15" customHeight="1" x14ac:dyDescent="0.25">
      <c r="A42" s="86" t="s">
        <v>1083</v>
      </c>
      <c r="B42" s="159" t="s">
        <v>413</v>
      </c>
      <c r="C42" s="558">
        <v>9.9676302400000001</v>
      </c>
      <c r="D42" s="558">
        <v>9.1449170899999999</v>
      </c>
      <c r="E42" s="558">
        <v>8.8867030800000002</v>
      </c>
      <c r="F42" s="558">
        <v>8.0245190100000006</v>
      </c>
      <c r="G42" s="558">
        <v>8.0555897499999993</v>
      </c>
      <c r="H42" s="558">
        <v>9.2186609399999995</v>
      </c>
      <c r="I42" s="558">
        <v>11.48016185</v>
      </c>
      <c r="J42" s="558">
        <v>11.204883519999999</v>
      </c>
      <c r="K42" s="558">
        <v>9.3774978299999994</v>
      </c>
      <c r="L42" s="558">
        <v>8.4761773500000004</v>
      </c>
      <c r="M42" s="558">
        <v>8.3417023700000001</v>
      </c>
      <c r="N42" s="558">
        <v>9.6678381699999996</v>
      </c>
      <c r="O42" s="558">
        <v>10.07082366</v>
      </c>
      <c r="P42" s="558">
        <v>9.4179753000000002</v>
      </c>
      <c r="Q42" s="558">
        <v>9.1195763799999998</v>
      </c>
      <c r="R42" s="558">
        <v>8.32449978</v>
      </c>
      <c r="S42" s="558">
        <v>8.2873172799999999</v>
      </c>
      <c r="T42" s="558">
        <v>10.123395049999999</v>
      </c>
      <c r="U42" s="558">
        <v>10.480734829999999</v>
      </c>
      <c r="V42" s="558">
        <v>11.38460555</v>
      </c>
      <c r="W42" s="558">
        <v>9.9672660299999993</v>
      </c>
      <c r="X42" s="558">
        <v>8.5879007999999999</v>
      </c>
      <c r="Y42" s="558">
        <v>8.6506506699999992</v>
      </c>
      <c r="Z42" s="558">
        <v>9.3838887999999994</v>
      </c>
      <c r="AA42" s="558">
        <v>10.41702776</v>
      </c>
      <c r="AB42" s="558">
        <v>9.5267438900000005</v>
      </c>
      <c r="AC42" s="558">
        <v>9.3516091299999999</v>
      </c>
      <c r="AD42" s="558">
        <v>8.6710053400000007</v>
      </c>
      <c r="AE42" s="558">
        <v>8.7275764099999993</v>
      </c>
      <c r="AF42" s="558">
        <v>9.0606487700000002</v>
      </c>
      <c r="AG42" s="558">
        <v>11.1310389</v>
      </c>
      <c r="AH42" s="558">
        <v>11.481671860000001</v>
      </c>
      <c r="AI42" s="558">
        <v>9.5333639100000003</v>
      </c>
      <c r="AJ42" s="558">
        <v>8.4980085400000007</v>
      </c>
      <c r="AK42" s="558">
        <v>8.5209244399999999</v>
      </c>
      <c r="AL42" s="558">
        <v>9.5715591500000006</v>
      </c>
      <c r="AM42" s="558">
        <v>9.7098006899999998</v>
      </c>
      <c r="AN42" s="558">
        <v>9.0915526700000004</v>
      </c>
      <c r="AO42" s="558">
        <v>9.1023845699999999</v>
      </c>
      <c r="AP42" s="558">
        <v>8.0826951999999999</v>
      </c>
      <c r="AQ42" s="558">
        <v>8.20001012</v>
      </c>
      <c r="AR42" s="558">
        <v>8.7791149399999995</v>
      </c>
      <c r="AS42" s="558">
        <v>11.19320046</v>
      </c>
      <c r="AT42" s="558">
        <v>10.494391029999999</v>
      </c>
      <c r="AU42" s="558">
        <v>9.6948342000000007</v>
      </c>
      <c r="AV42" s="558">
        <v>8.5390102799999994</v>
      </c>
      <c r="AW42" s="558">
        <v>8.5899483799999992</v>
      </c>
      <c r="AX42" s="558">
        <v>9.4158927302999995</v>
      </c>
      <c r="AY42" s="558">
        <v>10.322999968</v>
      </c>
      <c r="AZ42" s="559">
        <v>9.6961680000000001</v>
      </c>
      <c r="BA42" s="559">
        <v>9.1960890000000006</v>
      </c>
      <c r="BB42" s="559">
        <v>8.1936549999999997</v>
      </c>
      <c r="BC42" s="559">
        <v>8.2645859999999995</v>
      </c>
      <c r="BD42" s="559">
        <v>9.0648350000000004</v>
      </c>
      <c r="BE42" s="559">
        <v>11.21776</v>
      </c>
      <c r="BF42" s="559">
        <v>11.158060000000001</v>
      </c>
      <c r="BG42" s="559">
        <v>9.9103340000000006</v>
      </c>
      <c r="BH42" s="559">
        <v>8.6920809999999999</v>
      </c>
      <c r="BI42" s="559">
        <v>8.5244169999999997</v>
      </c>
      <c r="BJ42" s="559">
        <v>9.5316890000000001</v>
      </c>
      <c r="BK42" s="559">
        <v>10.51089</v>
      </c>
      <c r="BL42" s="559">
        <v>9.3361789999999996</v>
      </c>
      <c r="BM42" s="559">
        <v>9.1519049999999993</v>
      </c>
      <c r="BN42" s="559">
        <v>8.1684059999999992</v>
      </c>
      <c r="BO42" s="559">
        <v>8.2310700000000008</v>
      </c>
      <c r="BP42" s="559">
        <v>9.0239419999999999</v>
      </c>
      <c r="BQ42" s="559">
        <v>11.17967</v>
      </c>
      <c r="BR42" s="559">
        <v>11.11328</v>
      </c>
      <c r="BS42" s="559">
        <v>9.8471530000000005</v>
      </c>
      <c r="BT42" s="559">
        <v>8.6195649999999997</v>
      </c>
      <c r="BU42" s="559">
        <v>8.4527760000000001</v>
      </c>
      <c r="BV42" s="559">
        <v>9.4501690000000007</v>
      </c>
    </row>
    <row r="43" spans="1:74" ht="11.15" customHeight="1" x14ac:dyDescent="0.25">
      <c r="A43" s="86" t="s">
        <v>1084</v>
      </c>
      <c r="B43" s="148" t="s">
        <v>443</v>
      </c>
      <c r="C43" s="558">
        <v>31.048619349999999</v>
      </c>
      <c r="D43" s="558">
        <v>28.977785669999999</v>
      </c>
      <c r="E43" s="558">
        <v>27.433195900000001</v>
      </c>
      <c r="F43" s="558">
        <v>25.233955340000001</v>
      </c>
      <c r="G43" s="558">
        <v>24.60146911</v>
      </c>
      <c r="H43" s="558">
        <v>29.221672730000002</v>
      </c>
      <c r="I43" s="558">
        <v>36.931314399999998</v>
      </c>
      <c r="J43" s="558">
        <v>35.48335556</v>
      </c>
      <c r="K43" s="558">
        <v>30.068736659999999</v>
      </c>
      <c r="L43" s="558">
        <v>26.49658234</v>
      </c>
      <c r="M43" s="558">
        <v>26.190239290000001</v>
      </c>
      <c r="N43" s="558">
        <v>30.438764689999999</v>
      </c>
      <c r="O43" s="558">
        <v>30.936513430000002</v>
      </c>
      <c r="P43" s="558">
        <v>29.877462940000001</v>
      </c>
      <c r="Q43" s="558">
        <v>28.510473040000001</v>
      </c>
      <c r="R43" s="558">
        <v>25.54396105</v>
      </c>
      <c r="S43" s="558">
        <v>26.07610348</v>
      </c>
      <c r="T43" s="558">
        <v>30.88832326</v>
      </c>
      <c r="U43" s="558">
        <v>35.224455890000002</v>
      </c>
      <c r="V43" s="558">
        <v>35.768170339999998</v>
      </c>
      <c r="W43" s="558">
        <v>31.071005339999999</v>
      </c>
      <c r="X43" s="558">
        <v>27.3499278</v>
      </c>
      <c r="Y43" s="558">
        <v>27.027322170000001</v>
      </c>
      <c r="Z43" s="558">
        <v>29.56067951</v>
      </c>
      <c r="AA43" s="558">
        <v>32.889607669999997</v>
      </c>
      <c r="AB43" s="558">
        <v>29.473402579999998</v>
      </c>
      <c r="AC43" s="558">
        <v>28.528399579999999</v>
      </c>
      <c r="AD43" s="558">
        <v>26.50325582</v>
      </c>
      <c r="AE43" s="558">
        <v>26.812190180000002</v>
      </c>
      <c r="AF43" s="558">
        <v>30.38978169</v>
      </c>
      <c r="AG43" s="558">
        <v>35.811473280000001</v>
      </c>
      <c r="AH43" s="558">
        <v>36.981242469999998</v>
      </c>
      <c r="AI43" s="558">
        <v>30.981694310000002</v>
      </c>
      <c r="AJ43" s="558">
        <v>26.756537779999999</v>
      </c>
      <c r="AK43" s="558">
        <v>26.489209450000001</v>
      </c>
      <c r="AL43" s="558">
        <v>31.081046390000001</v>
      </c>
      <c r="AM43" s="558">
        <v>30.385609089999999</v>
      </c>
      <c r="AN43" s="558">
        <v>27.60836724</v>
      </c>
      <c r="AO43" s="558">
        <v>28.42136094</v>
      </c>
      <c r="AP43" s="558">
        <v>25.601352680000002</v>
      </c>
      <c r="AQ43" s="558">
        <v>25.676610870000001</v>
      </c>
      <c r="AR43" s="558">
        <v>27.94486187</v>
      </c>
      <c r="AS43" s="558">
        <v>35.239859359999997</v>
      </c>
      <c r="AT43" s="558">
        <v>33.894400930000003</v>
      </c>
      <c r="AU43" s="558">
        <v>30.561894980000002</v>
      </c>
      <c r="AV43" s="558">
        <v>26.934681810000001</v>
      </c>
      <c r="AW43" s="558">
        <v>26.899807679999999</v>
      </c>
      <c r="AX43" s="558">
        <v>30.151842362</v>
      </c>
      <c r="AY43" s="558">
        <v>31.992000257000001</v>
      </c>
      <c r="AZ43" s="559">
        <v>29.58098</v>
      </c>
      <c r="BA43" s="559">
        <v>28.543019999999999</v>
      </c>
      <c r="BB43" s="559">
        <v>25.770689999999998</v>
      </c>
      <c r="BC43" s="559">
        <v>25.909030000000001</v>
      </c>
      <c r="BD43" s="559">
        <v>29.12574</v>
      </c>
      <c r="BE43" s="559">
        <v>36.289270000000002</v>
      </c>
      <c r="BF43" s="559">
        <v>35.449089999999998</v>
      </c>
      <c r="BG43" s="559">
        <v>31.360790000000001</v>
      </c>
      <c r="BH43" s="559">
        <v>27.129819999999999</v>
      </c>
      <c r="BI43" s="559">
        <v>26.630649999999999</v>
      </c>
      <c r="BJ43" s="559">
        <v>30.534140000000001</v>
      </c>
      <c r="BK43" s="559">
        <v>32.391210000000001</v>
      </c>
      <c r="BL43" s="559">
        <v>28.531939999999999</v>
      </c>
      <c r="BM43" s="559">
        <v>28.563359999999999</v>
      </c>
      <c r="BN43" s="559">
        <v>25.868490000000001</v>
      </c>
      <c r="BO43" s="559">
        <v>26.02459</v>
      </c>
      <c r="BP43" s="559">
        <v>29.28004</v>
      </c>
      <c r="BQ43" s="559">
        <v>36.521090000000001</v>
      </c>
      <c r="BR43" s="559">
        <v>35.677720000000001</v>
      </c>
      <c r="BS43" s="559">
        <v>31.520320000000002</v>
      </c>
      <c r="BT43" s="559">
        <v>27.225470000000001</v>
      </c>
      <c r="BU43" s="559">
        <v>26.70269</v>
      </c>
      <c r="BV43" s="559">
        <v>30.59498</v>
      </c>
    </row>
    <row r="44" spans="1:74" ht="11.15" customHeight="1" x14ac:dyDescent="0.25">
      <c r="A44" s="86" t="s">
        <v>1085</v>
      </c>
      <c r="B44" s="159" t="s">
        <v>414</v>
      </c>
      <c r="C44" s="558">
        <v>47.133736519999999</v>
      </c>
      <c r="D44" s="558">
        <v>45.284126389999997</v>
      </c>
      <c r="E44" s="558">
        <v>43.133284279999998</v>
      </c>
      <c r="F44" s="558">
        <v>36.877935809999997</v>
      </c>
      <c r="G44" s="558">
        <v>38.675397410000002</v>
      </c>
      <c r="H44" s="558">
        <v>46.175775049999999</v>
      </c>
      <c r="I44" s="558">
        <v>55.433624510000001</v>
      </c>
      <c r="J44" s="558">
        <v>51.826832099999997</v>
      </c>
      <c r="K44" s="558">
        <v>43.19111539</v>
      </c>
      <c r="L44" s="558">
        <v>41.971749539999998</v>
      </c>
      <c r="M44" s="558">
        <v>40.783237839999998</v>
      </c>
      <c r="N44" s="558">
        <v>46.213671159999997</v>
      </c>
      <c r="O44" s="558">
        <v>47.15432405</v>
      </c>
      <c r="P44" s="558">
        <v>45.67794044</v>
      </c>
      <c r="Q44" s="558">
        <v>43.387342959999998</v>
      </c>
      <c r="R44" s="558">
        <v>39.832566360000001</v>
      </c>
      <c r="S44" s="558">
        <v>42.390371450000004</v>
      </c>
      <c r="T44" s="558">
        <v>49.209132930000003</v>
      </c>
      <c r="U44" s="558">
        <v>52.581252050000003</v>
      </c>
      <c r="V44" s="558">
        <v>55.19925224</v>
      </c>
      <c r="W44" s="558">
        <v>45.874984449999999</v>
      </c>
      <c r="X44" s="558">
        <v>43.164289770000003</v>
      </c>
      <c r="Y44" s="558">
        <v>42.665297340000002</v>
      </c>
      <c r="Z44" s="558">
        <v>45.249886959999998</v>
      </c>
      <c r="AA44" s="558">
        <v>49.957606210000002</v>
      </c>
      <c r="AB44" s="558">
        <v>44.804513929999999</v>
      </c>
      <c r="AC44" s="558">
        <v>45.122487360000001</v>
      </c>
      <c r="AD44" s="558">
        <v>40.761284570000001</v>
      </c>
      <c r="AE44" s="558">
        <v>43.677433999999998</v>
      </c>
      <c r="AF44" s="558">
        <v>49.015164900000002</v>
      </c>
      <c r="AG44" s="558">
        <v>53.455370430000002</v>
      </c>
      <c r="AH44" s="558">
        <v>53.228968340000002</v>
      </c>
      <c r="AI44" s="558">
        <v>45.474497339999999</v>
      </c>
      <c r="AJ44" s="558">
        <v>40.967489870000001</v>
      </c>
      <c r="AK44" s="558">
        <v>41.906779290000003</v>
      </c>
      <c r="AL44" s="558">
        <v>47.55926479</v>
      </c>
      <c r="AM44" s="558">
        <v>46.819663239999997</v>
      </c>
      <c r="AN44" s="558">
        <v>42.078713559999997</v>
      </c>
      <c r="AO44" s="558">
        <v>44.938942709999999</v>
      </c>
      <c r="AP44" s="558">
        <v>39.906510789999999</v>
      </c>
      <c r="AQ44" s="558">
        <v>41.902480699999998</v>
      </c>
      <c r="AR44" s="558">
        <v>45.813264770000004</v>
      </c>
      <c r="AS44" s="558">
        <v>52.581510559999998</v>
      </c>
      <c r="AT44" s="558">
        <v>51.390568129999998</v>
      </c>
      <c r="AU44" s="558">
        <v>44.983878670000003</v>
      </c>
      <c r="AV44" s="558">
        <v>42.565002329999999</v>
      </c>
      <c r="AW44" s="558">
        <v>42.18329687</v>
      </c>
      <c r="AX44" s="558">
        <v>45.380597838</v>
      </c>
      <c r="AY44" s="558">
        <v>49.879010772999997</v>
      </c>
      <c r="AZ44" s="559">
        <v>45.001609999999999</v>
      </c>
      <c r="BA44" s="559">
        <v>45.3245</v>
      </c>
      <c r="BB44" s="559">
        <v>40.265219999999999</v>
      </c>
      <c r="BC44" s="559">
        <v>42.52028</v>
      </c>
      <c r="BD44" s="559">
        <v>47.739460000000001</v>
      </c>
      <c r="BE44" s="559">
        <v>54.741059999999997</v>
      </c>
      <c r="BF44" s="559">
        <v>53.87574</v>
      </c>
      <c r="BG44" s="559">
        <v>45.359720000000003</v>
      </c>
      <c r="BH44" s="559">
        <v>43.065370000000001</v>
      </c>
      <c r="BI44" s="559">
        <v>42.425370000000001</v>
      </c>
      <c r="BJ44" s="559">
        <v>47.216000000000001</v>
      </c>
      <c r="BK44" s="559">
        <v>50.587159999999997</v>
      </c>
      <c r="BL44" s="559">
        <v>43.625450000000001</v>
      </c>
      <c r="BM44" s="559">
        <v>45.504060000000003</v>
      </c>
      <c r="BN44" s="559">
        <v>40.456270000000004</v>
      </c>
      <c r="BO44" s="559">
        <v>42.724580000000003</v>
      </c>
      <c r="BP44" s="559">
        <v>47.959760000000003</v>
      </c>
      <c r="BQ44" s="559">
        <v>54.95843</v>
      </c>
      <c r="BR44" s="559">
        <v>54.073259999999998</v>
      </c>
      <c r="BS44" s="559">
        <v>45.495440000000002</v>
      </c>
      <c r="BT44" s="559">
        <v>43.180010000000003</v>
      </c>
      <c r="BU44" s="559">
        <v>42.52758</v>
      </c>
      <c r="BV44" s="559">
        <v>47.302140000000001</v>
      </c>
    </row>
    <row r="45" spans="1:74" ht="11.15" customHeight="1" x14ac:dyDescent="0.25">
      <c r="A45" s="86" t="s">
        <v>1086</v>
      </c>
      <c r="B45" s="159" t="s">
        <v>415</v>
      </c>
      <c r="C45" s="558">
        <v>26.80966738</v>
      </c>
      <c r="D45" s="558">
        <v>24.982626190000001</v>
      </c>
      <c r="E45" s="558">
        <v>23.86947138</v>
      </c>
      <c r="F45" s="558">
        <v>21.06419455</v>
      </c>
      <c r="G45" s="558">
        <v>20.777923359999999</v>
      </c>
      <c r="H45" s="558">
        <v>25.383562479999998</v>
      </c>
      <c r="I45" s="558">
        <v>29.152277529999999</v>
      </c>
      <c r="J45" s="558">
        <v>28.11602388</v>
      </c>
      <c r="K45" s="558">
        <v>23.866630369999999</v>
      </c>
      <c r="L45" s="558">
        <v>22.942839039999999</v>
      </c>
      <c r="M45" s="558">
        <v>22.739869429999999</v>
      </c>
      <c r="N45" s="558">
        <v>25.885871600000002</v>
      </c>
      <c r="O45" s="558">
        <v>26.397853210000001</v>
      </c>
      <c r="P45" s="558">
        <v>26.422873689999999</v>
      </c>
      <c r="Q45" s="558">
        <v>24.169642150000001</v>
      </c>
      <c r="R45" s="558">
        <v>21.930829809999999</v>
      </c>
      <c r="S45" s="558">
        <v>22.682536989999999</v>
      </c>
      <c r="T45" s="558">
        <v>27.034916549999998</v>
      </c>
      <c r="U45" s="558">
        <v>29.230533999999999</v>
      </c>
      <c r="V45" s="558">
        <v>29.764321670000001</v>
      </c>
      <c r="W45" s="558">
        <v>25.632094930000001</v>
      </c>
      <c r="X45" s="558">
        <v>23.561476800000001</v>
      </c>
      <c r="Y45" s="558">
        <v>23.520253960000002</v>
      </c>
      <c r="Z45" s="558">
        <v>25.635598349999999</v>
      </c>
      <c r="AA45" s="558">
        <v>28.41722</v>
      </c>
      <c r="AB45" s="558">
        <v>25.88279197</v>
      </c>
      <c r="AC45" s="558">
        <v>25.552410259999998</v>
      </c>
      <c r="AD45" s="558">
        <v>22.91070487</v>
      </c>
      <c r="AE45" s="558">
        <v>24.20940079</v>
      </c>
      <c r="AF45" s="558">
        <v>26.979452810000002</v>
      </c>
      <c r="AG45" s="558">
        <v>30.351028339999999</v>
      </c>
      <c r="AH45" s="558">
        <v>29.921976740000002</v>
      </c>
      <c r="AI45" s="558">
        <v>26.258264780000001</v>
      </c>
      <c r="AJ45" s="558">
        <v>23.29116775</v>
      </c>
      <c r="AK45" s="558">
        <v>24.363266190000001</v>
      </c>
      <c r="AL45" s="558">
        <v>27.673071709999999</v>
      </c>
      <c r="AM45" s="558">
        <v>28.239011000000001</v>
      </c>
      <c r="AN45" s="558">
        <v>24.676801319999999</v>
      </c>
      <c r="AO45" s="558">
        <v>25.786876729999999</v>
      </c>
      <c r="AP45" s="558">
        <v>23.145063619999998</v>
      </c>
      <c r="AQ45" s="558">
        <v>24.330157880000002</v>
      </c>
      <c r="AR45" s="558">
        <v>27.283418910000002</v>
      </c>
      <c r="AS45" s="558">
        <v>29.53941451</v>
      </c>
      <c r="AT45" s="558">
        <v>30.504206180000001</v>
      </c>
      <c r="AU45" s="558">
        <v>26.486119760000001</v>
      </c>
      <c r="AV45" s="558">
        <v>24.24377484</v>
      </c>
      <c r="AW45" s="558">
        <v>24.403015320000002</v>
      </c>
      <c r="AX45" s="558">
        <v>26.239275921000001</v>
      </c>
      <c r="AY45" s="558">
        <v>28.892000287999998</v>
      </c>
      <c r="AZ45" s="559">
        <v>26.078040000000001</v>
      </c>
      <c r="BA45" s="559">
        <v>25.58521</v>
      </c>
      <c r="BB45" s="559">
        <v>23.196909999999999</v>
      </c>
      <c r="BC45" s="559">
        <v>24.50882</v>
      </c>
      <c r="BD45" s="559">
        <v>27.587900000000001</v>
      </c>
      <c r="BE45" s="559">
        <v>31.229289999999999</v>
      </c>
      <c r="BF45" s="559">
        <v>31.296520000000001</v>
      </c>
      <c r="BG45" s="559">
        <v>26.364329999999999</v>
      </c>
      <c r="BH45" s="559">
        <v>24.710599999999999</v>
      </c>
      <c r="BI45" s="559">
        <v>25.05782</v>
      </c>
      <c r="BJ45" s="559">
        <v>28.091989999999999</v>
      </c>
      <c r="BK45" s="559">
        <v>29.512360000000001</v>
      </c>
      <c r="BL45" s="559">
        <v>25.600930000000002</v>
      </c>
      <c r="BM45" s="559">
        <v>25.99727</v>
      </c>
      <c r="BN45" s="559">
        <v>23.558019999999999</v>
      </c>
      <c r="BO45" s="559">
        <v>24.904540000000001</v>
      </c>
      <c r="BP45" s="559">
        <v>28.037420000000001</v>
      </c>
      <c r="BQ45" s="559">
        <v>31.710249999999998</v>
      </c>
      <c r="BR45" s="559">
        <v>31.77882</v>
      </c>
      <c r="BS45" s="559">
        <v>26.74906</v>
      </c>
      <c r="BT45" s="559">
        <v>25.06793</v>
      </c>
      <c r="BU45" s="559">
        <v>25.410769999999999</v>
      </c>
      <c r="BV45" s="559">
        <v>28.45692</v>
      </c>
    </row>
    <row r="46" spans="1:74" ht="11.15" customHeight="1" x14ac:dyDescent="0.25">
      <c r="A46" s="86" t="s">
        <v>1087</v>
      </c>
      <c r="B46" s="159" t="s">
        <v>416</v>
      </c>
      <c r="C46" s="558">
        <v>67.246434579999999</v>
      </c>
      <c r="D46" s="558">
        <v>62.510869040000003</v>
      </c>
      <c r="E46" s="558">
        <v>61.573429949999998</v>
      </c>
      <c r="F46" s="558">
        <v>57.167646060000003</v>
      </c>
      <c r="G46" s="558">
        <v>61.308711770000002</v>
      </c>
      <c r="H46" s="558">
        <v>70.780721619999994</v>
      </c>
      <c r="I46" s="558">
        <v>84.469002639999999</v>
      </c>
      <c r="J46" s="558">
        <v>81.641862489999994</v>
      </c>
      <c r="K46" s="558">
        <v>70.850490789999995</v>
      </c>
      <c r="L46" s="558">
        <v>64.083580780000005</v>
      </c>
      <c r="M46" s="558">
        <v>61.559976339999999</v>
      </c>
      <c r="N46" s="558">
        <v>67.720580069999997</v>
      </c>
      <c r="O46" s="558">
        <v>71.120623589999994</v>
      </c>
      <c r="P46" s="558">
        <v>65.848828929999996</v>
      </c>
      <c r="Q46" s="558">
        <v>62.88029933</v>
      </c>
      <c r="R46" s="558">
        <v>59.745815989999997</v>
      </c>
      <c r="S46" s="558">
        <v>65.076213010000004</v>
      </c>
      <c r="T46" s="558">
        <v>73.890154019999997</v>
      </c>
      <c r="U46" s="558">
        <v>82.305390970000005</v>
      </c>
      <c r="V46" s="558">
        <v>83.843196550000002</v>
      </c>
      <c r="W46" s="558">
        <v>73.574302110000005</v>
      </c>
      <c r="X46" s="558">
        <v>66.973599059999998</v>
      </c>
      <c r="Y46" s="558">
        <v>62.266035100000003</v>
      </c>
      <c r="Z46" s="558">
        <v>65.776972630000003</v>
      </c>
      <c r="AA46" s="558">
        <v>75.058636879999995</v>
      </c>
      <c r="AB46" s="558">
        <v>66.869598909999993</v>
      </c>
      <c r="AC46" s="558">
        <v>64.440902890000004</v>
      </c>
      <c r="AD46" s="558">
        <v>61.475465849999999</v>
      </c>
      <c r="AE46" s="558">
        <v>70.119828990000002</v>
      </c>
      <c r="AF46" s="558">
        <v>77.671634190000006</v>
      </c>
      <c r="AG46" s="558">
        <v>87.324520519999993</v>
      </c>
      <c r="AH46" s="558">
        <v>84.930460049999994</v>
      </c>
      <c r="AI46" s="558">
        <v>73.543933730000006</v>
      </c>
      <c r="AJ46" s="558">
        <v>64.34216807</v>
      </c>
      <c r="AK46" s="558">
        <v>64.665444890000003</v>
      </c>
      <c r="AL46" s="558">
        <v>72.093031229999994</v>
      </c>
      <c r="AM46" s="558">
        <v>68.538816609999998</v>
      </c>
      <c r="AN46" s="558">
        <v>61.641401260000002</v>
      </c>
      <c r="AO46" s="558">
        <v>66.179405579999994</v>
      </c>
      <c r="AP46" s="558">
        <v>61.588587830000002</v>
      </c>
      <c r="AQ46" s="558">
        <v>66.367255810000003</v>
      </c>
      <c r="AR46" s="558">
        <v>72.926144469999997</v>
      </c>
      <c r="AS46" s="558">
        <v>86.797513859999995</v>
      </c>
      <c r="AT46" s="558">
        <v>87.508617779999994</v>
      </c>
      <c r="AU46" s="558">
        <v>76.432855110000006</v>
      </c>
      <c r="AV46" s="558">
        <v>66.660769740000006</v>
      </c>
      <c r="AW46" s="558">
        <v>63.991788270000001</v>
      </c>
      <c r="AX46" s="558">
        <v>69.719094685000002</v>
      </c>
      <c r="AY46" s="558">
        <v>73.996999611000007</v>
      </c>
      <c r="AZ46" s="559">
        <v>69.171850000000006</v>
      </c>
      <c r="BA46" s="559">
        <v>68.273780000000002</v>
      </c>
      <c r="BB46" s="559">
        <v>62.092300000000002</v>
      </c>
      <c r="BC46" s="559">
        <v>69.040419999999997</v>
      </c>
      <c r="BD46" s="559">
        <v>79.470579999999998</v>
      </c>
      <c r="BE46" s="559">
        <v>90.395229999999998</v>
      </c>
      <c r="BF46" s="559">
        <v>89.198130000000006</v>
      </c>
      <c r="BG46" s="559">
        <v>78.870239999999995</v>
      </c>
      <c r="BH46" s="559">
        <v>68.615570000000005</v>
      </c>
      <c r="BI46" s="559">
        <v>64.042590000000004</v>
      </c>
      <c r="BJ46" s="559">
        <v>70.697220000000002</v>
      </c>
      <c r="BK46" s="559">
        <v>74.744119999999995</v>
      </c>
      <c r="BL46" s="559">
        <v>65.879289999999997</v>
      </c>
      <c r="BM46" s="559">
        <v>68.175299999999993</v>
      </c>
      <c r="BN46" s="559">
        <v>62.436279999999996</v>
      </c>
      <c r="BO46" s="559">
        <v>69.434600000000003</v>
      </c>
      <c r="BP46" s="559">
        <v>79.914739999999995</v>
      </c>
      <c r="BQ46" s="559">
        <v>90.817189999999997</v>
      </c>
      <c r="BR46" s="559">
        <v>89.614660000000001</v>
      </c>
      <c r="BS46" s="559">
        <v>79.175319999999999</v>
      </c>
      <c r="BT46" s="559">
        <v>68.818669999999997</v>
      </c>
      <c r="BU46" s="559">
        <v>64.12303</v>
      </c>
      <c r="BV46" s="559">
        <v>70.689229999999995</v>
      </c>
    </row>
    <row r="47" spans="1:74" ht="11.15" customHeight="1" x14ac:dyDescent="0.25">
      <c r="A47" s="86" t="s">
        <v>1088</v>
      </c>
      <c r="B47" s="159" t="s">
        <v>417</v>
      </c>
      <c r="C47" s="558">
        <v>25.362173559999999</v>
      </c>
      <c r="D47" s="558">
        <v>24.564907989999998</v>
      </c>
      <c r="E47" s="558">
        <v>23.24841443</v>
      </c>
      <c r="F47" s="558">
        <v>20.561978580000002</v>
      </c>
      <c r="G47" s="558">
        <v>21.399717089999999</v>
      </c>
      <c r="H47" s="558">
        <v>25.22966181</v>
      </c>
      <c r="I47" s="558">
        <v>29.62428427</v>
      </c>
      <c r="J47" s="558">
        <v>29.735847719999999</v>
      </c>
      <c r="K47" s="558">
        <v>26.71167552</v>
      </c>
      <c r="L47" s="558">
        <v>22.85617736</v>
      </c>
      <c r="M47" s="558">
        <v>21.792898149999999</v>
      </c>
      <c r="N47" s="558">
        <v>25.594195580000001</v>
      </c>
      <c r="O47" s="558">
        <v>27.338835060000001</v>
      </c>
      <c r="P47" s="558">
        <v>25.932997629999999</v>
      </c>
      <c r="Q47" s="558">
        <v>24.192792180000001</v>
      </c>
      <c r="R47" s="558">
        <v>22.050368550000002</v>
      </c>
      <c r="S47" s="558">
        <v>22.93158236</v>
      </c>
      <c r="T47" s="558">
        <v>26.441782799999999</v>
      </c>
      <c r="U47" s="558">
        <v>29.428280659999999</v>
      </c>
      <c r="V47" s="558">
        <v>30.489883259999999</v>
      </c>
      <c r="W47" s="558">
        <v>27.408300059999998</v>
      </c>
      <c r="X47" s="558">
        <v>24.111391019999999</v>
      </c>
      <c r="Y47" s="558">
        <v>23.146115300000002</v>
      </c>
      <c r="Z47" s="558">
        <v>24.266324210000001</v>
      </c>
      <c r="AA47" s="558">
        <v>27.69491313</v>
      </c>
      <c r="AB47" s="558">
        <v>26.189213299999999</v>
      </c>
      <c r="AC47" s="558">
        <v>24.165119650000001</v>
      </c>
      <c r="AD47" s="558">
        <v>22.53403793</v>
      </c>
      <c r="AE47" s="558">
        <v>24.747686250000001</v>
      </c>
      <c r="AF47" s="558">
        <v>28.406758409999998</v>
      </c>
      <c r="AG47" s="558">
        <v>31.65167778</v>
      </c>
      <c r="AH47" s="558">
        <v>30.523013200000001</v>
      </c>
      <c r="AI47" s="558">
        <v>26.904153820000001</v>
      </c>
      <c r="AJ47" s="558">
        <v>22.9687375</v>
      </c>
      <c r="AK47" s="558">
        <v>22.377659130000001</v>
      </c>
      <c r="AL47" s="558">
        <v>25.294901029999998</v>
      </c>
      <c r="AM47" s="558">
        <v>26.286951739999999</v>
      </c>
      <c r="AN47" s="558">
        <v>23.694307519999999</v>
      </c>
      <c r="AO47" s="558">
        <v>23.12107859</v>
      </c>
      <c r="AP47" s="558">
        <v>22.104560490000001</v>
      </c>
      <c r="AQ47" s="558">
        <v>22.99476928</v>
      </c>
      <c r="AR47" s="558">
        <v>26.009007459999999</v>
      </c>
      <c r="AS47" s="558">
        <v>29.855323550000001</v>
      </c>
      <c r="AT47" s="558">
        <v>31.07612997</v>
      </c>
      <c r="AU47" s="558">
        <v>28.173331210000001</v>
      </c>
      <c r="AV47" s="558">
        <v>23.587044169999999</v>
      </c>
      <c r="AW47" s="558">
        <v>22.65859098</v>
      </c>
      <c r="AX47" s="558">
        <v>24.169348400000001</v>
      </c>
      <c r="AY47" s="558">
        <v>27.931000000000001</v>
      </c>
      <c r="AZ47" s="559">
        <v>27.213239999999999</v>
      </c>
      <c r="BA47" s="559">
        <v>23.919260000000001</v>
      </c>
      <c r="BB47" s="559">
        <v>22.070920000000001</v>
      </c>
      <c r="BC47" s="559">
        <v>23.119140000000002</v>
      </c>
      <c r="BD47" s="559">
        <v>26.940069999999999</v>
      </c>
      <c r="BE47" s="559">
        <v>30.862079999999999</v>
      </c>
      <c r="BF47" s="559">
        <v>31.392800000000001</v>
      </c>
      <c r="BG47" s="559">
        <v>28.183530000000001</v>
      </c>
      <c r="BH47" s="559">
        <v>23.639050000000001</v>
      </c>
      <c r="BI47" s="559">
        <v>22.73658</v>
      </c>
      <c r="BJ47" s="559">
        <v>24.528300000000002</v>
      </c>
      <c r="BK47" s="559">
        <v>27.206969999999998</v>
      </c>
      <c r="BL47" s="559">
        <v>25.154800000000002</v>
      </c>
      <c r="BM47" s="559">
        <v>23.640789999999999</v>
      </c>
      <c r="BN47" s="559">
        <v>22.062580000000001</v>
      </c>
      <c r="BO47" s="559">
        <v>23.1203</v>
      </c>
      <c r="BP47" s="559">
        <v>26.962260000000001</v>
      </c>
      <c r="BQ47" s="559">
        <v>30.893509999999999</v>
      </c>
      <c r="BR47" s="559">
        <v>31.416239999999998</v>
      </c>
      <c r="BS47" s="559">
        <v>28.17906</v>
      </c>
      <c r="BT47" s="559">
        <v>23.60642</v>
      </c>
      <c r="BU47" s="559">
        <v>22.695730000000001</v>
      </c>
      <c r="BV47" s="559">
        <v>24.486239999999999</v>
      </c>
    </row>
    <row r="48" spans="1:74" ht="11.15" customHeight="1" x14ac:dyDescent="0.25">
      <c r="A48" s="86" t="s">
        <v>1089</v>
      </c>
      <c r="B48" s="159" t="s">
        <v>418</v>
      </c>
      <c r="C48" s="558">
        <v>49.676004820000003</v>
      </c>
      <c r="D48" s="558">
        <v>47.572514400000003</v>
      </c>
      <c r="E48" s="558">
        <v>47.546717829999999</v>
      </c>
      <c r="F48" s="558">
        <v>44.565966830000001</v>
      </c>
      <c r="G48" s="558">
        <v>46.660559110000001</v>
      </c>
      <c r="H48" s="558">
        <v>55.680850390000003</v>
      </c>
      <c r="I48" s="558">
        <v>63.733729400000001</v>
      </c>
      <c r="J48" s="558">
        <v>63.490863740000002</v>
      </c>
      <c r="K48" s="558">
        <v>57.475265159999999</v>
      </c>
      <c r="L48" s="558">
        <v>51.476610409999999</v>
      </c>
      <c r="M48" s="558">
        <v>45.489538260000003</v>
      </c>
      <c r="N48" s="558">
        <v>50.771642659999998</v>
      </c>
      <c r="O48" s="558">
        <v>52.876892490000003</v>
      </c>
      <c r="P48" s="558">
        <v>46.253105259999998</v>
      </c>
      <c r="Q48" s="558">
        <v>46.569717509999997</v>
      </c>
      <c r="R48" s="558">
        <v>46.547124250000003</v>
      </c>
      <c r="S48" s="558">
        <v>48.759313519999999</v>
      </c>
      <c r="T48" s="558">
        <v>57.198268339999998</v>
      </c>
      <c r="U48" s="558">
        <v>64.304796210000006</v>
      </c>
      <c r="V48" s="558">
        <v>65.474984660000004</v>
      </c>
      <c r="W48" s="558">
        <v>61.392409479999998</v>
      </c>
      <c r="X48" s="558">
        <v>53.52930164</v>
      </c>
      <c r="Y48" s="558">
        <v>47.352202460000001</v>
      </c>
      <c r="Z48" s="558">
        <v>49.377387280000001</v>
      </c>
      <c r="AA48" s="558">
        <v>54.559522430000001</v>
      </c>
      <c r="AB48" s="558">
        <v>51.488855979999997</v>
      </c>
      <c r="AC48" s="558">
        <v>51.15879683</v>
      </c>
      <c r="AD48" s="558">
        <v>49.037681290000002</v>
      </c>
      <c r="AE48" s="558">
        <v>56.217021760000002</v>
      </c>
      <c r="AF48" s="558">
        <v>64.278962949999993</v>
      </c>
      <c r="AG48" s="558">
        <v>70.162222209999996</v>
      </c>
      <c r="AH48" s="558">
        <v>70.472637000000006</v>
      </c>
      <c r="AI48" s="558">
        <v>62.564259419999999</v>
      </c>
      <c r="AJ48" s="558">
        <v>53.774439149999999</v>
      </c>
      <c r="AK48" s="558">
        <v>49.973976370000003</v>
      </c>
      <c r="AL48" s="558">
        <v>55.336420799999999</v>
      </c>
      <c r="AM48" s="558">
        <v>52.225076510000001</v>
      </c>
      <c r="AN48" s="558">
        <v>48.90165013</v>
      </c>
      <c r="AO48" s="558">
        <v>51.50946192</v>
      </c>
      <c r="AP48" s="558">
        <v>49.19412913</v>
      </c>
      <c r="AQ48" s="558">
        <v>54.173143979999999</v>
      </c>
      <c r="AR48" s="558">
        <v>62.680938959999999</v>
      </c>
      <c r="AS48" s="558">
        <v>71.109927889999994</v>
      </c>
      <c r="AT48" s="558">
        <v>75.270844460000006</v>
      </c>
      <c r="AU48" s="558">
        <v>66.172276100000005</v>
      </c>
      <c r="AV48" s="558">
        <v>56.252124760000001</v>
      </c>
      <c r="AW48" s="558">
        <v>48.513695769999998</v>
      </c>
      <c r="AX48" s="558">
        <v>54.917883365000002</v>
      </c>
      <c r="AY48" s="558">
        <v>59.861003091999997</v>
      </c>
      <c r="AZ48" s="559">
        <v>55.515779999999999</v>
      </c>
      <c r="BA48" s="559">
        <v>53.817500000000003</v>
      </c>
      <c r="BB48" s="559">
        <v>51.040559999999999</v>
      </c>
      <c r="BC48" s="559">
        <v>56.315080000000002</v>
      </c>
      <c r="BD48" s="559">
        <v>64.695639999999997</v>
      </c>
      <c r="BE48" s="559">
        <v>71.841290000000001</v>
      </c>
      <c r="BF48" s="559">
        <v>74.227670000000003</v>
      </c>
      <c r="BG48" s="559">
        <v>63.969990000000003</v>
      </c>
      <c r="BH48" s="559">
        <v>56.545209999999997</v>
      </c>
      <c r="BI48" s="559">
        <v>49.890860000000004</v>
      </c>
      <c r="BJ48" s="559">
        <v>57.386499999999998</v>
      </c>
      <c r="BK48" s="559">
        <v>59.358409999999999</v>
      </c>
      <c r="BL48" s="559">
        <v>53.154220000000002</v>
      </c>
      <c r="BM48" s="559">
        <v>54.896810000000002</v>
      </c>
      <c r="BN48" s="559">
        <v>52.235880000000002</v>
      </c>
      <c r="BO48" s="559">
        <v>57.60671</v>
      </c>
      <c r="BP48" s="559">
        <v>66.073869999999999</v>
      </c>
      <c r="BQ48" s="559">
        <v>73.329689999999999</v>
      </c>
      <c r="BR48" s="559">
        <v>75.757249999999999</v>
      </c>
      <c r="BS48" s="559">
        <v>65.295550000000006</v>
      </c>
      <c r="BT48" s="559">
        <v>57.791789999999999</v>
      </c>
      <c r="BU48" s="559">
        <v>50.966189999999997</v>
      </c>
      <c r="BV48" s="559">
        <v>58.481999999999999</v>
      </c>
    </row>
    <row r="49" spans="1:74" ht="11.15" customHeight="1" x14ac:dyDescent="0.25">
      <c r="A49" s="86" t="s">
        <v>1090</v>
      </c>
      <c r="B49" s="159" t="s">
        <v>419</v>
      </c>
      <c r="C49" s="558">
        <v>22.912751950000001</v>
      </c>
      <c r="D49" s="558">
        <v>21.16037824</v>
      </c>
      <c r="E49" s="558">
        <v>21.115442770000001</v>
      </c>
      <c r="F49" s="558">
        <v>19.97381111</v>
      </c>
      <c r="G49" s="558">
        <v>23.039523509999999</v>
      </c>
      <c r="H49" s="558">
        <v>25.440826569999999</v>
      </c>
      <c r="I49" s="558">
        <v>30.12195406</v>
      </c>
      <c r="J49" s="558">
        <v>30.771756379999999</v>
      </c>
      <c r="K49" s="558">
        <v>25.599894979999998</v>
      </c>
      <c r="L49" s="558">
        <v>23.080596570000001</v>
      </c>
      <c r="M49" s="558">
        <v>20.96178269</v>
      </c>
      <c r="N49" s="558">
        <v>22.882377330000001</v>
      </c>
      <c r="O49" s="558">
        <v>22.864448400000001</v>
      </c>
      <c r="P49" s="558">
        <v>20.558169790000001</v>
      </c>
      <c r="Q49" s="558">
        <v>21.33119524</v>
      </c>
      <c r="R49" s="558">
        <v>21.191101700000001</v>
      </c>
      <c r="S49" s="558">
        <v>23.40799633</v>
      </c>
      <c r="T49" s="558">
        <v>28.522769879999998</v>
      </c>
      <c r="U49" s="558">
        <v>31.076993099999999</v>
      </c>
      <c r="V49" s="558">
        <v>29.84752353</v>
      </c>
      <c r="W49" s="558">
        <v>26.055819880000001</v>
      </c>
      <c r="X49" s="558">
        <v>22.048355740000002</v>
      </c>
      <c r="Y49" s="558">
        <v>20.940602219999999</v>
      </c>
      <c r="Z49" s="558">
        <v>22.861521410000002</v>
      </c>
      <c r="AA49" s="558">
        <v>23.613109089999998</v>
      </c>
      <c r="AB49" s="558">
        <v>21.271334329999998</v>
      </c>
      <c r="AC49" s="558">
        <v>22.16789631</v>
      </c>
      <c r="AD49" s="558">
        <v>21.73903404</v>
      </c>
      <c r="AE49" s="558">
        <v>23.89464456</v>
      </c>
      <c r="AF49" s="558">
        <v>27.59036746</v>
      </c>
      <c r="AG49" s="558">
        <v>31.836720669999998</v>
      </c>
      <c r="AH49" s="558">
        <v>30.688264329999999</v>
      </c>
      <c r="AI49" s="558">
        <v>26.9831343</v>
      </c>
      <c r="AJ49" s="558">
        <v>22.94175907</v>
      </c>
      <c r="AK49" s="558">
        <v>22.001403379999999</v>
      </c>
      <c r="AL49" s="558">
        <v>24.35791751</v>
      </c>
      <c r="AM49" s="558">
        <v>24.285753369999998</v>
      </c>
      <c r="AN49" s="558">
        <v>21.8659927</v>
      </c>
      <c r="AO49" s="558">
        <v>22.755352039999998</v>
      </c>
      <c r="AP49" s="558">
        <v>21.880058699999999</v>
      </c>
      <c r="AQ49" s="558">
        <v>23.87105206</v>
      </c>
      <c r="AR49" s="558">
        <v>25.30352246</v>
      </c>
      <c r="AS49" s="558">
        <v>32.692112590000001</v>
      </c>
      <c r="AT49" s="558">
        <v>31.462747820000001</v>
      </c>
      <c r="AU49" s="558">
        <v>26.220551270000001</v>
      </c>
      <c r="AV49" s="558">
        <v>23.609051569999998</v>
      </c>
      <c r="AW49" s="558">
        <v>21.871796369999998</v>
      </c>
      <c r="AX49" s="558">
        <v>23.947423175000001</v>
      </c>
      <c r="AY49" s="558">
        <v>25.110004456999999</v>
      </c>
      <c r="AZ49" s="559">
        <v>22.622789999999998</v>
      </c>
      <c r="BA49" s="559">
        <v>22.443169999999999</v>
      </c>
      <c r="BB49" s="559">
        <v>21.85558</v>
      </c>
      <c r="BC49" s="559">
        <v>24.391660000000002</v>
      </c>
      <c r="BD49" s="559">
        <v>27.34713</v>
      </c>
      <c r="BE49" s="559">
        <v>32.478459999999998</v>
      </c>
      <c r="BF49" s="559">
        <v>31.818180000000002</v>
      </c>
      <c r="BG49" s="559">
        <v>26.896380000000001</v>
      </c>
      <c r="BH49" s="559">
        <v>23.791589999999999</v>
      </c>
      <c r="BI49" s="559">
        <v>22.180959999999999</v>
      </c>
      <c r="BJ49" s="559">
        <v>24.713629999999998</v>
      </c>
      <c r="BK49" s="559">
        <v>25.252479999999998</v>
      </c>
      <c r="BL49" s="559">
        <v>21.98931</v>
      </c>
      <c r="BM49" s="559">
        <v>22.649039999999999</v>
      </c>
      <c r="BN49" s="559">
        <v>22.06043</v>
      </c>
      <c r="BO49" s="559">
        <v>24.623950000000001</v>
      </c>
      <c r="BP49" s="559">
        <v>27.616800000000001</v>
      </c>
      <c r="BQ49" s="559">
        <v>32.820590000000003</v>
      </c>
      <c r="BR49" s="559">
        <v>32.13926</v>
      </c>
      <c r="BS49" s="559">
        <v>27.137350000000001</v>
      </c>
      <c r="BT49" s="559">
        <v>23.986280000000001</v>
      </c>
      <c r="BU49" s="559">
        <v>22.351990000000001</v>
      </c>
      <c r="BV49" s="559">
        <v>24.898350000000001</v>
      </c>
    </row>
    <row r="50" spans="1:74" ht="11.15" customHeight="1" x14ac:dyDescent="0.25">
      <c r="A50" s="86" t="s">
        <v>1091</v>
      </c>
      <c r="B50" s="159" t="s">
        <v>234</v>
      </c>
      <c r="C50" s="558">
        <v>34.011586880000003</v>
      </c>
      <c r="D50" s="558">
        <v>29.245786949999999</v>
      </c>
      <c r="E50" s="558">
        <v>31.82647811</v>
      </c>
      <c r="F50" s="558">
        <v>27.836384890000001</v>
      </c>
      <c r="G50" s="558">
        <v>29.071852190000001</v>
      </c>
      <c r="H50" s="558">
        <v>31.764359720000002</v>
      </c>
      <c r="I50" s="558">
        <v>37.37542534</v>
      </c>
      <c r="J50" s="558">
        <v>35.377393980000001</v>
      </c>
      <c r="K50" s="558">
        <v>34.220908950000002</v>
      </c>
      <c r="L50" s="558">
        <v>34.214906810000002</v>
      </c>
      <c r="M50" s="558">
        <v>28.10852573</v>
      </c>
      <c r="N50" s="558">
        <v>34.84651951</v>
      </c>
      <c r="O50" s="558">
        <v>31.469344199999998</v>
      </c>
      <c r="P50" s="558">
        <v>28.563137220000002</v>
      </c>
      <c r="Q50" s="558">
        <v>33.935256340000002</v>
      </c>
      <c r="R50" s="558">
        <v>26.435921990000001</v>
      </c>
      <c r="S50" s="558">
        <v>29.234760510000001</v>
      </c>
      <c r="T50" s="558">
        <v>33.911278930000002</v>
      </c>
      <c r="U50" s="558">
        <v>38.05901574</v>
      </c>
      <c r="V50" s="558">
        <v>37.990281359999997</v>
      </c>
      <c r="W50" s="558">
        <v>34.248257379999998</v>
      </c>
      <c r="X50" s="558">
        <v>31.532458890000001</v>
      </c>
      <c r="Y50" s="558">
        <v>30.27043943</v>
      </c>
      <c r="Z50" s="558">
        <v>33.933586060000003</v>
      </c>
      <c r="AA50" s="558">
        <v>34.741069289999999</v>
      </c>
      <c r="AB50" s="558">
        <v>29.192845510000001</v>
      </c>
      <c r="AC50" s="558">
        <v>32.55102995</v>
      </c>
      <c r="AD50" s="558">
        <v>30.10539447</v>
      </c>
      <c r="AE50" s="558">
        <v>30.07199018</v>
      </c>
      <c r="AF50" s="558">
        <v>32.521636229999999</v>
      </c>
      <c r="AG50" s="558">
        <v>36.237569059999998</v>
      </c>
      <c r="AH50" s="558">
        <v>40.115421040000001</v>
      </c>
      <c r="AI50" s="558">
        <v>37.039209239999998</v>
      </c>
      <c r="AJ50" s="558">
        <v>32.354657060000001</v>
      </c>
      <c r="AK50" s="558">
        <v>30.681157370000001</v>
      </c>
      <c r="AL50" s="558">
        <v>33.481373589999997</v>
      </c>
      <c r="AM50" s="558">
        <v>34.237343750000001</v>
      </c>
      <c r="AN50" s="558">
        <v>29.84202114</v>
      </c>
      <c r="AO50" s="558">
        <v>32.742444249999998</v>
      </c>
      <c r="AP50" s="558">
        <v>27.626057979999999</v>
      </c>
      <c r="AQ50" s="558">
        <v>29.038273619999998</v>
      </c>
      <c r="AR50" s="558">
        <v>29.95537758</v>
      </c>
      <c r="AS50" s="558">
        <v>34.515488079999997</v>
      </c>
      <c r="AT50" s="558">
        <v>37.041469210000002</v>
      </c>
      <c r="AU50" s="558">
        <v>32.851459749999997</v>
      </c>
      <c r="AV50" s="558">
        <v>31.174592310000001</v>
      </c>
      <c r="AW50" s="558">
        <v>30.197298190000001</v>
      </c>
      <c r="AX50" s="558">
        <v>32.383260831000001</v>
      </c>
      <c r="AY50" s="558">
        <v>34.627006172999998</v>
      </c>
      <c r="AZ50" s="559">
        <v>29.86318</v>
      </c>
      <c r="BA50" s="559">
        <v>31.52834</v>
      </c>
      <c r="BB50" s="559">
        <v>27.092849999999999</v>
      </c>
      <c r="BC50" s="559">
        <v>29.039449999999999</v>
      </c>
      <c r="BD50" s="559">
        <v>30.656790000000001</v>
      </c>
      <c r="BE50" s="559">
        <v>35.106180000000002</v>
      </c>
      <c r="BF50" s="559">
        <v>37.111600000000003</v>
      </c>
      <c r="BG50" s="559">
        <v>33.976230000000001</v>
      </c>
      <c r="BH50" s="559">
        <v>32.05151</v>
      </c>
      <c r="BI50" s="559">
        <v>30.12809</v>
      </c>
      <c r="BJ50" s="559">
        <v>32.767020000000002</v>
      </c>
      <c r="BK50" s="559">
        <v>34.625419999999998</v>
      </c>
      <c r="BL50" s="559">
        <v>28.795449999999999</v>
      </c>
      <c r="BM50" s="559">
        <v>31.448360000000001</v>
      </c>
      <c r="BN50" s="559">
        <v>26.97129</v>
      </c>
      <c r="BO50" s="559">
        <v>28.955909999999999</v>
      </c>
      <c r="BP50" s="559">
        <v>30.594000000000001</v>
      </c>
      <c r="BQ50" s="559">
        <v>35.060310000000001</v>
      </c>
      <c r="BR50" s="559">
        <v>37.08652</v>
      </c>
      <c r="BS50" s="559">
        <v>33.926389999999998</v>
      </c>
      <c r="BT50" s="559">
        <v>31.995190000000001</v>
      </c>
      <c r="BU50" s="559">
        <v>30.025980000000001</v>
      </c>
      <c r="BV50" s="559">
        <v>32.647039999999997</v>
      </c>
    </row>
    <row r="51" spans="1:74" ht="11.25" customHeight="1" x14ac:dyDescent="0.25">
      <c r="A51" s="86" t="s">
        <v>1092</v>
      </c>
      <c r="B51" s="159" t="s">
        <v>235</v>
      </c>
      <c r="C51" s="558">
        <v>1.3641831799999999</v>
      </c>
      <c r="D51" s="558">
        <v>1.2154954499999999</v>
      </c>
      <c r="E51" s="558">
        <v>1.26064127</v>
      </c>
      <c r="F51" s="558">
        <v>1.0941694</v>
      </c>
      <c r="G51" s="558">
        <v>1.1163381100000001</v>
      </c>
      <c r="H51" s="558">
        <v>1.1596300500000001</v>
      </c>
      <c r="I51" s="558">
        <v>1.20826642</v>
      </c>
      <c r="J51" s="558">
        <v>1.2356844199999999</v>
      </c>
      <c r="K51" s="558">
        <v>1.1922956899999999</v>
      </c>
      <c r="L51" s="558">
        <v>1.2773580499999999</v>
      </c>
      <c r="M51" s="558">
        <v>1.28143268</v>
      </c>
      <c r="N51" s="558">
        <v>1.3088433500000001</v>
      </c>
      <c r="O51" s="558">
        <v>1.26681786</v>
      </c>
      <c r="P51" s="558">
        <v>1.14554044</v>
      </c>
      <c r="Q51" s="558">
        <v>1.2487043900000001</v>
      </c>
      <c r="R51" s="558">
        <v>1.17650777</v>
      </c>
      <c r="S51" s="558">
        <v>1.21440569</v>
      </c>
      <c r="T51" s="558">
        <v>1.19536153</v>
      </c>
      <c r="U51" s="558">
        <v>1.2568445100000001</v>
      </c>
      <c r="V51" s="558">
        <v>1.2770840299999999</v>
      </c>
      <c r="W51" s="558">
        <v>1.2195703</v>
      </c>
      <c r="X51" s="558">
        <v>1.2687694199999999</v>
      </c>
      <c r="Y51" s="558">
        <v>1.2948821699999999</v>
      </c>
      <c r="Z51" s="558">
        <v>1.3413329599999999</v>
      </c>
      <c r="AA51" s="558">
        <v>1.3073351900000001</v>
      </c>
      <c r="AB51" s="558">
        <v>1.1637704099999999</v>
      </c>
      <c r="AC51" s="558">
        <v>1.2613754100000001</v>
      </c>
      <c r="AD51" s="558">
        <v>1.1950009399999999</v>
      </c>
      <c r="AE51" s="558">
        <v>1.2191797</v>
      </c>
      <c r="AF51" s="558">
        <v>1.1919244200000001</v>
      </c>
      <c r="AG51" s="558">
        <v>1.2525530300000001</v>
      </c>
      <c r="AH51" s="558">
        <v>1.2826227100000001</v>
      </c>
      <c r="AI51" s="558">
        <v>1.26132939</v>
      </c>
      <c r="AJ51" s="558">
        <v>1.3009800199999999</v>
      </c>
      <c r="AK51" s="558">
        <v>1.2779256800000001</v>
      </c>
      <c r="AL51" s="558">
        <v>1.3271981100000001</v>
      </c>
      <c r="AM51" s="558">
        <v>1.3135176099999999</v>
      </c>
      <c r="AN51" s="558">
        <v>1.14369403</v>
      </c>
      <c r="AO51" s="558">
        <v>1.25597859</v>
      </c>
      <c r="AP51" s="558">
        <v>1.20493063</v>
      </c>
      <c r="AQ51" s="558">
        <v>1.19405019</v>
      </c>
      <c r="AR51" s="558">
        <v>1.1704678100000001</v>
      </c>
      <c r="AS51" s="558">
        <v>1.2496555199999999</v>
      </c>
      <c r="AT51" s="558">
        <v>1.2708416499999999</v>
      </c>
      <c r="AU51" s="558">
        <v>1.2241473199999999</v>
      </c>
      <c r="AV51" s="558">
        <v>1.28268527</v>
      </c>
      <c r="AW51" s="558">
        <v>1.2664432000000001</v>
      </c>
      <c r="AX51" s="558">
        <v>1.3182455500000001</v>
      </c>
      <c r="AY51" s="558">
        <v>1.30742779</v>
      </c>
      <c r="AZ51" s="559">
        <v>1.1970270000000001</v>
      </c>
      <c r="BA51" s="559">
        <v>1.251881</v>
      </c>
      <c r="BB51" s="559">
        <v>1.2006779999999999</v>
      </c>
      <c r="BC51" s="559">
        <v>1.1982200000000001</v>
      </c>
      <c r="BD51" s="559">
        <v>1.1830259999999999</v>
      </c>
      <c r="BE51" s="559">
        <v>1.266305</v>
      </c>
      <c r="BF51" s="559">
        <v>1.2873060000000001</v>
      </c>
      <c r="BG51" s="559">
        <v>1.2430829999999999</v>
      </c>
      <c r="BH51" s="559">
        <v>1.300481</v>
      </c>
      <c r="BI51" s="559">
        <v>1.279639</v>
      </c>
      <c r="BJ51" s="559">
        <v>1.331278</v>
      </c>
      <c r="BK51" s="559">
        <v>1.320109</v>
      </c>
      <c r="BL51" s="559">
        <v>1.166574</v>
      </c>
      <c r="BM51" s="559">
        <v>1.2635259999999999</v>
      </c>
      <c r="BN51" s="559">
        <v>1.2121850000000001</v>
      </c>
      <c r="BO51" s="559">
        <v>1.2094039999999999</v>
      </c>
      <c r="BP51" s="559">
        <v>1.19278</v>
      </c>
      <c r="BQ51" s="559">
        <v>1.274248</v>
      </c>
      <c r="BR51" s="559">
        <v>1.293247</v>
      </c>
      <c r="BS51" s="559">
        <v>1.2475179999999999</v>
      </c>
      <c r="BT51" s="559">
        <v>1.304524</v>
      </c>
      <c r="BU51" s="559">
        <v>1.283571</v>
      </c>
      <c r="BV51" s="559">
        <v>1.335861</v>
      </c>
    </row>
    <row r="52" spans="1:74" ht="11.15" customHeight="1" x14ac:dyDescent="0.25">
      <c r="A52" s="86" t="s">
        <v>1093</v>
      </c>
      <c r="B52" s="160" t="s">
        <v>421</v>
      </c>
      <c r="C52" s="564">
        <v>315.53278846000001</v>
      </c>
      <c r="D52" s="564">
        <v>294.65940740999997</v>
      </c>
      <c r="E52" s="564">
        <v>289.89377899999999</v>
      </c>
      <c r="F52" s="564">
        <v>262.40056157999999</v>
      </c>
      <c r="G52" s="564">
        <v>274.70708141</v>
      </c>
      <c r="H52" s="564">
        <v>320.05572136000001</v>
      </c>
      <c r="I52" s="564">
        <v>379.53004041999998</v>
      </c>
      <c r="J52" s="564">
        <v>368.88450379</v>
      </c>
      <c r="K52" s="564">
        <v>322.55451133999998</v>
      </c>
      <c r="L52" s="564">
        <v>296.87657825000002</v>
      </c>
      <c r="M52" s="564">
        <v>277.24920278000002</v>
      </c>
      <c r="N52" s="564">
        <v>315.33030411999999</v>
      </c>
      <c r="O52" s="564">
        <v>321.49647594999999</v>
      </c>
      <c r="P52" s="564">
        <v>299.69803164000001</v>
      </c>
      <c r="Q52" s="564">
        <v>295.34499951999999</v>
      </c>
      <c r="R52" s="564">
        <v>272.77869724999999</v>
      </c>
      <c r="S52" s="564">
        <v>290.06060062</v>
      </c>
      <c r="T52" s="564">
        <v>338.41538329000002</v>
      </c>
      <c r="U52" s="564">
        <v>373.94829795999999</v>
      </c>
      <c r="V52" s="564">
        <v>381.03930319</v>
      </c>
      <c r="W52" s="564">
        <v>336.44400996000002</v>
      </c>
      <c r="X52" s="564">
        <v>302.12747094000002</v>
      </c>
      <c r="Y52" s="564">
        <v>287.13380081999998</v>
      </c>
      <c r="Z52" s="564">
        <v>307.38717817000003</v>
      </c>
      <c r="AA52" s="564">
        <v>338.65604765</v>
      </c>
      <c r="AB52" s="564">
        <v>305.86307081000001</v>
      </c>
      <c r="AC52" s="564">
        <v>304.30002737000001</v>
      </c>
      <c r="AD52" s="564">
        <v>284.93286511999997</v>
      </c>
      <c r="AE52" s="564">
        <v>309.69695281999998</v>
      </c>
      <c r="AF52" s="564">
        <v>347.10633182999999</v>
      </c>
      <c r="AG52" s="564">
        <v>389.21417422000002</v>
      </c>
      <c r="AH52" s="564">
        <v>389.62627773999998</v>
      </c>
      <c r="AI52" s="564">
        <v>340.54384024000001</v>
      </c>
      <c r="AJ52" s="564">
        <v>297.19594481000001</v>
      </c>
      <c r="AK52" s="564">
        <v>292.25774618999998</v>
      </c>
      <c r="AL52" s="564">
        <v>327.77578431000001</v>
      </c>
      <c r="AM52" s="564">
        <v>322.04154361000002</v>
      </c>
      <c r="AN52" s="564">
        <v>290.54450157000002</v>
      </c>
      <c r="AO52" s="564">
        <v>305.81328592</v>
      </c>
      <c r="AP52" s="564">
        <v>280.33394705000001</v>
      </c>
      <c r="AQ52" s="564">
        <v>297.74780450999998</v>
      </c>
      <c r="AR52" s="564">
        <v>327.86611922999998</v>
      </c>
      <c r="AS52" s="564">
        <v>384.77400638</v>
      </c>
      <c r="AT52" s="564">
        <v>389.91421716000002</v>
      </c>
      <c r="AU52" s="564">
        <v>342.80134837000003</v>
      </c>
      <c r="AV52" s="564">
        <v>304.84873707999998</v>
      </c>
      <c r="AW52" s="564">
        <v>290.57568103</v>
      </c>
      <c r="AX52" s="564">
        <v>317.64286516999999</v>
      </c>
      <c r="AY52" s="564">
        <v>343.91945241000002</v>
      </c>
      <c r="AZ52" s="565">
        <v>315.94069999999999</v>
      </c>
      <c r="BA52" s="565">
        <v>309.88279999999997</v>
      </c>
      <c r="BB52" s="565">
        <v>282.77940000000001</v>
      </c>
      <c r="BC52" s="565">
        <v>304.30669999999998</v>
      </c>
      <c r="BD52" s="565">
        <v>343.81119999999999</v>
      </c>
      <c r="BE52" s="565">
        <v>395.42689999999999</v>
      </c>
      <c r="BF52" s="565">
        <v>396.81509999999997</v>
      </c>
      <c r="BG52" s="565">
        <v>346.13459999999998</v>
      </c>
      <c r="BH52" s="565">
        <v>309.54129999999998</v>
      </c>
      <c r="BI52" s="565">
        <v>292.89699999999999</v>
      </c>
      <c r="BJ52" s="565">
        <v>326.7978</v>
      </c>
      <c r="BK52" s="565">
        <v>345.50909999999999</v>
      </c>
      <c r="BL52" s="565">
        <v>303.23419999999999</v>
      </c>
      <c r="BM52" s="565">
        <v>311.29039999999998</v>
      </c>
      <c r="BN52" s="565">
        <v>285.02980000000002</v>
      </c>
      <c r="BO52" s="565">
        <v>306.83569999999997</v>
      </c>
      <c r="BP52" s="565">
        <v>346.65559999999999</v>
      </c>
      <c r="BQ52" s="565">
        <v>398.565</v>
      </c>
      <c r="BR52" s="565">
        <v>399.95030000000003</v>
      </c>
      <c r="BS52" s="565">
        <v>348.57310000000001</v>
      </c>
      <c r="BT52" s="565">
        <v>311.59589999999997</v>
      </c>
      <c r="BU52" s="565">
        <v>294.5403</v>
      </c>
      <c r="BV52" s="565">
        <v>328.34289999999999</v>
      </c>
    </row>
    <row r="53" spans="1:74" s="349" customFormat="1" ht="12" customHeight="1" x14ac:dyDescent="0.2">
      <c r="A53" s="348"/>
      <c r="B53" s="619" t="str">
        <f>"Notes: "&amp;"EIA completed modeling and analysis for this report on " &amp;Dates!$D$2&amp;"."</f>
        <v>Notes: EIA completed modeling and analysis for this report on Thursday February 1, 2024.</v>
      </c>
      <c r="C53" s="612"/>
      <c r="D53" s="612"/>
      <c r="E53" s="612"/>
      <c r="F53" s="612"/>
      <c r="G53" s="612"/>
      <c r="H53" s="612"/>
      <c r="I53" s="612"/>
      <c r="J53" s="612"/>
      <c r="K53" s="612"/>
      <c r="L53" s="612"/>
      <c r="M53" s="612"/>
      <c r="N53" s="612"/>
      <c r="O53" s="612"/>
      <c r="P53" s="612"/>
      <c r="Q53" s="612"/>
      <c r="AY53" s="380"/>
      <c r="AZ53" s="380"/>
      <c r="BA53" s="380"/>
      <c r="BB53" s="380"/>
      <c r="BC53" s="380"/>
      <c r="BD53" s="380"/>
      <c r="BE53" s="380"/>
      <c r="BF53" s="380"/>
      <c r="BG53" s="380"/>
      <c r="BH53" s="242"/>
      <c r="BI53" s="380"/>
      <c r="BJ53" s="380"/>
    </row>
    <row r="54" spans="1:74" s="349" customFormat="1" ht="12" customHeight="1" x14ac:dyDescent="0.25">
      <c r="A54" s="348"/>
      <c r="B54" s="660" t="s">
        <v>334</v>
      </c>
      <c r="C54" s="612"/>
      <c r="D54" s="612"/>
      <c r="E54" s="612"/>
      <c r="F54" s="612"/>
      <c r="G54" s="612"/>
      <c r="H54" s="612"/>
      <c r="I54" s="612"/>
      <c r="J54" s="612"/>
      <c r="K54" s="612"/>
      <c r="L54" s="612"/>
      <c r="M54" s="612"/>
      <c r="N54" s="612"/>
      <c r="O54" s="612"/>
      <c r="P54" s="612"/>
      <c r="Q54" s="612"/>
      <c r="AY54" s="380"/>
      <c r="AZ54" s="380"/>
      <c r="BA54" s="380"/>
      <c r="BB54" s="380"/>
      <c r="BC54" s="380"/>
      <c r="BD54" s="505"/>
      <c r="BE54" s="505"/>
      <c r="BF54" s="505"/>
      <c r="BG54" s="380"/>
      <c r="BH54" s="190"/>
      <c r="BI54" s="380"/>
      <c r="BJ54" s="380"/>
    </row>
    <row r="55" spans="1:74" s="349" customFormat="1" ht="22.25" customHeight="1" x14ac:dyDescent="0.25">
      <c r="A55" s="348"/>
      <c r="B55" s="666" t="s">
        <v>1383</v>
      </c>
      <c r="C55" s="670"/>
      <c r="D55" s="670"/>
      <c r="E55" s="670"/>
      <c r="F55" s="670"/>
      <c r="G55" s="670"/>
      <c r="H55" s="670"/>
      <c r="I55" s="670"/>
      <c r="J55" s="670"/>
      <c r="K55" s="670"/>
      <c r="L55" s="670"/>
      <c r="M55" s="670"/>
      <c r="N55" s="670"/>
      <c r="O55" s="670"/>
      <c r="P55" s="670"/>
      <c r="Q55" s="664"/>
      <c r="AY55" s="380"/>
      <c r="AZ55" s="380"/>
      <c r="BA55" s="380"/>
      <c r="BB55" s="380"/>
      <c r="BC55" s="380"/>
      <c r="BD55" s="505"/>
      <c r="BE55" s="505"/>
      <c r="BF55" s="505"/>
      <c r="BG55" s="380"/>
      <c r="BH55" s="190"/>
      <c r="BI55" s="380"/>
      <c r="BJ55" s="380"/>
    </row>
    <row r="56" spans="1:74" s="349" customFormat="1" ht="12" customHeight="1" x14ac:dyDescent="0.25">
      <c r="A56" s="348"/>
      <c r="B56" s="666" t="s">
        <v>1384</v>
      </c>
      <c r="C56" s="670"/>
      <c r="D56" s="670"/>
      <c r="E56" s="670"/>
      <c r="F56" s="670"/>
      <c r="G56" s="670"/>
      <c r="H56" s="670"/>
      <c r="I56" s="670"/>
      <c r="J56" s="670"/>
      <c r="K56" s="670"/>
      <c r="L56" s="670"/>
      <c r="M56" s="670"/>
      <c r="N56" s="670"/>
      <c r="O56" s="670"/>
      <c r="P56" s="670"/>
      <c r="Q56" s="664"/>
      <c r="AY56" s="380"/>
      <c r="AZ56" s="380"/>
      <c r="BA56" s="380"/>
      <c r="BB56" s="380"/>
      <c r="BC56" s="380"/>
      <c r="BD56" s="505"/>
      <c r="BE56" s="505"/>
      <c r="BF56" s="505"/>
      <c r="BG56" s="380"/>
      <c r="BH56" s="190"/>
      <c r="BI56" s="380"/>
      <c r="BJ56" s="380"/>
    </row>
    <row r="57" spans="1:74" s="349" customFormat="1" ht="12" customHeight="1" x14ac:dyDescent="0.25">
      <c r="A57" s="348"/>
      <c r="B57" s="671" t="s">
        <v>1385</v>
      </c>
      <c r="C57" s="664"/>
      <c r="D57" s="664"/>
      <c r="E57" s="664"/>
      <c r="F57" s="664"/>
      <c r="G57" s="664"/>
      <c r="H57" s="664"/>
      <c r="I57" s="664"/>
      <c r="J57" s="664"/>
      <c r="K57" s="664"/>
      <c r="L57" s="664"/>
      <c r="M57" s="664"/>
      <c r="N57" s="664"/>
      <c r="O57" s="664"/>
      <c r="P57" s="664"/>
      <c r="Q57" s="664"/>
      <c r="AY57" s="380"/>
      <c r="AZ57" s="380"/>
      <c r="BA57" s="380"/>
      <c r="BB57" s="380"/>
      <c r="BC57" s="380"/>
      <c r="BD57" s="505"/>
      <c r="BE57" s="505"/>
      <c r="BF57" s="505"/>
      <c r="BG57" s="380"/>
      <c r="BH57" s="190"/>
      <c r="BI57" s="380"/>
      <c r="BJ57" s="380"/>
    </row>
    <row r="58" spans="1:74" s="349" customFormat="1" ht="12" customHeight="1" x14ac:dyDescent="0.25">
      <c r="A58" s="348"/>
      <c r="B58" s="666" t="s">
        <v>1386</v>
      </c>
      <c r="C58" s="661"/>
      <c r="D58" s="661"/>
      <c r="E58" s="661"/>
      <c r="F58" s="661"/>
      <c r="G58" s="661"/>
      <c r="H58" s="661"/>
      <c r="I58" s="661"/>
      <c r="J58" s="661"/>
      <c r="K58" s="661"/>
      <c r="L58" s="661"/>
      <c r="M58" s="661"/>
      <c r="N58" s="661"/>
      <c r="O58" s="661"/>
      <c r="P58" s="661"/>
      <c r="Q58" s="609"/>
      <c r="AY58" s="380"/>
      <c r="AZ58" s="380"/>
      <c r="BA58" s="380"/>
      <c r="BB58" s="380"/>
      <c r="BC58" s="380"/>
      <c r="BD58" s="505"/>
      <c r="BE58" s="505"/>
      <c r="BF58" s="505"/>
      <c r="BG58" s="380"/>
      <c r="BH58" s="190"/>
      <c r="BI58" s="380"/>
      <c r="BJ58" s="380"/>
    </row>
    <row r="59" spans="1:74" s="349" customFormat="1" ht="12" customHeight="1" x14ac:dyDescent="0.25">
      <c r="A59" s="348"/>
      <c r="B59" s="608" t="s">
        <v>1381</v>
      </c>
      <c r="C59" s="609"/>
      <c r="D59" s="609"/>
      <c r="E59" s="609"/>
      <c r="F59" s="609"/>
      <c r="G59" s="609"/>
      <c r="H59" s="609"/>
      <c r="I59" s="609"/>
      <c r="J59" s="609"/>
      <c r="K59" s="609"/>
      <c r="L59" s="609"/>
      <c r="M59" s="609"/>
      <c r="N59" s="609"/>
      <c r="O59" s="609"/>
      <c r="P59" s="609"/>
      <c r="Q59" s="664"/>
      <c r="AY59" s="380"/>
      <c r="AZ59" s="380"/>
      <c r="BA59" s="380"/>
      <c r="BB59" s="380"/>
      <c r="BC59" s="380"/>
      <c r="BD59" s="505"/>
      <c r="BE59" s="505"/>
      <c r="BF59" s="505"/>
      <c r="BG59" s="380"/>
      <c r="BH59" s="190"/>
      <c r="BI59" s="380"/>
      <c r="BJ59" s="380"/>
    </row>
    <row r="60" spans="1:74" s="349" customFormat="1" ht="12" customHeight="1" x14ac:dyDescent="0.25">
      <c r="A60" s="348"/>
      <c r="B60" s="665" t="s">
        <v>1382</v>
      </c>
      <c r="C60" s="601"/>
      <c r="D60" s="601"/>
      <c r="E60" s="601"/>
      <c r="F60" s="601"/>
      <c r="G60" s="601"/>
      <c r="H60" s="601"/>
      <c r="I60" s="601"/>
      <c r="J60" s="601"/>
      <c r="K60" s="601"/>
      <c r="L60" s="601"/>
      <c r="M60" s="601"/>
      <c r="N60" s="601"/>
      <c r="O60" s="601"/>
      <c r="P60" s="601"/>
      <c r="Q60" s="601"/>
      <c r="AY60" s="380"/>
      <c r="AZ60" s="380"/>
      <c r="BA60" s="380"/>
      <c r="BB60" s="380"/>
      <c r="BC60" s="380"/>
      <c r="BD60" s="505"/>
      <c r="BE60" s="505"/>
      <c r="BF60" s="505"/>
      <c r="BG60" s="380"/>
      <c r="BH60" s="190"/>
      <c r="BI60" s="380"/>
      <c r="BJ60" s="380"/>
    </row>
    <row r="61" spans="1:74" s="349" customFormat="1" ht="12" customHeight="1" x14ac:dyDescent="0.25">
      <c r="A61" s="87"/>
      <c r="B61" s="608"/>
      <c r="C61" s="609"/>
      <c r="D61" s="609"/>
      <c r="E61" s="609"/>
      <c r="F61" s="609"/>
      <c r="G61" s="609"/>
      <c r="H61" s="609"/>
      <c r="I61" s="609"/>
      <c r="J61" s="609"/>
      <c r="K61" s="609"/>
      <c r="L61" s="609"/>
      <c r="M61" s="609"/>
      <c r="N61" s="609"/>
      <c r="O61" s="609"/>
      <c r="P61" s="609"/>
      <c r="Q61" s="601"/>
      <c r="AY61" s="380"/>
      <c r="AZ61" s="380"/>
      <c r="BA61" s="380"/>
      <c r="BB61" s="380"/>
      <c r="BC61" s="380"/>
      <c r="BD61" s="505"/>
      <c r="BE61" s="505"/>
      <c r="BF61" s="505"/>
      <c r="BG61" s="380"/>
      <c r="BH61" s="190"/>
      <c r="BI61" s="380"/>
      <c r="BJ61" s="380"/>
    </row>
    <row r="62" spans="1:74" s="347" customFormat="1" ht="12" customHeight="1" x14ac:dyDescent="0.25">
      <c r="A62" s="87"/>
      <c r="B62" s="628"/>
      <c r="C62" s="601"/>
      <c r="D62" s="601"/>
      <c r="E62" s="601"/>
      <c r="F62" s="601"/>
      <c r="G62" s="601"/>
      <c r="H62" s="601"/>
      <c r="I62" s="601"/>
      <c r="J62" s="601"/>
      <c r="K62" s="601"/>
      <c r="L62" s="601"/>
      <c r="M62" s="601"/>
      <c r="N62" s="601"/>
      <c r="O62" s="601"/>
      <c r="P62" s="601"/>
      <c r="Q62" s="601"/>
      <c r="AY62" s="378"/>
      <c r="AZ62" s="378"/>
      <c r="BA62" s="378"/>
      <c r="BB62" s="378"/>
      <c r="BC62" s="378"/>
      <c r="BD62" s="504"/>
      <c r="BE62" s="504"/>
      <c r="BF62" s="504"/>
      <c r="BG62" s="378"/>
      <c r="BH62" s="190"/>
      <c r="BI62" s="378"/>
      <c r="BJ62" s="378"/>
    </row>
    <row r="63" spans="1:74" x14ac:dyDescent="0.25">
      <c r="BH63" s="190"/>
      <c r="BK63" s="273"/>
      <c r="BL63" s="273"/>
      <c r="BM63" s="273"/>
      <c r="BN63" s="273"/>
      <c r="BO63" s="273"/>
      <c r="BP63" s="273"/>
      <c r="BQ63" s="273"/>
      <c r="BR63" s="273"/>
      <c r="BS63" s="273"/>
      <c r="BT63" s="273"/>
      <c r="BU63" s="273"/>
      <c r="BV63" s="273"/>
    </row>
    <row r="64" spans="1:74" x14ac:dyDescent="0.25">
      <c r="BH64" s="190"/>
      <c r="BK64" s="273"/>
      <c r="BL64" s="273"/>
      <c r="BM64" s="273"/>
      <c r="BN64" s="273"/>
      <c r="BO64" s="273"/>
      <c r="BP64" s="273"/>
      <c r="BQ64" s="273"/>
      <c r="BR64" s="273"/>
      <c r="BS64" s="273"/>
      <c r="BT64" s="273"/>
      <c r="BU64" s="273"/>
      <c r="BV64" s="273"/>
    </row>
    <row r="65" spans="60:74" x14ac:dyDescent="0.25">
      <c r="BH65" s="190"/>
      <c r="BK65" s="273"/>
      <c r="BL65" s="273"/>
      <c r="BM65" s="273"/>
      <c r="BN65" s="273"/>
      <c r="BO65" s="273"/>
      <c r="BP65" s="273"/>
      <c r="BQ65" s="273"/>
      <c r="BR65" s="273"/>
      <c r="BS65" s="273"/>
      <c r="BT65" s="273"/>
      <c r="BU65" s="273"/>
      <c r="BV65" s="273"/>
    </row>
    <row r="66" spans="60:74" x14ac:dyDescent="0.25">
      <c r="BH66" s="190"/>
      <c r="BK66" s="273"/>
      <c r="BL66" s="273"/>
      <c r="BM66" s="273"/>
      <c r="BN66" s="273"/>
      <c r="BO66" s="273"/>
      <c r="BP66" s="273"/>
      <c r="BQ66" s="273"/>
      <c r="BR66" s="273"/>
      <c r="BS66" s="273"/>
      <c r="BT66" s="273"/>
      <c r="BU66" s="273"/>
      <c r="BV66" s="273"/>
    </row>
    <row r="67" spans="60:74" x14ac:dyDescent="0.25">
      <c r="BH67" s="190"/>
      <c r="BK67" s="273"/>
      <c r="BL67" s="273"/>
      <c r="BM67" s="273"/>
      <c r="BN67" s="273"/>
      <c r="BO67" s="273"/>
      <c r="BP67" s="273"/>
      <c r="BQ67" s="273"/>
      <c r="BR67" s="273"/>
      <c r="BS67" s="273"/>
      <c r="BT67" s="273"/>
      <c r="BU67" s="273"/>
      <c r="BV67" s="273"/>
    </row>
    <row r="68" spans="60:74" x14ac:dyDescent="0.25">
      <c r="BK68" s="273"/>
      <c r="BL68" s="273"/>
      <c r="BM68" s="273"/>
      <c r="BN68" s="273"/>
      <c r="BO68" s="273"/>
      <c r="BP68" s="273"/>
      <c r="BQ68" s="273"/>
      <c r="BR68" s="273"/>
      <c r="BS68" s="273"/>
      <c r="BT68" s="273"/>
      <c r="BU68" s="273"/>
      <c r="BV68" s="273"/>
    </row>
    <row r="69" spans="60:74" x14ac:dyDescent="0.25">
      <c r="BK69" s="273"/>
      <c r="BL69" s="273"/>
      <c r="BM69" s="273"/>
      <c r="BN69" s="273"/>
      <c r="BO69" s="273"/>
      <c r="BP69" s="273"/>
      <c r="BQ69" s="273"/>
      <c r="BR69" s="273"/>
      <c r="BS69" s="273"/>
      <c r="BT69" s="273"/>
      <c r="BU69" s="273"/>
      <c r="BV69" s="273"/>
    </row>
    <row r="70" spans="60:74" x14ac:dyDescent="0.25">
      <c r="BK70" s="273"/>
      <c r="BL70" s="273"/>
      <c r="BM70" s="273"/>
      <c r="BN70" s="273"/>
      <c r="BO70" s="273"/>
      <c r="BP70" s="273"/>
      <c r="BQ70" s="273"/>
      <c r="BR70" s="273"/>
      <c r="BS70" s="273"/>
      <c r="BT70" s="273"/>
      <c r="BU70" s="273"/>
      <c r="BV70" s="273"/>
    </row>
    <row r="71" spans="60:74" x14ac:dyDescent="0.25">
      <c r="BK71" s="273"/>
      <c r="BL71" s="273"/>
      <c r="BM71" s="273"/>
      <c r="BN71" s="273"/>
      <c r="BO71" s="273"/>
      <c r="BP71" s="273"/>
      <c r="BQ71" s="273"/>
      <c r="BR71" s="273"/>
      <c r="BS71" s="273"/>
      <c r="BT71" s="273"/>
      <c r="BU71" s="273"/>
      <c r="BV71" s="273"/>
    </row>
    <row r="72" spans="60:74" x14ac:dyDescent="0.25">
      <c r="BK72" s="273"/>
      <c r="BL72" s="273"/>
      <c r="BM72" s="273"/>
      <c r="BN72" s="273"/>
      <c r="BO72" s="273"/>
      <c r="BP72" s="273"/>
      <c r="BQ72" s="273"/>
      <c r="BR72" s="273"/>
      <c r="BS72" s="273"/>
      <c r="BT72" s="273"/>
      <c r="BU72" s="273"/>
      <c r="BV72" s="273"/>
    </row>
    <row r="73" spans="60:74" x14ac:dyDescent="0.25">
      <c r="BK73" s="273"/>
      <c r="BL73" s="273"/>
      <c r="BM73" s="273"/>
      <c r="BN73" s="273"/>
      <c r="BO73" s="273"/>
      <c r="BP73" s="273"/>
      <c r="BQ73" s="273"/>
      <c r="BR73" s="273"/>
      <c r="BS73" s="273"/>
      <c r="BT73" s="273"/>
      <c r="BU73" s="273"/>
      <c r="BV73" s="273"/>
    </row>
    <row r="74" spans="60:74" x14ac:dyDescent="0.25">
      <c r="BK74" s="273"/>
      <c r="BL74" s="273"/>
      <c r="BM74" s="273"/>
      <c r="BN74" s="273"/>
      <c r="BO74" s="273"/>
      <c r="BP74" s="273"/>
      <c r="BQ74" s="273"/>
      <c r="BR74" s="273"/>
      <c r="BS74" s="273"/>
      <c r="BT74" s="273"/>
      <c r="BU74" s="273"/>
      <c r="BV74" s="273"/>
    </row>
    <row r="75" spans="60:74" x14ac:dyDescent="0.25">
      <c r="BK75" s="273"/>
      <c r="BL75" s="273"/>
      <c r="BM75" s="273"/>
      <c r="BN75" s="273"/>
      <c r="BO75" s="273"/>
      <c r="BP75" s="273"/>
      <c r="BQ75" s="273"/>
      <c r="BR75" s="273"/>
      <c r="BS75" s="273"/>
      <c r="BT75" s="273"/>
      <c r="BU75" s="273"/>
      <c r="BV75" s="273"/>
    </row>
    <row r="76" spans="60:74" x14ac:dyDescent="0.25">
      <c r="BK76" s="273"/>
      <c r="BL76" s="273"/>
      <c r="BM76" s="273"/>
      <c r="BN76" s="273"/>
      <c r="BO76" s="273"/>
      <c r="BP76" s="273"/>
      <c r="BQ76" s="273"/>
      <c r="BR76" s="273"/>
      <c r="BS76" s="273"/>
      <c r="BT76" s="273"/>
      <c r="BU76" s="273"/>
      <c r="BV76" s="273"/>
    </row>
    <row r="77" spans="60:74" x14ac:dyDescent="0.25">
      <c r="BK77" s="273"/>
      <c r="BL77" s="273"/>
      <c r="BM77" s="273"/>
      <c r="BN77" s="273"/>
      <c r="BO77" s="273"/>
      <c r="BP77" s="273"/>
      <c r="BQ77" s="273"/>
      <c r="BR77" s="273"/>
      <c r="BS77" s="273"/>
      <c r="BT77" s="273"/>
      <c r="BU77" s="273"/>
      <c r="BV77" s="273"/>
    </row>
    <row r="78" spans="60:74" x14ac:dyDescent="0.25">
      <c r="BK78" s="273"/>
      <c r="BL78" s="273"/>
      <c r="BM78" s="273"/>
      <c r="BN78" s="273"/>
      <c r="BO78" s="273"/>
      <c r="BP78" s="273"/>
      <c r="BQ78" s="273"/>
      <c r="BR78" s="273"/>
      <c r="BS78" s="273"/>
      <c r="BT78" s="273"/>
      <c r="BU78" s="273"/>
      <c r="BV78" s="273"/>
    </row>
    <row r="79" spans="60:74" x14ac:dyDescent="0.25">
      <c r="BK79" s="273"/>
      <c r="BL79" s="273"/>
      <c r="BM79" s="273"/>
      <c r="BN79" s="273"/>
      <c r="BO79" s="273"/>
      <c r="BP79" s="273"/>
      <c r="BQ79" s="273"/>
      <c r="BR79" s="273"/>
      <c r="BS79" s="273"/>
      <c r="BT79" s="273"/>
      <c r="BU79" s="273"/>
      <c r="BV79" s="273"/>
    </row>
    <row r="80" spans="60:74" x14ac:dyDescent="0.25">
      <c r="BK80" s="273"/>
      <c r="BL80" s="273"/>
      <c r="BM80" s="273"/>
      <c r="BN80" s="273"/>
      <c r="BO80" s="273"/>
      <c r="BP80" s="273"/>
      <c r="BQ80" s="273"/>
      <c r="BR80" s="273"/>
      <c r="BS80" s="273"/>
      <c r="BT80" s="273"/>
      <c r="BU80" s="273"/>
      <c r="BV80" s="273"/>
    </row>
    <row r="81" spans="63:74" x14ac:dyDescent="0.25">
      <c r="BK81" s="273"/>
      <c r="BL81" s="273"/>
      <c r="BM81" s="273"/>
      <c r="BN81" s="273"/>
      <c r="BO81" s="273"/>
      <c r="BP81" s="273"/>
      <c r="BQ81" s="273"/>
      <c r="BR81" s="273"/>
      <c r="BS81" s="273"/>
      <c r="BT81" s="273"/>
      <c r="BU81" s="273"/>
      <c r="BV81" s="273"/>
    </row>
    <row r="82" spans="63:74" x14ac:dyDescent="0.25">
      <c r="BK82" s="273"/>
      <c r="BL82" s="273"/>
      <c r="BM82" s="273"/>
      <c r="BN82" s="273"/>
      <c r="BO82" s="273"/>
      <c r="BP82" s="273"/>
      <c r="BQ82" s="273"/>
      <c r="BR82" s="273"/>
      <c r="BS82" s="273"/>
      <c r="BT82" s="273"/>
      <c r="BU82" s="273"/>
      <c r="BV82" s="273"/>
    </row>
    <row r="83" spans="63:74" x14ac:dyDescent="0.25">
      <c r="BK83" s="273"/>
      <c r="BL83" s="273"/>
      <c r="BM83" s="273"/>
      <c r="BN83" s="273"/>
      <c r="BO83" s="273"/>
      <c r="BP83" s="273"/>
      <c r="BQ83" s="273"/>
      <c r="BR83" s="273"/>
      <c r="BS83" s="273"/>
      <c r="BT83" s="273"/>
      <c r="BU83" s="273"/>
      <c r="BV83" s="273"/>
    </row>
    <row r="84" spans="63:74" x14ac:dyDescent="0.25">
      <c r="BK84" s="273"/>
      <c r="BL84" s="273"/>
      <c r="BM84" s="273"/>
      <c r="BN84" s="273"/>
      <c r="BO84" s="273"/>
      <c r="BP84" s="273"/>
      <c r="BQ84" s="273"/>
      <c r="BR84" s="273"/>
      <c r="BS84" s="273"/>
      <c r="BT84" s="273"/>
      <c r="BU84" s="273"/>
      <c r="BV84" s="273"/>
    </row>
    <row r="85" spans="63:74" x14ac:dyDescent="0.25">
      <c r="BK85" s="273"/>
      <c r="BL85" s="273"/>
      <c r="BM85" s="273"/>
      <c r="BN85" s="273"/>
      <c r="BO85" s="273"/>
      <c r="BP85" s="273"/>
      <c r="BQ85" s="273"/>
      <c r="BR85" s="273"/>
      <c r="BS85" s="273"/>
      <c r="BT85" s="273"/>
      <c r="BU85" s="273"/>
      <c r="BV85" s="273"/>
    </row>
    <row r="86" spans="63:74" x14ac:dyDescent="0.25">
      <c r="BK86" s="273"/>
      <c r="BL86" s="273"/>
      <c r="BM86" s="273"/>
      <c r="BN86" s="273"/>
      <c r="BO86" s="273"/>
      <c r="BP86" s="273"/>
      <c r="BQ86" s="273"/>
      <c r="BR86" s="273"/>
      <c r="BS86" s="273"/>
      <c r="BT86" s="273"/>
      <c r="BU86" s="273"/>
      <c r="BV86" s="273"/>
    </row>
    <row r="87" spans="63:74" x14ac:dyDescent="0.25">
      <c r="BK87" s="273"/>
      <c r="BL87" s="273"/>
      <c r="BM87" s="273"/>
      <c r="BN87" s="273"/>
      <c r="BO87" s="273"/>
      <c r="BP87" s="273"/>
      <c r="BQ87" s="273"/>
      <c r="BR87" s="273"/>
      <c r="BS87" s="273"/>
      <c r="BT87" s="273"/>
      <c r="BU87" s="273"/>
      <c r="BV87" s="273"/>
    </row>
    <row r="88" spans="63:74" x14ac:dyDescent="0.25">
      <c r="BK88" s="273"/>
      <c r="BL88" s="273"/>
      <c r="BM88" s="273"/>
      <c r="BN88" s="273"/>
      <c r="BO88" s="273"/>
      <c r="BP88" s="273"/>
      <c r="BQ88" s="273"/>
      <c r="BR88" s="273"/>
      <c r="BS88" s="273"/>
      <c r="BT88" s="273"/>
      <c r="BU88" s="273"/>
      <c r="BV88" s="273"/>
    </row>
    <row r="89" spans="63:74" x14ac:dyDescent="0.25">
      <c r="BK89" s="273"/>
      <c r="BL89" s="273"/>
      <c r="BM89" s="273"/>
      <c r="BN89" s="273"/>
      <c r="BO89" s="273"/>
      <c r="BP89" s="273"/>
      <c r="BQ89" s="273"/>
      <c r="BR89" s="273"/>
      <c r="BS89" s="273"/>
      <c r="BT89" s="273"/>
      <c r="BU89" s="273"/>
      <c r="BV89" s="273"/>
    </row>
    <row r="90" spans="63:74" x14ac:dyDescent="0.25">
      <c r="BK90" s="273"/>
      <c r="BL90" s="273"/>
      <c r="BM90" s="273"/>
      <c r="BN90" s="273"/>
      <c r="BO90" s="273"/>
      <c r="BP90" s="273"/>
      <c r="BQ90" s="273"/>
      <c r="BR90" s="273"/>
      <c r="BS90" s="273"/>
      <c r="BT90" s="273"/>
      <c r="BU90" s="273"/>
      <c r="BV90" s="273"/>
    </row>
    <row r="91" spans="63:74" x14ac:dyDescent="0.25">
      <c r="BK91" s="273"/>
      <c r="BL91" s="273"/>
      <c r="BM91" s="273"/>
      <c r="BN91" s="273"/>
      <c r="BO91" s="273"/>
      <c r="BP91" s="273"/>
      <c r="BQ91" s="273"/>
      <c r="BR91" s="273"/>
      <c r="BS91" s="273"/>
      <c r="BT91" s="273"/>
      <c r="BU91" s="273"/>
      <c r="BV91" s="273"/>
    </row>
    <row r="92" spans="63:74" x14ac:dyDescent="0.25">
      <c r="BK92" s="273"/>
      <c r="BL92" s="273"/>
      <c r="BM92" s="273"/>
      <c r="BN92" s="273"/>
      <c r="BO92" s="273"/>
      <c r="BP92" s="273"/>
      <c r="BQ92" s="273"/>
      <c r="BR92" s="273"/>
      <c r="BS92" s="273"/>
      <c r="BT92" s="273"/>
      <c r="BU92" s="273"/>
      <c r="BV92" s="273"/>
    </row>
    <row r="93" spans="63:74" x14ac:dyDescent="0.25">
      <c r="BK93" s="273"/>
      <c r="BL93" s="273"/>
      <c r="BM93" s="273"/>
      <c r="BN93" s="273"/>
      <c r="BO93" s="273"/>
      <c r="BP93" s="273"/>
      <c r="BQ93" s="273"/>
      <c r="BR93" s="273"/>
      <c r="BS93" s="273"/>
      <c r="BT93" s="273"/>
      <c r="BU93" s="273"/>
      <c r="BV93" s="273"/>
    </row>
    <row r="94" spans="63:74" x14ac:dyDescent="0.25">
      <c r="BK94" s="273"/>
      <c r="BL94" s="273"/>
      <c r="BM94" s="273"/>
      <c r="BN94" s="273"/>
      <c r="BO94" s="273"/>
      <c r="BP94" s="273"/>
      <c r="BQ94" s="273"/>
      <c r="BR94" s="273"/>
      <c r="BS94" s="273"/>
      <c r="BT94" s="273"/>
      <c r="BU94" s="273"/>
      <c r="BV94" s="273"/>
    </row>
    <row r="95" spans="63:74" x14ac:dyDescent="0.25">
      <c r="BK95" s="273"/>
      <c r="BL95" s="273"/>
      <c r="BM95" s="273"/>
      <c r="BN95" s="273"/>
      <c r="BO95" s="273"/>
      <c r="BP95" s="273"/>
      <c r="BQ95" s="273"/>
      <c r="BR95" s="273"/>
      <c r="BS95" s="273"/>
      <c r="BT95" s="273"/>
      <c r="BU95" s="273"/>
      <c r="BV95" s="273"/>
    </row>
    <row r="96" spans="63:74" x14ac:dyDescent="0.25">
      <c r="BK96" s="273"/>
      <c r="BL96" s="273"/>
      <c r="BM96" s="273"/>
      <c r="BN96" s="273"/>
      <c r="BO96" s="273"/>
      <c r="BP96" s="273"/>
      <c r="BQ96" s="273"/>
      <c r="BR96" s="273"/>
      <c r="BS96" s="273"/>
      <c r="BT96" s="273"/>
      <c r="BU96" s="273"/>
      <c r="BV96" s="273"/>
    </row>
    <row r="97" spans="63:74" x14ac:dyDescent="0.25">
      <c r="BK97" s="273"/>
      <c r="BL97" s="273"/>
      <c r="BM97" s="273"/>
      <c r="BN97" s="273"/>
      <c r="BO97" s="273"/>
      <c r="BP97" s="273"/>
      <c r="BQ97" s="273"/>
      <c r="BR97" s="273"/>
      <c r="BS97" s="273"/>
      <c r="BT97" s="273"/>
      <c r="BU97" s="273"/>
      <c r="BV97" s="273"/>
    </row>
    <row r="98" spans="63:74" x14ac:dyDescent="0.25">
      <c r="BK98" s="273"/>
      <c r="BL98" s="273"/>
      <c r="BM98" s="273"/>
      <c r="BN98" s="273"/>
      <c r="BO98" s="273"/>
      <c r="BP98" s="273"/>
      <c r="BQ98" s="273"/>
      <c r="BR98" s="273"/>
      <c r="BS98" s="273"/>
      <c r="BT98" s="273"/>
      <c r="BU98" s="273"/>
      <c r="BV98" s="273"/>
    </row>
    <row r="99" spans="63:74" x14ac:dyDescent="0.25">
      <c r="BK99" s="273"/>
      <c r="BL99" s="273"/>
      <c r="BM99" s="273"/>
      <c r="BN99" s="273"/>
      <c r="BO99" s="273"/>
      <c r="BP99" s="273"/>
      <c r="BQ99" s="273"/>
      <c r="BR99" s="273"/>
      <c r="BS99" s="273"/>
      <c r="BT99" s="273"/>
      <c r="BU99" s="273"/>
      <c r="BV99" s="273"/>
    </row>
    <row r="100" spans="63:74" x14ac:dyDescent="0.25">
      <c r="BK100" s="273"/>
      <c r="BL100" s="273"/>
      <c r="BM100" s="273"/>
      <c r="BN100" s="273"/>
      <c r="BO100" s="273"/>
      <c r="BP100" s="273"/>
      <c r="BQ100" s="273"/>
      <c r="BR100" s="273"/>
      <c r="BS100" s="273"/>
      <c r="BT100" s="273"/>
      <c r="BU100" s="273"/>
      <c r="BV100" s="273"/>
    </row>
    <row r="101" spans="63:74" x14ac:dyDescent="0.25">
      <c r="BK101" s="273"/>
      <c r="BL101" s="273"/>
      <c r="BM101" s="273"/>
      <c r="BN101" s="273"/>
      <c r="BO101" s="273"/>
      <c r="BP101" s="273"/>
      <c r="BQ101" s="273"/>
      <c r="BR101" s="273"/>
      <c r="BS101" s="273"/>
      <c r="BT101" s="273"/>
      <c r="BU101" s="273"/>
      <c r="BV101" s="273"/>
    </row>
    <row r="102" spans="63:74" x14ac:dyDescent="0.25">
      <c r="BK102" s="273"/>
      <c r="BL102" s="273"/>
      <c r="BM102" s="273"/>
      <c r="BN102" s="273"/>
      <c r="BO102" s="273"/>
      <c r="BP102" s="273"/>
      <c r="BQ102" s="273"/>
      <c r="BR102" s="273"/>
      <c r="BS102" s="273"/>
      <c r="BT102" s="273"/>
      <c r="BU102" s="273"/>
      <c r="BV102" s="273"/>
    </row>
    <row r="103" spans="63:74" x14ac:dyDescent="0.25">
      <c r="BK103" s="273"/>
      <c r="BL103" s="273"/>
      <c r="BM103" s="273"/>
      <c r="BN103" s="273"/>
      <c r="BO103" s="273"/>
      <c r="BP103" s="273"/>
      <c r="BQ103" s="273"/>
      <c r="BR103" s="273"/>
      <c r="BS103" s="273"/>
      <c r="BT103" s="273"/>
      <c r="BU103" s="273"/>
      <c r="BV103" s="273"/>
    </row>
    <row r="104" spans="63:74" x14ac:dyDescent="0.25">
      <c r="BK104" s="273"/>
      <c r="BL104" s="273"/>
      <c r="BM104" s="273"/>
      <c r="BN104" s="273"/>
      <c r="BO104" s="273"/>
      <c r="BP104" s="273"/>
      <c r="BQ104" s="273"/>
      <c r="BR104" s="273"/>
      <c r="BS104" s="273"/>
      <c r="BT104" s="273"/>
      <c r="BU104" s="273"/>
      <c r="BV104" s="273"/>
    </row>
    <row r="105" spans="63:74" x14ac:dyDescent="0.25">
      <c r="BK105" s="273"/>
      <c r="BL105" s="273"/>
      <c r="BM105" s="273"/>
      <c r="BN105" s="273"/>
      <c r="BO105" s="273"/>
      <c r="BP105" s="273"/>
      <c r="BQ105" s="273"/>
      <c r="BR105" s="273"/>
      <c r="BS105" s="273"/>
      <c r="BT105" s="273"/>
      <c r="BU105" s="273"/>
      <c r="BV105" s="273"/>
    </row>
    <row r="106" spans="63:74" x14ac:dyDescent="0.25">
      <c r="BK106" s="273"/>
      <c r="BL106" s="273"/>
      <c r="BM106" s="273"/>
      <c r="BN106" s="273"/>
      <c r="BO106" s="273"/>
      <c r="BP106" s="273"/>
      <c r="BQ106" s="273"/>
      <c r="BR106" s="273"/>
      <c r="BS106" s="273"/>
      <c r="BT106" s="273"/>
      <c r="BU106" s="273"/>
      <c r="BV106" s="273"/>
    </row>
    <row r="107" spans="63:74" x14ac:dyDescent="0.25">
      <c r="BK107" s="273"/>
      <c r="BL107" s="273"/>
      <c r="BM107" s="273"/>
      <c r="BN107" s="273"/>
      <c r="BO107" s="273"/>
      <c r="BP107" s="273"/>
      <c r="BQ107" s="273"/>
      <c r="BR107" s="273"/>
      <c r="BS107" s="273"/>
      <c r="BT107" s="273"/>
      <c r="BU107" s="273"/>
      <c r="BV107" s="273"/>
    </row>
    <row r="108" spans="63:74" x14ac:dyDescent="0.25">
      <c r="BK108" s="273"/>
      <c r="BL108" s="273"/>
      <c r="BM108" s="273"/>
      <c r="BN108" s="273"/>
      <c r="BO108" s="273"/>
      <c r="BP108" s="273"/>
      <c r="BQ108" s="273"/>
      <c r="BR108" s="273"/>
      <c r="BS108" s="273"/>
      <c r="BT108" s="273"/>
      <c r="BU108" s="273"/>
      <c r="BV108" s="273"/>
    </row>
    <row r="109" spans="63:74" x14ac:dyDescent="0.25">
      <c r="BK109" s="273"/>
      <c r="BL109" s="273"/>
      <c r="BM109" s="273"/>
      <c r="BN109" s="273"/>
      <c r="BO109" s="273"/>
      <c r="BP109" s="273"/>
      <c r="BQ109" s="273"/>
      <c r="BR109" s="273"/>
      <c r="BS109" s="273"/>
      <c r="BT109" s="273"/>
      <c r="BU109" s="273"/>
      <c r="BV109" s="273"/>
    </row>
    <row r="110" spans="63:74" x14ac:dyDescent="0.25">
      <c r="BK110" s="273"/>
      <c r="BL110" s="273"/>
      <c r="BM110" s="273"/>
      <c r="BN110" s="273"/>
      <c r="BO110" s="273"/>
      <c r="BP110" s="273"/>
      <c r="BQ110" s="273"/>
      <c r="BR110" s="273"/>
      <c r="BS110" s="273"/>
      <c r="BT110" s="273"/>
      <c r="BU110" s="273"/>
      <c r="BV110" s="273"/>
    </row>
    <row r="111" spans="63:74" x14ac:dyDescent="0.25">
      <c r="BK111" s="273"/>
      <c r="BL111" s="273"/>
      <c r="BM111" s="273"/>
      <c r="BN111" s="273"/>
      <c r="BO111" s="273"/>
      <c r="BP111" s="273"/>
      <c r="BQ111" s="273"/>
      <c r="BR111" s="273"/>
      <c r="BS111" s="273"/>
      <c r="BT111" s="273"/>
      <c r="BU111" s="273"/>
      <c r="BV111" s="273"/>
    </row>
    <row r="112" spans="63:74" x14ac:dyDescent="0.25">
      <c r="BK112" s="273"/>
      <c r="BL112" s="273"/>
      <c r="BM112" s="273"/>
      <c r="BN112" s="273"/>
      <c r="BO112" s="273"/>
      <c r="BP112" s="273"/>
      <c r="BQ112" s="273"/>
      <c r="BR112" s="273"/>
      <c r="BS112" s="273"/>
      <c r="BT112" s="273"/>
      <c r="BU112" s="273"/>
      <c r="BV112" s="273"/>
    </row>
    <row r="113" spans="63:74" x14ac:dyDescent="0.25">
      <c r="BK113" s="273"/>
      <c r="BL113" s="273"/>
      <c r="BM113" s="273"/>
      <c r="BN113" s="273"/>
      <c r="BO113" s="273"/>
      <c r="BP113" s="273"/>
      <c r="BQ113" s="273"/>
      <c r="BR113" s="273"/>
      <c r="BS113" s="273"/>
      <c r="BT113" s="273"/>
      <c r="BU113" s="273"/>
      <c r="BV113" s="273"/>
    </row>
    <row r="114" spans="63:74" x14ac:dyDescent="0.25">
      <c r="BK114" s="273"/>
      <c r="BL114" s="273"/>
      <c r="BM114" s="273"/>
      <c r="BN114" s="273"/>
      <c r="BO114" s="273"/>
      <c r="BP114" s="273"/>
      <c r="BQ114" s="273"/>
      <c r="BR114" s="273"/>
      <c r="BS114" s="273"/>
      <c r="BT114" s="273"/>
      <c r="BU114" s="273"/>
      <c r="BV114" s="273"/>
    </row>
    <row r="115" spans="63:74" x14ac:dyDescent="0.25">
      <c r="BK115" s="273"/>
      <c r="BL115" s="273"/>
      <c r="BM115" s="273"/>
      <c r="BN115" s="273"/>
      <c r="BO115" s="273"/>
      <c r="BP115" s="273"/>
      <c r="BQ115" s="273"/>
      <c r="BR115" s="273"/>
      <c r="BS115" s="273"/>
      <c r="BT115" s="273"/>
      <c r="BU115" s="273"/>
      <c r="BV115" s="273"/>
    </row>
    <row r="116" spans="63:74" x14ac:dyDescent="0.25">
      <c r="BK116" s="273"/>
      <c r="BL116" s="273"/>
      <c r="BM116" s="273"/>
      <c r="BN116" s="273"/>
      <c r="BO116" s="273"/>
      <c r="BP116" s="273"/>
      <c r="BQ116" s="273"/>
      <c r="BR116" s="273"/>
      <c r="BS116" s="273"/>
      <c r="BT116" s="273"/>
      <c r="BU116" s="273"/>
      <c r="BV116" s="273"/>
    </row>
    <row r="117" spans="63:74" x14ac:dyDescent="0.25">
      <c r="BK117" s="273"/>
      <c r="BL117" s="273"/>
      <c r="BM117" s="273"/>
      <c r="BN117" s="273"/>
      <c r="BO117" s="273"/>
      <c r="BP117" s="273"/>
      <c r="BQ117" s="273"/>
      <c r="BR117" s="273"/>
      <c r="BS117" s="273"/>
      <c r="BT117" s="273"/>
      <c r="BU117" s="273"/>
      <c r="BV117" s="273"/>
    </row>
    <row r="118" spans="63:74" x14ac:dyDescent="0.25">
      <c r="BK118" s="273"/>
      <c r="BL118" s="273"/>
      <c r="BM118" s="273"/>
      <c r="BN118" s="273"/>
      <c r="BO118" s="273"/>
      <c r="BP118" s="273"/>
      <c r="BQ118" s="273"/>
      <c r="BR118" s="273"/>
      <c r="BS118" s="273"/>
      <c r="BT118" s="273"/>
      <c r="BU118" s="273"/>
      <c r="BV118" s="273"/>
    </row>
    <row r="119" spans="63:74" x14ac:dyDescent="0.25">
      <c r="BK119" s="273"/>
      <c r="BL119" s="273"/>
      <c r="BM119" s="273"/>
      <c r="BN119" s="273"/>
      <c r="BO119" s="273"/>
      <c r="BP119" s="273"/>
      <c r="BQ119" s="273"/>
      <c r="BR119" s="273"/>
      <c r="BS119" s="273"/>
      <c r="BT119" s="273"/>
      <c r="BU119" s="273"/>
      <c r="BV119" s="273"/>
    </row>
    <row r="120" spans="63:74" x14ac:dyDescent="0.25">
      <c r="BK120" s="273"/>
      <c r="BL120" s="273"/>
      <c r="BM120" s="273"/>
      <c r="BN120" s="273"/>
      <c r="BO120" s="273"/>
      <c r="BP120" s="273"/>
      <c r="BQ120" s="273"/>
      <c r="BR120" s="273"/>
      <c r="BS120" s="273"/>
      <c r="BT120" s="273"/>
      <c r="BU120" s="273"/>
      <c r="BV120" s="273"/>
    </row>
    <row r="121" spans="63:74" x14ac:dyDescent="0.25">
      <c r="BK121" s="273"/>
      <c r="BL121" s="273"/>
      <c r="BM121" s="273"/>
      <c r="BN121" s="273"/>
      <c r="BO121" s="273"/>
      <c r="BP121" s="273"/>
      <c r="BQ121" s="273"/>
      <c r="BR121" s="273"/>
      <c r="BS121" s="273"/>
      <c r="BT121" s="273"/>
      <c r="BU121" s="273"/>
      <c r="BV121" s="273"/>
    </row>
    <row r="122" spans="63:74" x14ac:dyDescent="0.25">
      <c r="BK122" s="273"/>
      <c r="BL122" s="273"/>
      <c r="BM122" s="273"/>
      <c r="BN122" s="273"/>
      <c r="BO122" s="273"/>
      <c r="BP122" s="273"/>
      <c r="BQ122" s="273"/>
      <c r="BR122" s="273"/>
      <c r="BS122" s="273"/>
      <c r="BT122" s="273"/>
      <c r="BU122" s="273"/>
      <c r="BV122" s="273"/>
    </row>
    <row r="123" spans="63:74" x14ac:dyDescent="0.25">
      <c r="BK123" s="273"/>
      <c r="BL123" s="273"/>
      <c r="BM123" s="273"/>
      <c r="BN123" s="273"/>
      <c r="BO123" s="273"/>
      <c r="BP123" s="273"/>
      <c r="BQ123" s="273"/>
      <c r="BR123" s="273"/>
      <c r="BS123" s="273"/>
      <c r="BT123" s="273"/>
      <c r="BU123" s="273"/>
      <c r="BV123" s="273"/>
    </row>
    <row r="124" spans="63:74" x14ac:dyDescent="0.25">
      <c r="BK124" s="273"/>
      <c r="BL124" s="273"/>
      <c r="BM124" s="273"/>
      <c r="BN124" s="273"/>
      <c r="BO124" s="273"/>
      <c r="BP124" s="273"/>
      <c r="BQ124" s="273"/>
      <c r="BR124" s="273"/>
      <c r="BS124" s="273"/>
      <c r="BT124" s="273"/>
      <c r="BU124" s="273"/>
      <c r="BV124" s="273"/>
    </row>
    <row r="125" spans="63:74" x14ac:dyDescent="0.25">
      <c r="BK125" s="273"/>
      <c r="BL125" s="273"/>
      <c r="BM125" s="273"/>
      <c r="BN125" s="273"/>
      <c r="BO125" s="273"/>
      <c r="BP125" s="273"/>
      <c r="BQ125" s="273"/>
      <c r="BR125" s="273"/>
      <c r="BS125" s="273"/>
      <c r="BT125" s="273"/>
      <c r="BU125" s="273"/>
      <c r="BV125" s="273"/>
    </row>
    <row r="126" spans="63:74" x14ac:dyDescent="0.25">
      <c r="BK126" s="273"/>
      <c r="BL126" s="273"/>
      <c r="BM126" s="273"/>
      <c r="BN126" s="273"/>
      <c r="BO126" s="273"/>
      <c r="BP126" s="273"/>
      <c r="BQ126" s="273"/>
      <c r="BR126" s="273"/>
      <c r="BS126" s="273"/>
      <c r="BT126" s="273"/>
      <c r="BU126" s="273"/>
      <c r="BV126" s="273"/>
    </row>
    <row r="127" spans="63:74" x14ac:dyDescent="0.25">
      <c r="BK127" s="273"/>
      <c r="BL127" s="273"/>
      <c r="BM127" s="273"/>
      <c r="BN127" s="273"/>
      <c r="BO127" s="273"/>
      <c r="BP127" s="273"/>
      <c r="BQ127" s="273"/>
      <c r="BR127" s="273"/>
      <c r="BS127" s="273"/>
      <c r="BT127" s="273"/>
      <c r="BU127" s="273"/>
      <c r="BV127" s="273"/>
    </row>
    <row r="128" spans="63:74" x14ac:dyDescent="0.25">
      <c r="BK128" s="273"/>
      <c r="BL128" s="273"/>
      <c r="BM128" s="273"/>
      <c r="BN128" s="273"/>
      <c r="BO128" s="273"/>
      <c r="BP128" s="273"/>
      <c r="BQ128" s="273"/>
      <c r="BR128" s="273"/>
      <c r="BS128" s="273"/>
      <c r="BT128" s="273"/>
      <c r="BU128" s="273"/>
      <c r="BV128" s="273"/>
    </row>
    <row r="129" spans="63:74" x14ac:dyDescent="0.25">
      <c r="BK129" s="273"/>
      <c r="BL129" s="273"/>
      <c r="BM129" s="273"/>
      <c r="BN129" s="273"/>
      <c r="BO129" s="273"/>
      <c r="BP129" s="273"/>
      <c r="BQ129" s="273"/>
      <c r="BR129" s="273"/>
      <c r="BS129" s="273"/>
      <c r="BT129" s="273"/>
      <c r="BU129" s="273"/>
      <c r="BV129" s="273"/>
    </row>
    <row r="130" spans="63:74" x14ac:dyDescent="0.25">
      <c r="BK130" s="273"/>
      <c r="BL130" s="273"/>
      <c r="BM130" s="273"/>
      <c r="BN130" s="273"/>
      <c r="BO130" s="273"/>
      <c r="BP130" s="273"/>
      <c r="BQ130" s="273"/>
      <c r="BR130" s="273"/>
      <c r="BS130" s="273"/>
      <c r="BT130" s="273"/>
      <c r="BU130" s="273"/>
      <c r="BV130" s="273"/>
    </row>
    <row r="131" spans="63:74" x14ac:dyDescent="0.25">
      <c r="BK131" s="273"/>
      <c r="BL131" s="273"/>
      <c r="BM131" s="273"/>
      <c r="BN131" s="273"/>
      <c r="BO131" s="273"/>
      <c r="BP131" s="273"/>
      <c r="BQ131" s="273"/>
      <c r="BR131" s="273"/>
      <c r="BS131" s="273"/>
      <c r="BT131" s="273"/>
      <c r="BU131" s="273"/>
      <c r="BV131" s="273"/>
    </row>
    <row r="132" spans="63:74" x14ac:dyDescent="0.25">
      <c r="BK132" s="273"/>
      <c r="BL132" s="273"/>
      <c r="BM132" s="273"/>
      <c r="BN132" s="273"/>
      <c r="BO132" s="273"/>
      <c r="BP132" s="273"/>
      <c r="BQ132" s="273"/>
      <c r="BR132" s="273"/>
      <c r="BS132" s="273"/>
      <c r="BT132" s="273"/>
      <c r="BU132" s="273"/>
      <c r="BV132" s="273"/>
    </row>
    <row r="133" spans="63:74" x14ac:dyDescent="0.25">
      <c r="BK133" s="273"/>
      <c r="BL133" s="273"/>
      <c r="BM133" s="273"/>
      <c r="BN133" s="273"/>
      <c r="BO133" s="273"/>
      <c r="BP133" s="273"/>
      <c r="BQ133" s="273"/>
      <c r="BR133" s="273"/>
      <c r="BS133" s="273"/>
      <c r="BT133" s="273"/>
      <c r="BU133" s="273"/>
      <c r="BV133" s="273"/>
    </row>
    <row r="134" spans="63:74" x14ac:dyDescent="0.25">
      <c r="BK134" s="273"/>
      <c r="BL134" s="273"/>
      <c r="BM134" s="273"/>
      <c r="BN134" s="273"/>
      <c r="BO134" s="273"/>
      <c r="BP134" s="273"/>
      <c r="BQ134" s="273"/>
      <c r="BR134" s="273"/>
      <c r="BS134" s="273"/>
      <c r="BT134" s="273"/>
      <c r="BU134" s="273"/>
      <c r="BV134" s="273"/>
    </row>
    <row r="135" spans="63:74" x14ac:dyDescent="0.25">
      <c r="BK135" s="273"/>
      <c r="BL135" s="273"/>
      <c r="BM135" s="273"/>
      <c r="BN135" s="273"/>
      <c r="BO135" s="273"/>
      <c r="BP135" s="273"/>
      <c r="BQ135" s="273"/>
      <c r="BR135" s="273"/>
      <c r="BS135" s="273"/>
      <c r="BT135" s="273"/>
      <c r="BU135" s="273"/>
      <c r="BV135" s="273"/>
    </row>
    <row r="136" spans="63:74" x14ac:dyDescent="0.25">
      <c r="BK136" s="273"/>
      <c r="BL136" s="273"/>
      <c r="BM136" s="273"/>
      <c r="BN136" s="273"/>
      <c r="BO136" s="273"/>
      <c r="BP136" s="273"/>
      <c r="BQ136" s="273"/>
      <c r="BR136" s="273"/>
      <c r="BS136" s="273"/>
      <c r="BT136" s="273"/>
      <c r="BU136" s="273"/>
      <c r="BV136" s="273"/>
    </row>
    <row r="137" spans="63:74" x14ac:dyDescent="0.25">
      <c r="BK137" s="273"/>
      <c r="BL137" s="273"/>
      <c r="BM137" s="273"/>
      <c r="BN137" s="273"/>
      <c r="BO137" s="273"/>
      <c r="BP137" s="273"/>
      <c r="BQ137" s="273"/>
      <c r="BR137" s="273"/>
      <c r="BS137" s="273"/>
      <c r="BT137" s="273"/>
      <c r="BU137" s="273"/>
      <c r="BV137" s="273"/>
    </row>
    <row r="138" spans="63:74" x14ac:dyDescent="0.25">
      <c r="BK138" s="273"/>
      <c r="BL138" s="273"/>
      <c r="BM138" s="273"/>
      <c r="BN138" s="273"/>
      <c r="BO138" s="273"/>
      <c r="BP138" s="273"/>
      <c r="BQ138" s="273"/>
      <c r="BR138" s="273"/>
      <c r="BS138" s="273"/>
      <c r="BT138" s="273"/>
      <c r="BU138" s="273"/>
      <c r="BV138" s="273"/>
    </row>
    <row r="139" spans="63:74" x14ac:dyDescent="0.25">
      <c r="BK139" s="273"/>
      <c r="BL139" s="273"/>
      <c r="BM139" s="273"/>
      <c r="BN139" s="273"/>
      <c r="BO139" s="273"/>
      <c r="BP139" s="273"/>
      <c r="BQ139" s="273"/>
      <c r="BR139" s="273"/>
      <c r="BS139" s="273"/>
      <c r="BT139" s="273"/>
      <c r="BU139" s="273"/>
      <c r="BV139" s="273"/>
    </row>
    <row r="140" spans="63:74" x14ac:dyDescent="0.25">
      <c r="BK140" s="273"/>
      <c r="BL140" s="273"/>
      <c r="BM140" s="273"/>
      <c r="BN140" s="273"/>
      <c r="BO140" s="273"/>
      <c r="BP140" s="273"/>
      <c r="BQ140" s="273"/>
      <c r="BR140" s="273"/>
      <c r="BS140" s="273"/>
      <c r="BT140" s="273"/>
      <c r="BU140" s="273"/>
      <c r="BV140" s="273"/>
    </row>
    <row r="141" spans="63:74" x14ac:dyDescent="0.25">
      <c r="BK141" s="273"/>
      <c r="BL141" s="273"/>
      <c r="BM141" s="273"/>
      <c r="BN141" s="273"/>
      <c r="BO141" s="273"/>
      <c r="BP141" s="273"/>
      <c r="BQ141" s="273"/>
      <c r="BR141" s="273"/>
      <c r="BS141" s="273"/>
      <c r="BT141" s="273"/>
      <c r="BU141" s="273"/>
      <c r="BV141" s="273"/>
    </row>
    <row r="142" spans="63:74" x14ac:dyDescent="0.25">
      <c r="BK142" s="273"/>
      <c r="BL142" s="273"/>
      <c r="BM142" s="273"/>
      <c r="BN142" s="273"/>
      <c r="BO142" s="273"/>
      <c r="BP142" s="273"/>
      <c r="BQ142" s="273"/>
      <c r="BR142" s="273"/>
      <c r="BS142" s="273"/>
      <c r="BT142" s="273"/>
      <c r="BU142" s="273"/>
      <c r="BV142" s="273"/>
    </row>
    <row r="143" spans="63:74" x14ac:dyDescent="0.25">
      <c r="BK143" s="273"/>
      <c r="BL143" s="273"/>
      <c r="BM143" s="273"/>
      <c r="BN143" s="273"/>
      <c r="BO143" s="273"/>
      <c r="BP143" s="273"/>
      <c r="BQ143" s="273"/>
      <c r="BR143" s="273"/>
      <c r="BS143" s="273"/>
      <c r="BT143" s="273"/>
      <c r="BU143" s="273"/>
      <c r="BV143" s="273"/>
    </row>
  </sheetData>
  <mergeCells count="18">
    <mergeCell ref="B54:Q54"/>
    <mergeCell ref="B53:Q53"/>
    <mergeCell ref="B55:Q55"/>
    <mergeCell ref="B57:Q57"/>
    <mergeCell ref="B62:Q62"/>
    <mergeCell ref="B58:Q58"/>
    <mergeCell ref="B59:Q59"/>
    <mergeCell ref="B60:Q60"/>
    <mergeCell ref="B61:Q61"/>
    <mergeCell ref="B56:Q56"/>
    <mergeCell ref="A1:A2"/>
    <mergeCell ref="AM3:AX3"/>
    <mergeCell ref="AY3:BJ3"/>
    <mergeCell ref="BK3:BV3"/>
    <mergeCell ref="B1:AL1"/>
    <mergeCell ref="C3:N3"/>
    <mergeCell ref="O3:Z3"/>
    <mergeCell ref="AA3:AL3"/>
  </mergeCells>
  <phoneticPr fontId="6" type="noConversion"/>
  <hyperlinks>
    <hyperlink ref="A1:A2" location="Contents!A1" display="Table of Contents" xr:uid="{00000000-0004-0000-0F00-000000000000}"/>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ransitionEvaluation="1" transitionEntry="1" codeName="Sheet17">
    <pageSetUpPr fitToPage="1"/>
  </sheetPr>
  <dimension ref="A1:BV144"/>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AY6" sqref="AY6:AY48"/>
    </sheetView>
  </sheetViews>
  <sheetFormatPr defaultColWidth="9.54296875" defaultRowHeight="10.5" x14ac:dyDescent="0.25"/>
  <cols>
    <col min="1" max="1" width="10.54296875" style="92" customWidth="1"/>
    <col min="2" max="2" width="16.54296875" style="92" customWidth="1"/>
    <col min="3" max="50" width="6.54296875" style="92" customWidth="1"/>
    <col min="51" max="55" width="6.54296875" style="269" customWidth="1"/>
    <col min="56" max="58" width="6.54296875" style="93" customWidth="1"/>
    <col min="59" max="62" width="6.54296875" style="269" customWidth="1"/>
    <col min="63" max="74" width="6.54296875" style="92" customWidth="1"/>
    <col min="75" max="16384" width="9.54296875" style="92"/>
  </cols>
  <sheetData>
    <row r="1" spans="1:74" ht="13.4" customHeight="1" x14ac:dyDescent="0.3">
      <c r="A1" s="623" t="s">
        <v>767</v>
      </c>
      <c r="B1" s="672" t="s">
        <v>1272</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row>
    <row r="2" spans="1:74" s="87" customFormat="1" ht="13.4" customHeight="1" x14ac:dyDescent="0.25">
      <c r="A2" s="624"/>
      <c r="B2" s="402" t="str">
        <f>"U.S. Energy Information Administration  |  Short-Term Energy Outlook  - "&amp;Dates!D1</f>
        <v>U.S. Energy Information Administration  |  Short-Term Energy Outlook  - February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73"/>
      <c r="AZ2" s="273"/>
      <c r="BA2" s="273"/>
      <c r="BB2" s="273"/>
      <c r="BC2" s="273"/>
      <c r="BD2" s="89"/>
      <c r="BE2" s="89"/>
      <c r="BF2" s="89"/>
      <c r="BG2" s="273"/>
      <c r="BH2" s="273"/>
      <c r="BI2" s="273"/>
      <c r="BJ2" s="273"/>
    </row>
    <row r="3" spans="1:74" s="9" customFormat="1" ht="13" x14ac:dyDescent="0.3">
      <c r="A3" s="590" t="s">
        <v>1274</v>
      </c>
      <c r="B3" s="11"/>
      <c r="C3" s="626">
        <f>Dates!D3</f>
        <v>2020</v>
      </c>
      <c r="D3" s="617"/>
      <c r="E3" s="617"/>
      <c r="F3" s="617"/>
      <c r="G3" s="617"/>
      <c r="H3" s="617"/>
      <c r="I3" s="617"/>
      <c r="J3" s="617"/>
      <c r="K3" s="617"/>
      <c r="L3" s="617"/>
      <c r="M3" s="617"/>
      <c r="N3" s="618"/>
      <c r="O3" s="626">
        <f>C3+1</f>
        <v>2021</v>
      </c>
      <c r="P3" s="627"/>
      <c r="Q3" s="627"/>
      <c r="R3" s="627"/>
      <c r="S3" s="627"/>
      <c r="T3" s="627"/>
      <c r="U3" s="627"/>
      <c r="V3" s="627"/>
      <c r="W3" s="627"/>
      <c r="X3" s="617"/>
      <c r="Y3" s="617"/>
      <c r="Z3" s="618"/>
      <c r="AA3" s="614">
        <f>O3+1</f>
        <v>2022</v>
      </c>
      <c r="AB3" s="617"/>
      <c r="AC3" s="617"/>
      <c r="AD3" s="617"/>
      <c r="AE3" s="617"/>
      <c r="AF3" s="617"/>
      <c r="AG3" s="617"/>
      <c r="AH3" s="617"/>
      <c r="AI3" s="617"/>
      <c r="AJ3" s="617"/>
      <c r="AK3" s="617"/>
      <c r="AL3" s="618"/>
      <c r="AM3" s="614">
        <f>AA3+1</f>
        <v>2023</v>
      </c>
      <c r="AN3" s="617"/>
      <c r="AO3" s="617"/>
      <c r="AP3" s="617"/>
      <c r="AQ3" s="617"/>
      <c r="AR3" s="617"/>
      <c r="AS3" s="617"/>
      <c r="AT3" s="617"/>
      <c r="AU3" s="617"/>
      <c r="AV3" s="617"/>
      <c r="AW3" s="617"/>
      <c r="AX3" s="618"/>
      <c r="AY3" s="614">
        <f>AM3+1</f>
        <v>2024</v>
      </c>
      <c r="AZ3" s="615"/>
      <c r="BA3" s="615"/>
      <c r="BB3" s="615"/>
      <c r="BC3" s="615"/>
      <c r="BD3" s="615"/>
      <c r="BE3" s="615"/>
      <c r="BF3" s="615"/>
      <c r="BG3" s="615"/>
      <c r="BH3" s="615"/>
      <c r="BI3" s="615"/>
      <c r="BJ3" s="616"/>
      <c r="BK3" s="614">
        <f>AY3+1</f>
        <v>2025</v>
      </c>
      <c r="BL3" s="617"/>
      <c r="BM3" s="617"/>
      <c r="BN3" s="617"/>
      <c r="BO3" s="617"/>
      <c r="BP3" s="617"/>
      <c r="BQ3" s="617"/>
      <c r="BR3" s="617"/>
      <c r="BS3" s="617"/>
      <c r="BT3" s="617"/>
      <c r="BU3" s="617"/>
      <c r="BV3" s="618"/>
    </row>
    <row r="4" spans="1:74" s="9" customFormat="1" x14ac:dyDescent="0.25">
      <c r="A4" s="591" t="str">
        <f>Dates!$D$2</f>
        <v>Thursday February 1,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15" customHeight="1" x14ac:dyDescent="0.25">
      <c r="A5" s="91"/>
      <c r="B5" s="93" t="s">
        <v>6</v>
      </c>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309"/>
      <c r="AZ5" s="309"/>
      <c r="BA5" s="309"/>
      <c r="BB5" s="309"/>
      <c r="BC5" s="309"/>
      <c r="BD5" s="94"/>
      <c r="BE5" s="94"/>
      <c r="BF5" s="94"/>
      <c r="BG5" s="94"/>
      <c r="BH5" s="94"/>
      <c r="BI5" s="94"/>
      <c r="BJ5" s="309"/>
      <c r="BK5" s="309"/>
      <c r="BL5" s="309"/>
      <c r="BM5" s="309"/>
      <c r="BN5" s="309"/>
      <c r="BO5" s="309"/>
      <c r="BP5" s="309"/>
      <c r="BQ5" s="309"/>
      <c r="BR5" s="309"/>
      <c r="BS5" s="309"/>
      <c r="BT5" s="309"/>
      <c r="BU5" s="309"/>
      <c r="BV5" s="309"/>
    </row>
    <row r="6" spans="1:74" ht="11.15" customHeight="1" x14ac:dyDescent="0.25">
      <c r="A6" s="91" t="s">
        <v>592</v>
      </c>
      <c r="B6" s="159" t="s">
        <v>413</v>
      </c>
      <c r="C6" s="168">
        <v>21.683181081000001</v>
      </c>
      <c r="D6" s="168">
        <v>22.109746094999998</v>
      </c>
      <c r="E6" s="168">
        <v>21.722515873999999</v>
      </c>
      <c r="F6" s="168">
        <v>22.06718339</v>
      </c>
      <c r="G6" s="168">
        <v>21.656900639</v>
      </c>
      <c r="H6" s="168">
        <v>20.517213578</v>
      </c>
      <c r="I6" s="168">
        <v>20.722164775</v>
      </c>
      <c r="J6" s="168">
        <v>21.015734777999999</v>
      </c>
      <c r="K6" s="168">
        <v>21.374816669000001</v>
      </c>
      <c r="L6" s="168">
        <v>21.146947888</v>
      </c>
      <c r="M6" s="168">
        <v>21.052254747999999</v>
      </c>
      <c r="N6" s="168">
        <v>20.440250031000001</v>
      </c>
      <c r="O6" s="168">
        <v>20.983553435000001</v>
      </c>
      <c r="P6" s="168">
        <v>21.522678192000001</v>
      </c>
      <c r="Q6" s="168">
        <v>21.611452366000002</v>
      </c>
      <c r="R6" s="168">
        <v>22.108653404999998</v>
      </c>
      <c r="S6" s="168">
        <v>21.344865337000002</v>
      </c>
      <c r="T6" s="168">
        <v>20.706113574</v>
      </c>
      <c r="U6" s="168">
        <v>21.374489730000001</v>
      </c>
      <c r="V6" s="168">
        <v>20.856960009000002</v>
      </c>
      <c r="W6" s="168">
        <v>22.209835353999999</v>
      </c>
      <c r="X6" s="168">
        <v>21.907147909999999</v>
      </c>
      <c r="Y6" s="168">
        <v>21.872780318</v>
      </c>
      <c r="Z6" s="168">
        <v>22.066907551</v>
      </c>
      <c r="AA6" s="168">
        <v>22.805612848999999</v>
      </c>
      <c r="AB6" s="168">
        <v>24.600311744999999</v>
      </c>
      <c r="AC6" s="168">
        <v>24.462370999000001</v>
      </c>
      <c r="AD6" s="168">
        <v>24.433223773999998</v>
      </c>
      <c r="AE6" s="168">
        <v>23.722754422000001</v>
      </c>
      <c r="AF6" s="168">
        <v>24.470755981</v>
      </c>
      <c r="AG6" s="168">
        <v>21.674408943</v>
      </c>
      <c r="AH6" s="168">
        <v>25.440293565000001</v>
      </c>
      <c r="AI6" s="168">
        <v>27.310041626</v>
      </c>
      <c r="AJ6" s="168">
        <v>25.574395273</v>
      </c>
      <c r="AK6" s="168">
        <v>26.211034389000002</v>
      </c>
      <c r="AL6" s="168">
        <v>26.947528978000001</v>
      </c>
      <c r="AM6" s="168">
        <v>29.795883517</v>
      </c>
      <c r="AN6" s="168">
        <v>31.135149439999999</v>
      </c>
      <c r="AO6" s="168">
        <v>31.118984307000002</v>
      </c>
      <c r="AP6" s="168">
        <v>31.095952644</v>
      </c>
      <c r="AQ6" s="168">
        <v>29.352609409999999</v>
      </c>
      <c r="AR6" s="168">
        <v>28.361906745999999</v>
      </c>
      <c r="AS6" s="168">
        <v>26.975019249999999</v>
      </c>
      <c r="AT6" s="168">
        <v>27.161667643000001</v>
      </c>
      <c r="AU6" s="168">
        <v>27.409740661000001</v>
      </c>
      <c r="AV6" s="168">
        <v>28.12</v>
      </c>
      <c r="AW6" s="168">
        <v>27.4</v>
      </c>
      <c r="AX6" s="168">
        <v>27.782260000000001</v>
      </c>
      <c r="AY6" s="168">
        <v>29.988939999999999</v>
      </c>
      <c r="AZ6" s="258">
        <v>30.87724</v>
      </c>
      <c r="BA6" s="258">
        <v>30.51211</v>
      </c>
      <c r="BB6" s="258">
        <v>30.222670000000001</v>
      </c>
      <c r="BC6" s="258">
        <v>28.303629999999998</v>
      </c>
      <c r="BD6" s="258">
        <v>27.13785</v>
      </c>
      <c r="BE6" s="258">
        <v>25.874459999999999</v>
      </c>
      <c r="BF6" s="258">
        <v>26.013010000000001</v>
      </c>
      <c r="BG6" s="258">
        <v>26.41253</v>
      </c>
      <c r="BH6" s="258">
        <v>27.222750000000001</v>
      </c>
      <c r="BI6" s="258">
        <v>26.977070000000001</v>
      </c>
      <c r="BJ6" s="258">
        <v>27.607890000000001</v>
      </c>
      <c r="BK6" s="258">
        <v>30.102060000000002</v>
      </c>
      <c r="BL6" s="258">
        <v>31.46538</v>
      </c>
      <c r="BM6" s="258">
        <v>31.518719999999998</v>
      </c>
      <c r="BN6" s="258">
        <v>31.524069999999998</v>
      </c>
      <c r="BO6" s="258">
        <v>29.806850000000001</v>
      </c>
      <c r="BP6" s="258">
        <v>28.944579999999998</v>
      </c>
      <c r="BQ6" s="258">
        <v>27.759640000000001</v>
      </c>
      <c r="BR6" s="258">
        <v>28.051749999999998</v>
      </c>
      <c r="BS6" s="258">
        <v>28.57197</v>
      </c>
      <c r="BT6" s="258">
        <v>29.582750000000001</v>
      </c>
      <c r="BU6" s="258">
        <v>29.193560000000002</v>
      </c>
      <c r="BV6" s="258">
        <v>29.824850000000001</v>
      </c>
    </row>
    <row r="7" spans="1:74" ht="11.15" customHeight="1" x14ac:dyDescent="0.25">
      <c r="A7" s="91" t="s">
        <v>593</v>
      </c>
      <c r="B7" s="148" t="s">
        <v>443</v>
      </c>
      <c r="C7" s="168">
        <v>15.430668606999999</v>
      </c>
      <c r="D7" s="168">
        <v>15.471068882999999</v>
      </c>
      <c r="E7" s="168">
        <v>15.56662279</v>
      </c>
      <c r="F7" s="168">
        <v>15.542254802</v>
      </c>
      <c r="G7" s="168">
        <v>16.074557588000001</v>
      </c>
      <c r="H7" s="168">
        <v>16.2446102</v>
      </c>
      <c r="I7" s="168">
        <v>16.184340699</v>
      </c>
      <c r="J7" s="168">
        <v>16.035819673999999</v>
      </c>
      <c r="K7" s="168">
        <v>16.412071710999999</v>
      </c>
      <c r="L7" s="168">
        <v>16.538432045</v>
      </c>
      <c r="M7" s="168">
        <v>16.024348595999999</v>
      </c>
      <c r="N7" s="168">
        <v>15.569857628999999</v>
      </c>
      <c r="O7" s="168">
        <v>15.551195865</v>
      </c>
      <c r="P7" s="168">
        <v>15.792376773999999</v>
      </c>
      <c r="Q7" s="168">
        <v>15.580229622999999</v>
      </c>
      <c r="R7" s="168">
        <v>16.188765352000001</v>
      </c>
      <c r="S7" s="168">
        <v>16.607577809999999</v>
      </c>
      <c r="T7" s="168">
        <v>16.658155577999999</v>
      </c>
      <c r="U7" s="168">
        <v>16.747512042</v>
      </c>
      <c r="V7" s="168">
        <v>16.897534824000001</v>
      </c>
      <c r="W7" s="168">
        <v>17.187028328</v>
      </c>
      <c r="X7" s="168">
        <v>17.311517051999999</v>
      </c>
      <c r="Y7" s="168">
        <v>16.720277051</v>
      </c>
      <c r="Z7" s="168">
        <v>16.595363836000001</v>
      </c>
      <c r="AA7" s="168">
        <v>16.928622497999999</v>
      </c>
      <c r="AB7" s="168">
        <v>17.305247576999999</v>
      </c>
      <c r="AC7" s="168">
        <v>17.389437227999998</v>
      </c>
      <c r="AD7" s="168">
        <v>17.660164633000001</v>
      </c>
      <c r="AE7" s="168">
        <v>18.099217451000001</v>
      </c>
      <c r="AF7" s="168">
        <v>18.788119759000001</v>
      </c>
      <c r="AG7" s="168">
        <v>18.633474632999999</v>
      </c>
      <c r="AH7" s="168">
        <v>18.426811381</v>
      </c>
      <c r="AI7" s="168">
        <v>19.842108919000001</v>
      </c>
      <c r="AJ7" s="168">
        <v>19.605767094000001</v>
      </c>
      <c r="AK7" s="168">
        <v>19.470607722</v>
      </c>
      <c r="AL7" s="168">
        <v>19.283837267999999</v>
      </c>
      <c r="AM7" s="168">
        <v>19.875402267999998</v>
      </c>
      <c r="AN7" s="168">
        <v>20.091410849999999</v>
      </c>
      <c r="AO7" s="168">
        <v>19.088354907999999</v>
      </c>
      <c r="AP7" s="168">
        <v>18.738889524000001</v>
      </c>
      <c r="AQ7" s="168">
        <v>18.963745758000002</v>
      </c>
      <c r="AR7" s="168">
        <v>19.612104749</v>
      </c>
      <c r="AS7" s="168">
        <v>19.730443813000001</v>
      </c>
      <c r="AT7" s="168">
        <v>19.767298839999999</v>
      </c>
      <c r="AU7" s="168">
        <v>20.107378696000001</v>
      </c>
      <c r="AV7" s="168">
        <v>19.920000000000002</v>
      </c>
      <c r="AW7" s="168">
        <v>19.8</v>
      </c>
      <c r="AX7" s="168">
        <v>19.505369999999999</v>
      </c>
      <c r="AY7" s="168">
        <v>19.883459999999999</v>
      </c>
      <c r="AZ7" s="258">
        <v>20.202809999999999</v>
      </c>
      <c r="BA7" s="258">
        <v>19.509879999999999</v>
      </c>
      <c r="BB7" s="258">
        <v>19.117360000000001</v>
      </c>
      <c r="BC7" s="258">
        <v>19.454460000000001</v>
      </c>
      <c r="BD7" s="258">
        <v>20.06673</v>
      </c>
      <c r="BE7" s="258">
        <v>20.289249999999999</v>
      </c>
      <c r="BF7" s="258">
        <v>20.400659999999998</v>
      </c>
      <c r="BG7" s="258">
        <v>20.827390000000001</v>
      </c>
      <c r="BH7" s="258">
        <v>20.616129999999998</v>
      </c>
      <c r="BI7" s="258">
        <v>20.410799999999998</v>
      </c>
      <c r="BJ7" s="258">
        <v>20.088660000000001</v>
      </c>
      <c r="BK7" s="258">
        <v>20.466329999999999</v>
      </c>
      <c r="BL7" s="258">
        <v>20.811990000000002</v>
      </c>
      <c r="BM7" s="258">
        <v>19.999970000000001</v>
      </c>
      <c r="BN7" s="258">
        <v>19.538139999999999</v>
      </c>
      <c r="BO7" s="258">
        <v>19.793310000000002</v>
      </c>
      <c r="BP7" s="258">
        <v>20.421150000000001</v>
      </c>
      <c r="BQ7" s="258">
        <v>20.59863</v>
      </c>
      <c r="BR7" s="258">
        <v>20.642389999999999</v>
      </c>
      <c r="BS7" s="258">
        <v>21.021909999999998</v>
      </c>
      <c r="BT7" s="258">
        <v>20.81531</v>
      </c>
      <c r="BU7" s="258">
        <v>20.608889999999999</v>
      </c>
      <c r="BV7" s="258">
        <v>20.30874</v>
      </c>
    </row>
    <row r="8" spans="1:74" ht="11.15" customHeight="1" x14ac:dyDescent="0.25">
      <c r="A8" s="91" t="s">
        <v>594</v>
      </c>
      <c r="B8" s="159" t="s">
        <v>414</v>
      </c>
      <c r="C8" s="168">
        <v>13.086401128</v>
      </c>
      <c r="D8" s="168">
        <v>13.122253329999999</v>
      </c>
      <c r="E8" s="168">
        <v>13.479141599</v>
      </c>
      <c r="F8" s="168">
        <v>13.860042158000001</v>
      </c>
      <c r="G8" s="168">
        <v>14.023185935000001</v>
      </c>
      <c r="H8" s="168">
        <v>13.621928906999999</v>
      </c>
      <c r="I8" s="168">
        <v>13.279374110999999</v>
      </c>
      <c r="J8" s="168">
        <v>13.415107501</v>
      </c>
      <c r="K8" s="168">
        <v>13.692963796000001</v>
      </c>
      <c r="L8" s="168">
        <v>14.36820855</v>
      </c>
      <c r="M8" s="168">
        <v>13.940286709</v>
      </c>
      <c r="N8" s="168">
        <v>13.348007754999999</v>
      </c>
      <c r="O8" s="168">
        <v>13.133113228999999</v>
      </c>
      <c r="P8" s="168">
        <v>13.067875362000001</v>
      </c>
      <c r="Q8" s="168">
        <v>13.952736173</v>
      </c>
      <c r="R8" s="168">
        <v>14.499574426000001</v>
      </c>
      <c r="S8" s="168">
        <v>14.682875578999999</v>
      </c>
      <c r="T8" s="168">
        <v>14.276422798</v>
      </c>
      <c r="U8" s="168">
        <v>14.079063983999999</v>
      </c>
      <c r="V8" s="168">
        <v>14.114108483000001</v>
      </c>
      <c r="W8" s="168">
        <v>14.176192444</v>
      </c>
      <c r="X8" s="168">
        <v>14.725485409999999</v>
      </c>
      <c r="Y8" s="168">
        <v>14.640887602999999</v>
      </c>
      <c r="Z8" s="168">
        <v>14.091293528</v>
      </c>
      <c r="AA8" s="168">
        <v>13.800294128999999</v>
      </c>
      <c r="AB8" s="168">
        <v>14.04487297</v>
      </c>
      <c r="AC8" s="168">
        <v>14.552275252999999</v>
      </c>
      <c r="AD8" s="168">
        <v>14.924413162</v>
      </c>
      <c r="AE8" s="168">
        <v>15.289976353</v>
      </c>
      <c r="AF8" s="168">
        <v>15.80028059</v>
      </c>
      <c r="AG8" s="168">
        <v>15.815191003000001</v>
      </c>
      <c r="AH8" s="168">
        <v>16.066114754000001</v>
      </c>
      <c r="AI8" s="168">
        <v>16.199366424000001</v>
      </c>
      <c r="AJ8" s="168">
        <v>16.567289508000002</v>
      </c>
      <c r="AK8" s="168">
        <v>16.154338916</v>
      </c>
      <c r="AL8" s="168">
        <v>15.494587165</v>
      </c>
      <c r="AM8" s="168">
        <v>15.774355705</v>
      </c>
      <c r="AN8" s="168">
        <v>16.253018710999999</v>
      </c>
      <c r="AO8" s="168">
        <v>16.425021827999998</v>
      </c>
      <c r="AP8" s="168">
        <v>16.542721903</v>
      </c>
      <c r="AQ8" s="168">
        <v>16.854690335000001</v>
      </c>
      <c r="AR8" s="168">
        <v>16.379996445</v>
      </c>
      <c r="AS8" s="168">
        <v>16.137911686999999</v>
      </c>
      <c r="AT8" s="168">
        <v>15.773992223</v>
      </c>
      <c r="AU8" s="168">
        <v>16.002655225000002</v>
      </c>
      <c r="AV8" s="168">
        <v>16.53</v>
      </c>
      <c r="AW8" s="168">
        <v>16.18</v>
      </c>
      <c r="AX8" s="168">
        <v>15.39148</v>
      </c>
      <c r="AY8" s="168">
        <v>15.227539999999999</v>
      </c>
      <c r="AZ8" s="258">
        <v>15.607839999999999</v>
      </c>
      <c r="BA8" s="258">
        <v>15.84206</v>
      </c>
      <c r="BB8" s="258">
        <v>15.99024</v>
      </c>
      <c r="BC8" s="258">
        <v>16.332439999999998</v>
      </c>
      <c r="BD8" s="258">
        <v>15.874320000000001</v>
      </c>
      <c r="BE8" s="258">
        <v>15.73043</v>
      </c>
      <c r="BF8" s="258">
        <v>15.465400000000001</v>
      </c>
      <c r="BG8" s="258">
        <v>15.89795</v>
      </c>
      <c r="BH8" s="258">
        <v>16.517890000000001</v>
      </c>
      <c r="BI8" s="258">
        <v>16.29505</v>
      </c>
      <c r="BJ8" s="258">
        <v>15.480840000000001</v>
      </c>
      <c r="BK8" s="258">
        <v>15.45172</v>
      </c>
      <c r="BL8" s="258">
        <v>15.957929999999999</v>
      </c>
      <c r="BM8" s="258">
        <v>16.26146</v>
      </c>
      <c r="BN8" s="258">
        <v>16.466229999999999</v>
      </c>
      <c r="BO8" s="258">
        <v>16.852989999999998</v>
      </c>
      <c r="BP8" s="258">
        <v>16.402740000000001</v>
      </c>
      <c r="BQ8" s="258">
        <v>16.26904</v>
      </c>
      <c r="BR8" s="258">
        <v>15.988060000000001</v>
      </c>
      <c r="BS8" s="258">
        <v>16.44942</v>
      </c>
      <c r="BT8" s="258">
        <v>17.09366</v>
      </c>
      <c r="BU8" s="258">
        <v>16.858360000000001</v>
      </c>
      <c r="BV8" s="258">
        <v>16.01247</v>
      </c>
    </row>
    <row r="9" spans="1:74" ht="11.15" customHeight="1" x14ac:dyDescent="0.25">
      <c r="A9" s="91" t="s">
        <v>595</v>
      </c>
      <c r="B9" s="159" t="s">
        <v>415</v>
      </c>
      <c r="C9" s="168">
        <v>10.733188022</v>
      </c>
      <c r="D9" s="168">
        <v>10.873007125999999</v>
      </c>
      <c r="E9" s="168">
        <v>11.338593746000001</v>
      </c>
      <c r="F9" s="168">
        <v>11.708627462000001</v>
      </c>
      <c r="G9" s="168">
        <v>12.886608449000001</v>
      </c>
      <c r="H9" s="168">
        <v>12.946082441</v>
      </c>
      <c r="I9" s="168">
        <v>13.015088499000001</v>
      </c>
      <c r="J9" s="168">
        <v>13.081791482</v>
      </c>
      <c r="K9" s="168">
        <v>12.370494774000001</v>
      </c>
      <c r="L9" s="168">
        <v>12.147167603</v>
      </c>
      <c r="M9" s="168">
        <v>11.498895962000001</v>
      </c>
      <c r="N9" s="168">
        <v>10.846659003999999</v>
      </c>
      <c r="O9" s="168">
        <v>10.571374097</v>
      </c>
      <c r="P9" s="168">
        <v>10.754240430999999</v>
      </c>
      <c r="Q9" s="168">
        <v>11.333884769000001</v>
      </c>
      <c r="R9" s="168">
        <v>12.133746994999999</v>
      </c>
      <c r="S9" s="168">
        <v>12.584807210999999</v>
      </c>
      <c r="T9" s="168">
        <v>13.326124772</v>
      </c>
      <c r="U9" s="168">
        <v>13.303411465</v>
      </c>
      <c r="V9" s="168">
        <v>13.307636820000001</v>
      </c>
      <c r="W9" s="168">
        <v>13.231592296000001</v>
      </c>
      <c r="X9" s="168">
        <v>12.391857046</v>
      </c>
      <c r="Y9" s="168">
        <v>12.017039878</v>
      </c>
      <c r="Z9" s="168">
        <v>11.388163207</v>
      </c>
      <c r="AA9" s="168">
        <v>10.828453132</v>
      </c>
      <c r="AB9" s="168">
        <v>10.981086934</v>
      </c>
      <c r="AC9" s="168">
        <v>11.636509472</v>
      </c>
      <c r="AD9" s="168">
        <v>12.188325389999999</v>
      </c>
      <c r="AE9" s="168">
        <v>12.868126659</v>
      </c>
      <c r="AF9" s="168">
        <v>13.957844890000001</v>
      </c>
      <c r="AG9" s="168">
        <v>14.156398726999999</v>
      </c>
      <c r="AH9" s="168">
        <v>14.200544153999999</v>
      </c>
      <c r="AI9" s="168">
        <v>13.983419676</v>
      </c>
      <c r="AJ9" s="168">
        <v>13.148305721</v>
      </c>
      <c r="AK9" s="168">
        <v>12.440034045000001</v>
      </c>
      <c r="AL9" s="168">
        <v>11.382503984</v>
      </c>
      <c r="AM9" s="168">
        <v>11.395528077</v>
      </c>
      <c r="AN9" s="168">
        <v>12.094360806999999</v>
      </c>
      <c r="AO9" s="168">
        <v>12.160005232</v>
      </c>
      <c r="AP9" s="168">
        <v>12.691346462</v>
      </c>
      <c r="AQ9" s="168">
        <v>13.450733359000001</v>
      </c>
      <c r="AR9" s="168">
        <v>14.213762329</v>
      </c>
      <c r="AS9" s="168">
        <v>14.37881522</v>
      </c>
      <c r="AT9" s="168">
        <v>14.265064132999999</v>
      </c>
      <c r="AU9" s="168">
        <v>14.014939136000001</v>
      </c>
      <c r="AV9" s="168">
        <v>13.29</v>
      </c>
      <c r="AW9" s="168">
        <v>12.73</v>
      </c>
      <c r="AX9" s="168">
        <v>11.42943</v>
      </c>
      <c r="AY9" s="168">
        <v>11.13409</v>
      </c>
      <c r="AZ9" s="258">
        <v>11.837109999999999</v>
      </c>
      <c r="BA9" s="258">
        <v>12.10153</v>
      </c>
      <c r="BB9" s="258">
        <v>12.67483</v>
      </c>
      <c r="BC9" s="258">
        <v>13.47301</v>
      </c>
      <c r="BD9" s="258">
        <v>14.26998</v>
      </c>
      <c r="BE9" s="258">
        <v>14.22082</v>
      </c>
      <c r="BF9" s="258">
        <v>14.18413</v>
      </c>
      <c r="BG9" s="258">
        <v>14.036530000000001</v>
      </c>
      <c r="BH9" s="258">
        <v>13.20852</v>
      </c>
      <c r="BI9" s="258">
        <v>12.626659999999999</v>
      </c>
      <c r="BJ9" s="258">
        <v>11.25028</v>
      </c>
      <c r="BK9" s="258">
        <v>11.14992</v>
      </c>
      <c r="BL9" s="258">
        <v>11.93432</v>
      </c>
      <c r="BM9" s="258">
        <v>12.230980000000001</v>
      </c>
      <c r="BN9" s="258">
        <v>12.84548</v>
      </c>
      <c r="BO9" s="258">
        <v>13.66465</v>
      </c>
      <c r="BP9" s="258">
        <v>14.47845</v>
      </c>
      <c r="BQ9" s="258">
        <v>14.452159999999999</v>
      </c>
      <c r="BR9" s="258">
        <v>14.39439</v>
      </c>
      <c r="BS9" s="258">
        <v>14.25156</v>
      </c>
      <c r="BT9" s="258">
        <v>13.40625</v>
      </c>
      <c r="BU9" s="258">
        <v>12.81119</v>
      </c>
      <c r="BV9" s="258">
        <v>11.41351</v>
      </c>
    </row>
    <row r="10" spans="1:74" ht="11.15" customHeight="1" x14ac:dyDescent="0.25">
      <c r="A10" s="91" t="s">
        <v>596</v>
      </c>
      <c r="B10" s="159" t="s">
        <v>416</v>
      </c>
      <c r="C10" s="168">
        <v>11.534651801000001</v>
      </c>
      <c r="D10" s="168">
        <v>11.730764423</v>
      </c>
      <c r="E10" s="168">
        <v>11.870337598000001</v>
      </c>
      <c r="F10" s="168">
        <v>11.965997818</v>
      </c>
      <c r="G10" s="168">
        <v>11.22147157</v>
      </c>
      <c r="H10" s="168">
        <v>11.924951368</v>
      </c>
      <c r="I10" s="168">
        <v>11.864651592</v>
      </c>
      <c r="J10" s="168">
        <v>11.948515231</v>
      </c>
      <c r="K10" s="168">
        <v>12.072773284</v>
      </c>
      <c r="L10" s="168">
        <v>12.083548015</v>
      </c>
      <c r="M10" s="168">
        <v>11.902273472999999</v>
      </c>
      <c r="N10" s="168">
        <v>11.348057684</v>
      </c>
      <c r="O10" s="168">
        <v>11.184155293</v>
      </c>
      <c r="P10" s="168">
        <v>11.634534451</v>
      </c>
      <c r="Q10" s="168">
        <v>11.782531554</v>
      </c>
      <c r="R10" s="168">
        <v>12.064964068</v>
      </c>
      <c r="S10" s="168">
        <v>12.210607258</v>
      </c>
      <c r="T10" s="168">
        <v>12.319965763000001</v>
      </c>
      <c r="U10" s="168">
        <v>12.256948232999999</v>
      </c>
      <c r="V10" s="168">
        <v>12.271114608</v>
      </c>
      <c r="W10" s="168">
        <v>12.508732932999999</v>
      </c>
      <c r="X10" s="168">
        <v>12.57607936</v>
      </c>
      <c r="Y10" s="168">
        <v>12.439067976</v>
      </c>
      <c r="Z10" s="168">
        <v>12.095461157000001</v>
      </c>
      <c r="AA10" s="168">
        <v>12.203211230000001</v>
      </c>
      <c r="AB10" s="168">
        <v>12.467644161999999</v>
      </c>
      <c r="AC10" s="168">
        <v>12.975797344</v>
      </c>
      <c r="AD10" s="168">
        <v>13.203788533999999</v>
      </c>
      <c r="AE10" s="168">
        <v>13.320576236999999</v>
      </c>
      <c r="AF10" s="168">
        <v>13.624796465999999</v>
      </c>
      <c r="AG10" s="168">
        <v>13.870582092999999</v>
      </c>
      <c r="AH10" s="168">
        <v>14.043938406000001</v>
      </c>
      <c r="AI10" s="168">
        <v>14.287792576999999</v>
      </c>
      <c r="AJ10" s="168">
        <v>14.151834931</v>
      </c>
      <c r="AK10" s="168">
        <v>13.697245366000001</v>
      </c>
      <c r="AL10" s="168">
        <v>13.297549286000001</v>
      </c>
      <c r="AM10" s="168">
        <v>14.006094260999999</v>
      </c>
      <c r="AN10" s="168">
        <v>14.668883832000001</v>
      </c>
      <c r="AO10" s="168">
        <v>14.29715519</v>
      </c>
      <c r="AP10" s="168">
        <v>14.730871383</v>
      </c>
      <c r="AQ10" s="168">
        <v>14.688816891</v>
      </c>
      <c r="AR10" s="168">
        <v>14.802304315000001</v>
      </c>
      <c r="AS10" s="168">
        <v>14.334427802</v>
      </c>
      <c r="AT10" s="168">
        <v>14.385811897</v>
      </c>
      <c r="AU10" s="168">
        <v>14.981611098</v>
      </c>
      <c r="AV10" s="168">
        <v>15.11</v>
      </c>
      <c r="AW10" s="168">
        <v>14.62</v>
      </c>
      <c r="AX10" s="168">
        <v>13.59895</v>
      </c>
      <c r="AY10" s="168">
        <v>13.69192</v>
      </c>
      <c r="AZ10" s="258">
        <v>14.02023</v>
      </c>
      <c r="BA10" s="258">
        <v>13.68858</v>
      </c>
      <c r="BB10" s="258">
        <v>14.17099</v>
      </c>
      <c r="BC10" s="258">
        <v>14.11666</v>
      </c>
      <c r="BD10" s="258">
        <v>14.19183</v>
      </c>
      <c r="BE10" s="258">
        <v>13.87547</v>
      </c>
      <c r="BF10" s="258">
        <v>14.01605</v>
      </c>
      <c r="BG10" s="258">
        <v>14.62228</v>
      </c>
      <c r="BH10" s="258">
        <v>14.79879</v>
      </c>
      <c r="BI10" s="258">
        <v>14.38641</v>
      </c>
      <c r="BJ10" s="258">
        <v>13.40835</v>
      </c>
      <c r="BK10" s="258">
        <v>13.579890000000001</v>
      </c>
      <c r="BL10" s="258">
        <v>14.03403</v>
      </c>
      <c r="BM10" s="258">
        <v>13.74916</v>
      </c>
      <c r="BN10" s="258">
        <v>14.295339999999999</v>
      </c>
      <c r="BO10" s="258">
        <v>14.297639999999999</v>
      </c>
      <c r="BP10" s="258">
        <v>14.429489999999999</v>
      </c>
      <c r="BQ10" s="258">
        <v>14.184089999999999</v>
      </c>
      <c r="BR10" s="258">
        <v>14.32192</v>
      </c>
      <c r="BS10" s="258">
        <v>14.93601</v>
      </c>
      <c r="BT10" s="258">
        <v>15.09585</v>
      </c>
      <c r="BU10" s="258">
        <v>14.70138</v>
      </c>
      <c r="BV10" s="258">
        <v>13.708690000000001</v>
      </c>
    </row>
    <row r="11" spans="1:74" ht="11.15" customHeight="1" x14ac:dyDescent="0.25">
      <c r="A11" s="91" t="s">
        <v>597</v>
      </c>
      <c r="B11" s="159" t="s">
        <v>417</v>
      </c>
      <c r="C11" s="168">
        <v>11.270339946</v>
      </c>
      <c r="D11" s="168">
        <v>11.088529462</v>
      </c>
      <c r="E11" s="168">
        <v>11.388670056</v>
      </c>
      <c r="F11" s="168">
        <v>11.537479803</v>
      </c>
      <c r="G11" s="168">
        <v>11.560424291</v>
      </c>
      <c r="H11" s="168">
        <v>11.454827847000001</v>
      </c>
      <c r="I11" s="168">
        <v>11.200704303</v>
      </c>
      <c r="J11" s="168">
        <v>11.166418407</v>
      </c>
      <c r="K11" s="168">
        <v>11.361022176000001</v>
      </c>
      <c r="L11" s="168">
        <v>11.806252103</v>
      </c>
      <c r="M11" s="168">
        <v>11.813711671</v>
      </c>
      <c r="N11" s="168">
        <v>10.837257554000001</v>
      </c>
      <c r="O11" s="168">
        <v>10.882767027</v>
      </c>
      <c r="P11" s="168">
        <v>11.038031789</v>
      </c>
      <c r="Q11" s="168">
        <v>11.460835810000001</v>
      </c>
      <c r="R11" s="168">
        <v>12.266596878</v>
      </c>
      <c r="S11" s="168">
        <v>12.218911279</v>
      </c>
      <c r="T11" s="168">
        <v>12.013011885999999</v>
      </c>
      <c r="U11" s="168">
        <v>11.869891739</v>
      </c>
      <c r="V11" s="168">
        <v>11.905376967</v>
      </c>
      <c r="W11" s="168">
        <v>11.937503606</v>
      </c>
      <c r="X11" s="168">
        <v>12.286021107</v>
      </c>
      <c r="Y11" s="168">
        <v>12.366645957999999</v>
      </c>
      <c r="Z11" s="168">
        <v>11.251936929999999</v>
      </c>
      <c r="AA11" s="168">
        <v>11.891343815000001</v>
      </c>
      <c r="AB11" s="168">
        <v>11.592413538000001</v>
      </c>
      <c r="AC11" s="168">
        <v>12.24015342</v>
      </c>
      <c r="AD11" s="168">
        <v>12.769886565</v>
      </c>
      <c r="AE11" s="168">
        <v>12.902625139</v>
      </c>
      <c r="AF11" s="168">
        <v>13.145358893999999</v>
      </c>
      <c r="AG11" s="168">
        <v>13.386823296999999</v>
      </c>
      <c r="AH11" s="168">
        <v>13.952953554</v>
      </c>
      <c r="AI11" s="168">
        <v>13.64250929</v>
      </c>
      <c r="AJ11" s="168">
        <v>13.767955533</v>
      </c>
      <c r="AK11" s="168">
        <v>13.694752851000001</v>
      </c>
      <c r="AL11" s="168">
        <v>12.646627938</v>
      </c>
      <c r="AM11" s="168">
        <v>12.962211546000001</v>
      </c>
      <c r="AN11" s="168">
        <v>13.403677536</v>
      </c>
      <c r="AO11" s="168">
        <v>13.180627122000001</v>
      </c>
      <c r="AP11" s="168">
        <v>13.06419723</v>
      </c>
      <c r="AQ11" s="168">
        <v>13.269125751000001</v>
      </c>
      <c r="AR11" s="168">
        <v>13.253867493</v>
      </c>
      <c r="AS11" s="168">
        <v>13.051703157</v>
      </c>
      <c r="AT11" s="168">
        <v>12.799803663</v>
      </c>
      <c r="AU11" s="168">
        <v>12.987299519</v>
      </c>
      <c r="AV11" s="168">
        <v>13.5</v>
      </c>
      <c r="AW11" s="168">
        <v>13.53</v>
      </c>
      <c r="AX11" s="168">
        <v>12.605779999999999</v>
      </c>
      <c r="AY11" s="168">
        <v>12.641450000000001</v>
      </c>
      <c r="AZ11" s="258">
        <v>13.041790000000001</v>
      </c>
      <c r="BA11" s="258">
        <v>13.297180000000001</v>
      </c>
      <c r="BB11" s="258">
        <v>13.50905</v>
      </c>
      <c r="BC11" s="258">
        <v>13.62907</v>
      </c>
      <c r="BD11" s="258">
        <v>13.44788</v>
      </c>
      <c r="BE11" s="258">
        <v>13.184670000000001</v>
      </c>
      <c r="BF11" s="258">
        <v>12.994300000000001</v>
      </c>
      <c r="BG11" s="258">
        <v>13.21184</v>
      </c>
      <c r="BH11" s="258">
        <v>13.734540000000001</v>
      </c>
      <c r="BI11" s="258">
        <v>13.79341</v>
      </c>
      <c r="BJ11" s="258">
        <v>12.87466</v>
      </c>
      <c r="BK11" s="258">
        <v>13.09254</v>
      </c>
      <c r="BL11" s="258">
        <v>13.598050000000001</v>
      </c>
      <c r="BM11" s="258">
        <v>13.70309</v>
      </c>
      <c r="BN11" s="258">
        <v>13.78964</v>
      </c>
      <c r="BO11" s="258">
        <v>13.922700000000001</v>
      </c>
      <c r="BP11" s="258">
        <v>13.73443</v>
      </c>
      <c r="BQ11" s="258">
        <v>13.491949999999999</v>
      </c>
      <c r="BR11" s="258">
        <v>13.320360000000001</v>
      </c>
      <c r="BS11" s="258">
        <v>13.547739999999999</v>
      </c>
      <c r="BT11" s="258">
        <v>14.07311</v>
      </c>
      <c r="BU11" s="258">
        <v>14.12391</v>
      </c>
      <c r="BV11" s="258">
        <v>13.174440000000001</v>
      </c>
    </row>
    <row r="12" spans="1:74" ht="11.15" customHeight="1" x14ac:dyDescent="0.25">
      <c r="A12" s="91" t="s">
        <v>598</v>
      </c>
      <c r="B12" s="159" t="s">
        <v>418</v>
      </c>
      <c r="C12" s="168">
        <v>10.747674409</v>
      </c>
      <c r="D12" s="168">
        <v>10.951225450000001</v>
      </c>
      <c r="E12" s="168">
        <v>11.121433237</v>
      </c>
      <c r="F12" s="168">
        <v>11.409023266</v>
      </c>
      <c r="G12" s="168">
        <v>11.280819304</v>
      </c>
      <c r="H12" s="168">
        <v>11.268439274</v>
      </c>
      <c r="I12" s="168">
        <v>11.127682278</v>
      </c>
      <c r="J12" s="168">
        <v>11.076658077999999</v>
      </c>
      <c r="K12" s="168">
        <v>11.388073949000001</v>
      </c>
      <c r="L12" s="168">
        <v>11.501579159</v>
      </c>
      <c r="M12" s="168">
        <v>11.417120816000001</v>
      </c>
      <c r="N12" s="168">
        <v>10.901400370999999</v>
      </c>
      <c r="O12" s="168">
        <v>10.641094097</v>
      </c>
      <c r="P12" s="168">
        <v>12.047024348000001</v>
      </c>
      <c r="Q12" s="168">
        <v>11.100555870999999</v>
      </c>
      <c r="R12" s="168">
        <v>11.796128341999999</v>
      </c>
      <c r="S12" s="168">
        <v>11.86120594</v>
      </c>
      <c r="T12" s="168">
        <v>11.840776993</v>
      </c>
      <c r="U12" s="168">
        <v>11.551744675</v>
      </c>
      <c r="V12" s="168">
        <v>11.794442511</v>
      </c>
      <c r="W12" s="168">
        <v>12.129236791</v>
      </c>
      <c r="X12" s="168">
        <v>12.390410774999999</v>
      </c>
      <c r="Y12" s="168">
        <v>12.413901737</v>
      </c>
      <c r="Z12" s="168">
        <v>12.075453996</v>
      </c>
      <c r="AA12" s="168">
        <v>11.871385354999999</v>
      </c>
      <c r="AB12" s="168">
        <v>11.818023882</v>
      </c>
      <c r="AC12" s="168">
        <v>12.414181827</v>
      </c>
      <c r="AD12" s="168">
        <v>12.951585608</v>
      </c>
      <c r="AE12" s="168">
        <v>13.028294554</v>
      </c>
      <c r="AF12" s="168">
        <v>13.342482153000001</v>
      </c>
      <c r="AG12" s="168">
        <v>13.646429611</v>
      </c>
      <c r="AH12" s="168">
        <v>14.045443099</v>
      </c>
      <c r="AI12" s="168">
        <v>14.513162034</v>
      </c>
      <c r="AJ12" s="168">
        <v>14.628424007</v>
      </c>
      <c r="AK12" s="168">
        <v>14.359073529</v>
      </c>
      <c r="AL12" s="168">
        <v>13.572250834</v>
      </c>
      <c r="AM12" s="168">
        <v>13.260363604</v>
      </c>
      <c r="AN12" s="168">
        <v>13.841190836999999</v>
      </c>
      <c r="AO12" s="168">
        <v>13.648528589</v>
      </c>
      <c r="AP12" s="168">
        <v>13.445269223</v>
      </c>
      <c r="AQ12" s="168">
        <v>13.706735748</v>
      </c>
      <c r="AR12" s="168">
        <v>13.542186823</v>
      </c>
      <c r="AS12" s="168">
        <v>13.240122873000001</v>
      </c>
      <c r="AT12" s="168">
        <v>13.452737663000001</v>
      </c>
      <c r="AU12" s="168">
        <v>13.888280827000001</v>
      </c>
      <c r="AV12" s="168">
        <v>14.07</v>
      </c>
      <c r="AW12" s="168">
        <v>13.7</v>
      </c>
      <c r="AX12" s="168">
        <v>13.13429</v>
      </c>
      <c r="AY12" s="168">
        <v>12.476900000000001</v>
      </c>
      <c r="AZ12" s="258">
        <v>13.314769999999999</v>
      </c>
      <c r="BA12" s="258">
        <v>13.459350000000001</v>
      </c>
      <c r="BB12" s="258">
        <v>13.38231</v>
      </c>
      <c r="BC12" s="258">
        <v>13.65776</v>
      </c>
      <c r="BD12" s="258">
        <v>13.534700000000001</v>
      </c>
      <c r="BE12" s="258">
        <v>13.298299999999999</v>
      </c>
      <c r="BF12" s="258">
        <v>13.57967</v>
      </c>
      <c r="BG12" s="258">
        <v>14.01299</v>
      </c>
      <c r="BH12" s="258">
        <v>13.929080000000001</v>
      </c>
      <c r="BI12" s="258">
        <v>13.37223</v>
      </c>
      <c r="BJ12" s="258">
        <v>12.740869999999999</v>
      </c>
      <c r="BK12" s="258">
        <v>12.385859999999999</v>
      </c>
      <c r="BL12" s="258">
        <v>13.324590000000001</v>
      </c>
      <c r="BM12" s="258">
        <v>13.447430000000001</v>
      </c>
      <c r="BN12" s="258">
        <v>13.454639999999999</v>
      </c>
      <c r="BO12" s="258">
        <v>13.8414</v>
      </c>
      <c r="BP12" s="258">
        <v>13.7888</v>
      </c>
      <c r="BQ12" s="258">
        <v>13.56978</v>
      </c>
      <c r="BR12" s="258">
        <v>13.85671</v>
      </c>
      <c r="BS12" s="258">
        <v>14.29359</v>
      </c>
      <c r="BT12" s="258">
        <v>14.21217</v>
      </c>
      <c r="BU12" s="258">
        <v>13.6495</v>
      </c>
      <c r="BV12" s="258">
        <v>13.012779999999999</v>
      </c>
    </row>
    <row r="13" spans="1:74" ht="11.15" customHeight="1" x14ac:dyDescent="0.25">
      <c r="A13" s="91" t="s">
        <v>599</v>
      </c>
      <c r="B13" s="159" t="s">
        <v>419</v>
      </c>
      <c r="C13" s="168">
        <v>11.229337871</v>
      </c>
      <c r="D13" s="168">
        <v>11.302544805</v>
      </c>
      <c r="E13" s="168">
        <v>11.4507048</v>
      </c>
      <c r="F13" s="168">
        <v>11.69461753</v>
      </c>
      <c r="G13" s="168">
        <v>11.916282880000001</v>
      </c>
      <c r="H13" s="168">
        <v>12.130062002000001</v>
      </c>
      <c r="I13" s="168">
        <v>12.06686865</v>
      </c>
      <c r="J13" s="168">
        <v>11.929822802</v>
      </c>
      <c r="K13" s="168">
        <v>12.211021643</v>
      </c>
      <c r="L13" s="168">
        <v>11.802868740999999</v>
      </c>
      <c r="M13" s="168">
        <v>11.400880235000001</v>
      </c>
      <c r="N13" s="168">
        <v>11.391379177999999</v>
      </c>
      <c r="O13" s="168">
        <v>11.328639975</v>
      </c>
      <c r="P13" s="168">
        <v>11.53569761</v>
      </c>
      <c r="Q13" s="168">
        <v>11.595175361000001</v>
      </c>
      <c r="R13" s="168">
        <v>11.846484017</v>
      </c>
      <c r="S13" s="168">
        <v>12.102364134</v>
      </c>
      <c r="T13" s="168">
        <v>12.143850241000001</v>
      </c>
      <c r="U13" s="168">
        <v>12.175047094</v>
      </c>
      <c r="V13" s="168">
        <v>12.287264891</v>
      </c>
      <c r="W13" s="168">
        <v>12.460598032</v>
      </c>
      <c r="X13" s="168">
        <v>12.515134177</v>
      </c>
      <c r="Y13" s="168">
        <v>12.159960476</v>
      </c>
      <c r="Z13" s="168">
        <v>12.053986373000001</v>
      </c>
      <c r="AA13" s="168">
        <v>11.953608892</v>
      </c>
      <c r="AB13" s="168">
        <v>12.086199806</v>
      </c>
      <c r="AC13" s="168">
        <v>12.232923657000001</v>
      </c>
      <c r="AD13" s="168">
        <v>12.558688740999999</v>
      </c>
      <c r="AE13" s="168">
        <v>12.651478881999999</v>
      </c>
      <c r="AF13" s="168">
        <v>13.030917793</v>
      </c>
      <c r="AG13" s="168">
        <v>13.0953424</v>
      </c>
      <c r="AH13" s="168">
        <v>13.159447291999999</v>
      </c>
      <c r="AI13" s="168">
        <v>13.280743899999999</v>
      </c>
      <c r="AJ13" s="168">
        <v>13.348015489</v>
      </c>
      <c r="AK13" s="168">
        <v>12.905590789</v>
      </c>
      <c r="AL13" s="168">
        <v>12.56130564</v>
      </c>
      <c r="AM13" s="168">
        <v>12.776867226</v>
      </c>
      <c r="AN13" s="168">
        <v>13.060748158999999</v>
      </c>
      <c r="AO13" s="168">
        <v>13.064798775</v>
      </c>
      <c r="AP13" s="168">
        <v>13.424000360999999</v>
      </c>
      <c r="AQ13" s="168">
        <v>13.931317275</v>
      </c>
      <c r="AR13" s="168">
        <v>14.216828512999999</v>
      </c>
      <c r="AS13" s="168">
        <v>14.058916046</v>
      </c>
      <c r="AT13" s="168">
        <v>13.9428201</v>
      </c>
      <c r="AU13" s="168">
        <v>14.388828973000001</v>
      </c>
      <c r="AV13" s="168">
        <v>13.9</v>
      </c>
      <c r="AW13" s="168">
        <v>13.89</v>
      </c>
      <c r="AX13" s="168">
        <v>13.281739999999999</v>
      </c>
      <c r="AY13" s="168">
        <v>13.31772</v>
      </c>
      <c r="AZ13" s="258">
        <v>13.464689999999999</v>
      </c>
      <c r="BA13" s="258">
        <v>13.366110000000001</v>
      </c>
      <c r="BB13" s="258">
        <v>13.55734</v>
      </c>
      <c r="BC13" s="258">
        <v>13.907539999999999</v>
      </c>
      <c r="BD13" s="258">
        <v>14.102550000000001</v>
      </c>
      <c r="BE13" s="258">
        <v>13.91372</v>
      </c>
      <c r="BF13" s="258">
        <v>13.70514</v>
      </c>
      <c r="BG13" s="258">
        <v>14.09765</v>
      </c>
      <c r="BH13" s="258">
        <v>13.715590000000001</v>
      </c>
      <c r="BI13" s="258">
        <v>13.79458</v>
      </c>
      <c r="BJ13" s="258">
        <v>13.264900000000001</v>
      </c>
      <c r="BK13" s="258">
        <v>13.410830000000001</v>
      </c>
      <c r="BL13" s="258">
        <v>13.655060000000001</v>
      </c>
      <c r="BM13" s="258">
        <v>13.557650000000001</v>
      </c>
      <c r="BN13" s="258">
        <v>13.74766</v>
      </c>
      <c r="BO13" s="258">
        <v>14.198930000000001</v>
      </c>
      <c r="BP13" s="258">
        <v>14.46837</v>
      </c>
      <c r="BQ13" s="258">
        <v>14.226240000000001</v>
      </c>
      <c r="BR13" s="258">
        <v>14.06995</v>
      </c>
      <c r="BS13" s="258">
        <v>14.519399999999999</v>
      </c>
      <c r="BT13" s="258">
        <v>14.026020000000001</v>
      </c>
      <c r="BU13" s="258">
        <v>14.061109999999999</v>
      </c>
      <c r="BV13" s="258">
        <v>13.499180000000001</v>
      </c>
    </row>
    <row r="14" spans="1:74" ht="11.15" customHeight="1" x14ac:dyDescent="0.25">
      <c r="A14" s="91" t="s">
        <v>600</v>
      </c>
      <c r="B14" s="161" t="s">
        <v>420</v>
      </c>
      <c r="C14" s="168">
        <v>15.590223887000001</v>
      </c>
      <c r="D14" s="168">
        <v>15.90377159</v>
      </c>
      <c r="E14" s="168">
        <v>15.627945686</v>
      </c>
      <c r="F14" s="168">
        <v>15.898811409</v>
      </c>
      <c r="G14" s="168">
        <v>15.849550673</v>
      </c>
      <c r="H14" s="168">
        <v>16.732188941</v>
      </c>
      <c r="I14" s="168">
        <v>17.246142771999999</v>
      </c>
      <c r="J14" s="168">
        <v>17.777884082</v>
      </c>
      <c r="K14" s="168">
        <v>18.301697109999999</v>
      </c>
      <c r="L14" s="168">
        <v>17.667856653000001</v>
      </c>
      <c r="M14" s="168">
        <v>16.682205188000001</v>
      </c>
      <c r="N14" s="168">
        <v>16.145313010999999</v>
      </c>
      <c r="O14" s="168">
        <v>16.435506718999999</v>
      </c>
      <c r="P14" s="168">
        <v>16.568413026000002</v>
      </c>
      <c r="Q14" s="168">
        <v>16.965321619000001</v>
      </c>
      <c r="R14" s="168">
        <v>17.538137518999999</v>
      </c>
      <c r="S14" s="168">
        <v>18.249789728</v>
      </c>
      <c r="T14" s="168">
        <v>18.594405492</v>
      </c>
      <c r="U14" s="168">
        <v>19.022100114000001</v>
      </c>
      <c r="V14" s="168">
        <v>19.610905237000001</v>
      </c>
      <c r="W14" s="168">
        <v>19.802066339</v>
      </c>
      <c r="X14" s="168">
        <v>17.604330472000001</v>
      </c>
      <c r="Y14" s="168">
        <v>17.934959092</v>
      </c>
      <c r="Z14" s="168">
        <v>17.337192915999999</v>
      </c>
      <c r="AA14" s="168">
        <v>17.256056719</v>
      </c>
      <c r="AB14" s="168">
        <v>17.764186985999999</v>
      </c>
      <c r="AC14" s="168">
        <v>18.818039101</v>
      </c>
      <c r="AD14" s="168">
        <v>17.284427355999998</v>
      </c>
      <c r="AE14" s="168">
        <v>20.517167500999999</v>
      </c>
      <c r="AF14" s="168">
        <v>22.326088522999999</v>
      </c>
      <c r="AG14" s="168">
        <v>21.082932651</v>
      </c>
      <c r="AH14" s="168">
        <v>21.740904337</v>
      </c>
      <c r="AI14" s="168">
        <v>21.900204666</v>
      </c>
      <c r="AJ14" s="168">
        <v>20.540959700999998</v>
      </c>
      <c r="AK14" s="168">
        <v>18.734588581000001</v>
      </c>
      <c r="AL14" s="168">
        <v>18.174492450999999</v>
      </c>
      <c r="AM14" s="168">
        <v>19.480250805000001</v>
      </c>
      <c r="AN14" s="168">
        <v>19.382121494</v>
      </c>
      <c r="AO14" s="168">
        <v>19.951647084000001</v>
      </c>
      <c r="AP14" s="168">
        <v>21.270577432</v>
      </c>
      <c r="AQ14" s="168">
        <v>22.125781914000001</v>
      </c>
      <c r="AR14" s="168">
        <v>23.66231071</v>
      </c>
      <c r="AS14" s="168">
        <v>23.349891757000002</v>
      </c>
      <c r="AT14" s="168">
        <v>24.163115658999999</v>
      </c>
      <c r="AU14" s="168">
        <v>24.29644571</v>
      </c>
      <c r="AV14" s="168">
        <v>20.83</v>
      </c>
      <c r="AW14" s="168">
        <v>21.52</v>
      </c>
      <c r="AX14" s="168">
        <v>19.03584</v>
      </c>
      <c r="AY14" s="168">
        <v>19.721609999999998</v>
      </c>
      <c r="AZ14" s="258">
        <v>19.389749999999999</v>
      </c>
      <c r="BA14" s="258">
        <v>19.9634</v>
      </c>
      <c r="BB14" s="258">
        <v>22.052150000000001</v>
      </c>
      <c r="BC14" s="258">
        <v>22.43563</v>
      </c>
      <c r="BD14" s="258">
        <v>24.335570000000001</v>
      </c>
      <c r="BE14" s="258">
        <v>24.154219999999999</v>
      </c>
      <c r="BF14" s="258">
        <v>24.993780000000001</v>
      </c>
      <c r="BG14" s="258">
        <v>25.18845</v>
      </c>
      <c r="BH14" s="258">
        <v>20.950559999999999</v>
      </c>
      <c r="BI14" s="258">
        <v>22.277539999999998</v>
      </c>
      <c r="BJ14" s="258">
        <v>19.764050000000001</v>
      </c>
      <c r="BK14" s="258">
        <v>20.573219999999999</v>
      </c>
      <c r="BL14" s="258">
        <v>20.283200000000001</v>
      </c>
      <c r="BM14" s="258">
        <v>20.868590000000001</v>
      </c>
      <c r="BN14" s="258">
        <v>23.777640000000002</v>
      </c>
      <c r="BO14" s="258">
        <v>23.394950000000001</v>
      </c>
      <c r="BP14" s="258">
        <v>25.330159999999999</v>
      </c>
      <c r="BQ14" s="258">
        <v>25.109089999999998</v>
      </c>
      <c r="BR14" s="258">
        <v>25.986129999999999</v>
      </c>
      <c r="BS14" s="258">
        <v>26.20261</v>
      </c>
      <c r="BT14" s="258">
        <v>21.161899999999999</v>
      </c>
      <c r="BU14" s="258">
        <v>23.194240000000001</v>
      </c>
      <c r="BV14" s="258">
        <v>20.57816</v>
      </c>
    </row>
    <row r="15" spans="1:74" ht="11.15" customHeight="1" x14ac:dyDescent="0.25">
      <c r="A15" s="91" t="s">
        <v>601</v>
      </c>
      <c r="B15" s="161" t="s">
        <v>394</v>
      </c>
      <c r="C15" s="168">
        <v>12.76</v>
      </c>
      <c r="D15" s="168">
        <v>12.82</v>
      </c>
      <c r="E15" s="168">
        <v>13.04</v>
      </c>
      <c r="F15" s="168">
        <v>13.24</v>
      </c>
      <c r="G15" s="168">
        <v>13.1</v>
      </c>
      <c r="H15" s="168">
        <v>13.22</v>
      </c>
      <c r="I15" s="168">
        <v>13.21</v>
      </c>
      <c r="J15" s="168">
        <v>13.26</v>
      </c>
      <c r="K15" s="168">
        <v>13.49</v>
      </c>
      <c r="L15" s="168">
        <v>13.66</v>
      </c>
      <c r="M15" s="168">
        <v>13.31</v>
      </c>
      <c r="N15" s="168">
        <v>12.78</v>
      </c>
      <c r="O15" s="168">
        <v>12.62</v>
      </c>
      <c r="P15" s="168">
        <v>13.01</v>
      </c>
      <c r="Q15" s="168">
        <v>13.24</v>
      </c>
      <c r="R15" s="168">
        <v>13.73</v>
      </c>
      <c r="S15" s="168">
        <v>13.86</v>
      </c>
      <c r="T15" s="168">
        <v>13.83</v>
      </c>
      <c r="U15" s="168">
        <v>13.83</v>
      </c>
      <c r="V15" s="168">
        <v>13.92</v>
      </c>
      <c r="W15" s="168">
        <v>14.14</v>
      </c>
      <c r="X15" s="168">
        <v>14.06</v>
      </c>
      <c r="Y15" s="168">
        <v>14.07</v>
      </c>
      <c r="Z15" s="168">
        <v>13.72</v>
      </c>
      <c r="AA15" s="168">
        <v>13.64</v>
      </c>
      <c r="AB15" s="168">
        <v>13.76</v>
      </c>
      <c r="AC15" s="168">
        <v>14.41</v>
      </c>
      <c r="AD15" s="168">
        <v>14.57</v>
      </c>
      <c r="AE15" s="168">
        <v>14.89</v>
      </c>
      <c r="AF15" s="168">
        <v>15.3</v>
      </c>
      <c r="AG15" s="168">
        <v>15.31</v>
      </c>
      <c r="AH15" s="168">
        <v>15.82</v>
      </c>
      <c r="AI15" s="168">
        <v>16.190000000000001</v>
      </c>
      <c r="AJ15" s="168">
        <v>15.99</v>
      </c>
      <c r="AK15" s="168">
        <v>15.55</v>
      </c>
      <c r="AL15" s="168">
        <v>14.94</v>
      </c>
      <c r="AM15" s="168">
        <v>15.47</v>
      </c>
      <c r="AN15" s="168">
        <v>15.98</v>
      </c>
      <c r="AO15" s="168">
        <v>15.91</v>
      </c>
      <c r="AP15" s="168">
        <v>16.100000000000001</v>
      </c>
      <c r="AQ15" s="168">
        <v>16.149999999999999</v>
      </c>
      <c r="AR15" s="168">
        <v>16.11</v>
      </c>
      <c r="AS15" s="168">
        <v>15.89</v>
      </c>
      <c r="AT15" s="168">
        <v>15.93</v>
      </c>
      <c r="AU15" s="168">
        <v>16.29</v>
      </c>
      <c r="AV15" s="168">
        <v>16.21</v>
      </c>
      <c r="AW15" s="168">
        <v>16.190000000000001</v>
      </c>
      <c r="AX15" s="168">
        <v>15.16272</v>
      </c>
      <c r="AY15" s="168">
        <v>15.12527</v>
      </c>
      <c r="AZ15" s="258">
        <v>15.507809999999999</v>
      </c>
      <c r="BA15" s="258">
        <v>15.62513</v>
      </c>
      <c r="BB15" s="258">
        <v>15.985110000000001</v>
      </c>
      <c r="BC15" s="258">
        <v>15.96036</v>
      </c>
      <c r="BD15" s="258">
        <v>15.93422</v>
      </c>
      <c r="BE15" s="258">
        <v>15.80092</v>
      </c>
      <c r="BF15" s="258">
        <v>15.975540000000001</v>
      </c>
      <c r="BG15" s="258">
        <v>16.437390000000001</v>
      </c>
      <c r="BH15" s="258">
        <v>16.185680000000001</v>
      </c>
      <c r="BI15" s="258">
        <v>16.195239999999998</v>
      </c>
      <c r="BJ15" s="258">
        <v>15.144539999999999</v>
      </c>
      <c r="BK15" s="258">
        <v>15.349880000000001</v>
      </c>
      <c r="BL15" s="258">
        <v>15.83588</v>
      </c>
      <c r="BM15" s="258">
        <v>15.92915</v>
      </c>
      <c r="BN15" s="258">
        <v>16.385649999999998</v>
      </c>
      <c r="BO15" s="258">
        <v>16.317340000000002</v>
      </c>
      <c r="BP15" s="258">
        <v>16.325199999999999</v>
      </c>
      <c r="BQ15" s="258">
        <v>16.21744</v>
      </c>
      <c r="BR15" s="258">
        <v>16.402909999999999</v>
      </c>
      <c r="BS15" s="258">
        <v>16.879349999999999</v>
      </c>
      <c r="BT15" s="258">
        <v>16.550750000000001</v>
      </c>
      <c r="BU15" s="258">
        <v>16.63288</v>
      </c>
      <c r="BV15" s="258">
        <v>15.552390000000001</v>
      </c>
    </row>
    <row r="16" spans="1:74" ht="11.15" customHeight="1" x14ac:dyDescent="0.25">
      <c r="A16" s="91"/>
      <c r="B16" s="93" t="s">
        <v>7</v>
      </c>
      <c r="C16" s="363"/>
      <c r="D16" s="363"/>
      <c r="E16" s="363"/>
      <c r="F16" s="363"/>
      <c r="G16" s="363"/>
      <c r="H16" s="363"/>
      <c r="I16" s="363"/>
      <c r="J16" s="363"/>
      <c r="K16" s="363"/>
      <c r="L16" s="363"/>
      <c r="M16" s="363"/>
      <c r="N16" s="363"/>
      <c r="O16" s="363"/>
      <c r="P16" s="363"/>
      <c r="Q16" s="363"/>
      <c r="R16" s="363"/>
      <c r="S16" s="363"/>
      <c r="T16" s="363"/>
      <c r="U16" s="363"/>
      <c r="V16" s="363"/>
      <c r="W16" s="363"/>
      <c r="X16" s="363"/>
      <c r="Y16" s="363"/>
      <c r="Z16" s="363"/>
      <c r="AA16" s="363"/>
      <c r="AB16" s="363"/>
      <c r="AC16" s="363"/>
      <c r="AD16" s="363"/>
      <c r="AE16" s="363"/>
      <c r="AF16" s="363"/>
      <c r="AG16" s="363"/>
      <c r="AH16" s="363"/>
      <c r="AI16" s="363"/>
      <c r="AJ16" s="363"/>
      <c r="AK16" s="363"/>
      <c r="AL16" s="363"/>
      <c r="AM16" s="363"/>
      <c r="AN16" s="363"/>
      <c r="AO16" s="363"/>
      <c r="AP16" s="363"/>
      <c r="AQ16" s="363"/>
      <c r="AR16" s="363"/>
      <c r="AS16" s="363"/>
      <c r="AT16" s="363"/>
      <c r="AU16" s="363"/>
      <c r="AV16" s="363"/>
      <c r="AW16" s="363"/>
      <c r="AX16" s="363"/>
      <c r="AY16" s="363"/>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row>
    <row r="17" spans="1:74" ht="11.15" customHeight="1" x14ac:dyDescent="0.25">
      <c r="A17" s="91" t="s">
        <v>602</v>
      </c>
      <c r="B17" s="159" t="s">
        <v>413</v>
      </c>
      <c r="C17" s="168">
        <v>16.186677169999999</v>
      </c>
      <c r="D17" s="168">
        <v>16.347419266999999</v>
      </c>
      <c r="E17" s="168">
        <v>15.984393038</v>
      </c>
      <c r="F17" s="168">
        <v>16.102505294</v>
      </c>
      <c r="G17" s="168">
        <v>15.422289617000001</v>
      </c>
      <c r="H17" s="168">
        <v>15.329538927</v>
      </c>
      <c r="I17" s="168">
        <v>15.805311869000001</v>
      </c>
      <c r="J17" s="168">
        <v>16.196122151000001</v>
      </c>
      <c r="K17" s="168">
        <v>15.721464696</v>
      </c>
      <c r="L17" s="168">
        <v>15.668205794</v>
      </c>
      <c r="M17" s="168">
        <v>15.495932445999999</v>
      </c>
      <c r="N17" s="168">
        <v>15.626898262999999</v>
      </c>
      <c r="O17" s="168">
        <v>15.862833542000001</v>
      </c>
      <c r="P17" s="168">
        <v>16.463689609999999</v>
      </c>
      <c r="Q17" s="168">
        <v>16.236495013999999</v>
      </c>
      <c r="R17" s="168">
        <v>15.702829933</v>
      </c>
      <c r="S17" s="168">
        <v>15.648289255</v>
      </c>
      <c r="T17" s="168">
        <v>16.066078018999999</v>
      </c>
      <c r="U17" s="168">
        <v>16.831774374999998</v>
      </c>
      <c r="V17" s="168">
        <v>16.109072665999999</v>
      </c>
      <c r="W17" s="168">
        <v>16.945644950999998</v>
      </c>
      <c r="X17" s="168">
        <v>16.698054901999999</v>
      </c>
      <c r="Y17" s="168">
        <v>16.501980815</v>
      </c>
      <c r="Z17" s="168">
        <v>16.904633434000001</v>
      </c>
      <c r="AA17" s="168">
        <v>18.125874498000002</v>
      </c>
      <c r="AB17" s="168">
        <v>19.268902032</v>
      </c>
      <c r="AC17" s="168">
        <v>17.879793089</v>
      </c>
      <c r="AD17" s="168">
        <v>17.403876236999999</v>
      </c>
      <c r="AE17" s="168">
        <v>16.965513538</v>
      </c>
      <c r="AF17" s="168">
        <v>17.746126091000001</v>
      </c>
      <c r="AG17" s="168">
        <v>17.097546510000001</v>
      </c>
      <c r="AH17" s="168">
        <v>18.711378221</v>
      </c>
      <c r="AI17" s="168">
        <v>19.054856979</v>
      </c>
      <c r="AJ17" s="168">
        <v>18.131795704000002</v>
      </c>
      <c r="AK17" s="168">
        <v>18.093251480999999</v>
      </c>
      <c r="AL17" s="168">
        <v>19.123153313</v>
      </c>
      <c r="AM17" s="168">
        <v>20.536346184999999</v>
      </c>
      <c r="AN17" s="168">
        <v>21.057394098</v>
      </c>
      <c r="AO17" s="168">
        <v>20.098508893000002</v>
      </c>
      <c r="AP17" s="168">
        <v>19.250734437999999</v>
      </c>
      <c r="AQ17" s="168">
        <v>18.092027760000001</v>
      </c>
      <c r="AR17" s="168">
        <v>17.908999613999999</v>
      </c>
      <c r="AS17" s="168">
        <v>18.421690969</v>
      </c>
      <c r="AT17" s="168">
        <v>18.976107243000001</v>
      </c>
      <c r="AU17" s="168">
        <v>18.833024247000001</v>
      </c>
      <c r="AV17" s="168">
        <v>19.23</v>
      </c>
      <c r="AW17" s="168">
        <v>19.23</v>
      </c>
      <c r="AX17" s="168">
        <v>19.629020000000001</v>
      </c>
      <c r="AY17" s="168">
        <v>20.298690000000001</v>
      </c>
      <c r="AZ17" s="258">
        <v>20.59112</v>
      </c>
      <c r="BA17" s="258">
        <v>19.481200000000001</v>
      </c>
      <c r="BB17" s="258">
        <v>18.562080000000002</v>
      </c>
      <c r="BC17" s="258">
        <v>17.445689999999999</v>
      </c>
      <c r="BD17" s="258">
        <v>17.244</v>
      </c>
      <c r="BE17" s="258">
        <v>17.96369</v>
      </c>
      <c r="BF17" s="258">
        <v>18.487459999999999</v>
      </c>
      <c r="BG17" s="258">
        <v>18.691610000000001</v>
      </c>
      <c r="BH17" s="258">
        <v>19.259509999999999</v>
      </c>
      <c r="BI17" s="258">
        <v>19.52656</v>
      </c>
      <c r="BJ17" s="258">
        <v>20.092390000000002</v>
      </c>
      <c r="BK17" s="258">
        <v>20.989339999999999</v>
      </c>
      <c r="BL17" s="258">
        <v>21.51962</v>
      </c>
      <c r="BM17" s="258">
        <v>20.504570000000001</v>
      </c>
      <c r="BN17" s="258">
        <v>19.624179999999999</v>
      </c>
      <c r="BO17" s="258">
        <v>18.497499999999999</v>
      </c>
      <c r="BP17" s="258">
        <v>18.30817</v>
      </c>
      <c r="BQ17" s="258">
        <v>19.03717</v>
      </c>
      <c r="BR17" s="258">
        <v>19.532129999999999</v>
      </c>
      <c r="BS17" s="258">
        <v>19.68608</v>
      </c>
      <c r="BT17" s="258">
        <v>20.194109999999998</v>
      </c>
      <c r="BU17" s="258">
        <v>20.38222</v>
      </c>
      <c r="BV17" s="258">
        <v>20.877980000000001</v>
      </c>
    </row>
    <row r="18" spans="1:74" ht="11.15" customHeight="1" x14ac:dyDescent="0.25">
      <c r="A18" s="91" t="s">
        <v>603</v>
      </c>
      <c r="B18" s="148" t="s">
        <v>443</v>
      </c>
      <c r="C18" s="168">
        <v>11.573990487</v>
      </c>
      <c r="D18" s="168">
        <v>11.609913350999999</v>
      </c>
      <c r="E18" s="168">
        <v>11.864847665999999</v>
      </c>
      <c r="F18" s="168">
        <v>11.854787188</v>
      </c>
      <c r="G18" s="168">
        <v>12.273592130999999</v>
      </c>
      <c r="H18" s="168">
        <v>13.287174928000001</v>
      </c>
      <c r="I18" s="168">
        <v>13.161075282000001</v>
      </c>
      <c r="J18" s="168">
        <v>13.191348573999999</v>
      </c>
      <c r="K18" s="168">
        <v>13.270994694000001</v>
      </c>
      <c r="L18" s="168">
        <v>12.790435639</v>
      </c>
      <c r="M18" s="168">
        <v>12.446685916</v>
      </c>
      <c r="N18" s="168">
        <v>11.98879827</v>
      </c>
      <c r="O18" s="168">
        <v>12.076198482000001</v>
      </c>
      <c r="P18" s="168">
        <v>12.650287844999999</v>
      </c>
      <c r="Q18" s="168">
        <v>12.627640105999999</v>
      </c>
      <c r="R18" s="168">
        <v>12.296020641</v>
      </c>
      <c r="S18" s="168">
        <v>13.088693311</v>
      </c>
      <c r="T18" s="168">
        <v>14.015609582</v>
      </c>
      <c r="U18" s="168">
        <v>14.150847922000001</v>
      </c>
      <c r="V18" s="168">
        <v>14.194472034</v>
      </c>
      <c r="W18" s="168">
        <v>14.362306948000001</v>
      </c>
      <c r="X18" s="168">
        <v>13.957826288</v>
      </c>
      <c r="Y18" s="168">
        <v>13.36283435</v>
      </c>
      <c r="Z18" s="168">
        <v>13.076788168</v>
      </c>
      <c r="AA18" s="168">
        <v>13.672746596</v>
      </c>
      <c r="AB18" s="168">
        <v>14.399134441999999</v>
      </c>
      <c r="AC18" s="168">
        <v>13.813785912</v>
      </c>
      <c r="AD18" s="168">
        <v>14.01397064</v>
      </c>
      <c r="AE18" s="168">
        <v>14.476708077</v>
      </c>
      <c r="AF18" s="168">
        <v>16.024294593</v>
      </c>
      <c r="AG18" s="168">
        <v>16.196400365999999</v>
      </c>
      <c r="AH18" s="168">
        <v>16.570913084000001</v>
      </c>
      <c r="AI18" s="168">
        <v>16.727833390000001</v>
      </c>
      <c r="AJ18" s="168">
        <v>15.582495845</v>
      </c>
      <c r="AK18" s="168">
        <v>14.869710427999999</v>
      </c>
      <c r="AL18" s="168">
        <v>15.057808309</v>
      </c>
      <c r="AM18" s="168">
        <v>15.419553231</v>
      </c>
      <c r="AN18" s="168">
        <v>14.583638627999999</v>
      </c>
      <c r="AO18" s="168">
        <v>14.560952426</v>
      </c>
      <c r="AP18" s="168">
        <v>14.358664139</v>
      </c>
      <c r="AQ18" s="168">
        <v>14.451581029</v>
      </c>
      <c r="AR18" s="168">
        <v>15.777465285</v>
      </c>
      <c r="AS18" s="168">
        <v>16.390035686000001</v>
      </c>
      <c r="AT18" s="168">
        <v>16.190959879000001</v>
      </c>
      <c r="AU18" s="168">
        <v>16.602813971</v>
      </c>
      <c r="AV18" s="168">
        <v>15.7</v>
      </c>
      <c r="AW18" s="168">
        <v>15.23</v>
      </c>
      <c r="AX18" s="168">
        <v>14.94206</v>
      </c>
      <c r="AY18" s="168">
        <v>15.287940000000001</v>
      </c>
      <c r="AZ18" s="258">
        <v>14.292899999999999</v>
      </c>
      <c r="BA18" s="258">
        <v>14.267760000000001</v>
      </c>
      <c r="BB18" s="258">
        <v>14.165900000000001</v>
      </c>
      <c r="BC18" s="258">
        <v>14.35413</v>
      </c>
      <c r="BD18" s="258">
        <v>15.79491</v>
      </c>
      <c r="BE18" s="258">
        <v>16.439240000000002</v>
      </c>
      <c r="BF18" s="258">
        <v>16.383970000000001</v>
      </c>
      <c r="BG18" s="258">
        <v>16.777139999999999</v>
      </c>
      <c r="BH18" s="258">
        <v>15.84592</v>
      </c>
      <c r="BI18" s="258">
        <v>15.39331</v>
      </c>
      <c r="BJ18" s="258">
        <v>15.162750000000001</v>
      </c>
      <c r="BK18" s="258">
        <v>15.419739999999999</v>
      </c>
      <c r="BL18" s="258">
        <v>14.48414</v>
      </c>
      <c r="BM18" s="258">
        <v>14.491059999999999</v>
      </c>
      <c r="BN18" s="258">
        <v>14.438890000000001</v>
      </c>
      <c r="BO18" s="258">
        <v>14.65376</v>
      </c>
      <c r="BP18" s="258">
        <v>16.132390000000001</v>
      </c>
      <c r="BQ18" s="258">
        <v>16.80105</v>
      </c>
      <c r="BR18" s="258">
        <v>16.688210000000002</v>
      </c>
      <c r="BS18" s="258">
        <v>17.125830000000001</v>
      </c>
      <c r="BT18" s="258">
        <v>16.156770000000002</v>
      </c>
      <c r="BU18" s="258">
        <v>15.64118</v>
      </c>
      <c r="BV18" s="258">
        <v>15.35932</v>
      </c>
    </row>
    <row r="19" spans="1:74" ht="11.15" customHeight="1" x14ac:dyDescent="0.25">
      <c r="A19" s="91" t="s">
        <v>604</v>
      </c>
      <c r="B19" s="159" t="s">
        <v>414</v>
      </c>
      <c r="C19" s="168">
        <v>9.9315446591000001</v>
      </c>
      <c r="D19" s="168">
        <v>9.9388998430999997</v>
      </c>
      <c r="E19" s="168">
        <v>10.163630700000001</v>
      </c>
      <c r="F19" s="168">
        <v>10.410397318999999</v>
      </c>
      <c r="G19" s="168">
        <v>10.350308734</v>
      </c>
      <c r="H19" s="168">
        <v>10.5432484</v>
      </c>
      <c r="I19" s="168">
        <v>10.113948667000001</v>
      </c>
      <c r="J19" s="168">
        <v>10.135232021</v>
      </c>
      <c r="K19" s="168">
        <v>10.622865904999999</v>
      </c>
      <c r="L19" s="168">
        <v>10.440630404</v>
      </c>
      <c r="M19" s="168">
        <v>10.466703295</v>
      </c>
      <c r="N19" s="168">
        <v>10.1942336</v>
      </c>
      <c r="O19" s="168">
        <v>10.071852163999999</v>
      </c>
      <c r="P19" s="168">
        <v>10.441721533000001</v>
      </c>
      <c r="Q19" s="168">
        <v>10.650154339</v>
      </c>
      <c r="R19" s="168">
        <v>10.611072209</v>
      </c>
      <c r="S19" s="168">
        <v>10.743413986</v>
      </c>
      <c r="T19" s="168">
        <v>10.700115452</v>
      </c>
      <c r="U19" s="168">
        <v>10.546718293</v>
      </c>
      <c r="V19" s="168">
        <v>10.647080955</v>
      </c>
      <c r="W19" s="168">
        <v>10.810234884</v>
      </c>
      <c r="X19" s="168">
        <v>10.961536927999999</v>
      </c>
      <c r="Y19" s="168">
        <v>11.072919125</v>
      </c>
      <c r="Z19" s="168">
        <v>10.70341103</v>
      </c>
      <c r="AA19" s="168">
        <v>10.680457487</v>
      </c>
      <c r="AB19" s="168">
        <v>11.135856055</v>
      </c>
      <c r="AC19" s="168">
        <v>11.071990433</v>
      </c>
      <c r="AD19" s="168">
        <v>11.424174676</v>
      </c>
      <c r="AE19" s="168">
        <v>11.703033331</v>
      </c>
      <c r="AF19" s="168">
        <v>11.965536341</v>
      </c>
      <c r="AG19" s="168">
        <v>11.928929661</v>
      </c>
      <c r="AH19" s="168">
        <v>11.992981176000001</v>
      </c>
      <c r="AI19" s="168">
        <v>11.976270777</v>
      </c>
      <c r="AJ19" s="168">
        <v>11.993845042</v>
      </c>
      <c r="AK19" s="168">
        <v>11.653678414</v>
      </c>
      <c r="AL19" s="168">
        <v>11.627800611</v>
      </c>
      <c r="AM19" s="168">
        <v>12.070896926</v>
      </c>
      <c r="AN19" s="168">
        <v>11.980830892</v>
      </c>
      <c r="AO19" s="168">
        <v>11.966565208</v>
      </c>
      <c r="AP19" s="168">
        <v>12.018377880999999</v>
      </c>
      <c r="AQ19" s="168">
        <v>12.132005894000001</v>
      </c>
      <c r="AR19" s="168">
        <v>12.030527556999999</v>
      </c>
      <c r="AS19" s="168">
        <v>11.810368563000001</v>
      </c>
      <c r="AT19" s="168">
        <v>11.960292988000001</v>
      </c>
      <c r="AU19" s="168">
        <v>11.9179531</v>
      </c>
      <c r="AV19" s="168">
        <v>11.93</v>
      </c>
      <c r="AW19" s="168">
        <v>11.97</v>
      </c>
      <c r="AX19" s="168">
        <v>11.47955</v>
      </c>
      <c r="AY19" s="168">
        <v>11.615170000000001</v>
      </c>
      <c r="AZ19" s="258">
        <v>11.48842</v>
      </c>
      <c r="BA19" s="258">
        <v>11.51281</v>
      </c>
      <c r="BB19" s="258">
        <v>11.629770000000001</v>
      </c>
      <c r="BC19" s="258">
        <v>11.847530000000001</v>
      </c>
      <c r="BD19" s="258">
        <v>11.84808</v>
      </c>
      <c r="BE19" s="258">
        <v>11.73822</v>
      </c>
      <c r="BF19" s="258">
        <v>11.98508</v>
      </c>
      <c r="BG19" s="258">
        <v>12.04679</v>
      </c>
      <c r="BH19" s="258">
        <v>12.12397</v>
      </c>
      <c r="BI19" s="258">
        <v>12.204639999999999</v>
      </c>
      <c r="BJ19" s="258">
        <v>11.724299999999999</v>
      </c>
      <c r="BK19" s="258">
        <v>11.901949999999999</v>
      </c>
      <c r="BL19" s="258">
        <v>11.76685</v>
      </c>
      <c r="BM19" s="258">
        <v>11.79386</v>
      </c>
      <c r="BN19" s="258">
        <v>11.906000000000001</v>
      </c>
      <c r="BO19" s="258">
        <v>12.12074</v>
      </c>
      <c r="BP19" s="258">
        <v>12.13069</v>
      </c>
      <c r="BQ19" s="258">
        <v>12.03293</v>
      </c>
      <c r="BR19" s="258">
        <v>12.29228</v>
      </c>
      <c r="BS19" s="258">
        <v>12.371499999999999</v>
      </c>
      <c r="BT19" s="258">
        <v>12.461980000000001</v>
      </c>
      <c r="BU19" s="258">
        <v>12.549799999999999</v>
      </c>
      <c r="BV19" s="258">
        <v>12.038830000000001</v>
      </c>
    </row>
    <row r="20" spans="1:74" ht="11.15" customHeight="1" x14ac:dyDescent="0.25">
      <c r="A20" s="91" t="s">
        <v>605</v>
      </c>
      <c r="B20" s="159" t="s">
        <v>415</v>
      </c>
      <c r="C20" s="168">
        <v>8.8992918552999996</v>
      </c>
      <c r="D20" s="168">
        <v>9.0853980486000001</v>
      </c>
      <c r="E20" s="168">
        <v>9.2141435809000001</v>
      </c>
      <c r="F20" s="168">
        <v>9.4989764316999992</v>
      </c>
      <c r="G20" s="168">
        <v>10.139348942</v>
      </c>
      <c r="H20" s="168">
        <v>10.600035021</v>
      </c>
      <c r="I20" s="168">
        <v>10.454887144000001</v>
      </c>
      <c r="J20" s="168">
        <v>10.472018223999999</v>
      </c>
      <c r="K20" s="168">
        <v>10.003935475</v>
      </c>
      <c r="L20" s="168">
        <v>9.2810515593999998</v>
      </c>
      <c r="M20" s="168">
        <v>9.1429101726000006</v>
      </c>
      <c r="N20" s="168">
        <v>8.8643407180999993</v>
      </c>
      <c r="O20" s="168">
        <v>8.8146654378000004</v>
      </c>
      <c r="P20" s="168">
        <v>9.2285350351000002</v>
      </c>
      <c r="Q20" s="168">
        <v>9.2636025590000006</v>
      </c>
      <c r="R20" s="168">
        <v>9.4924240382999994</v>
      </c>
      <c r="S20" s="168">
        <v>9.8946724809000006</v>
      </c>
      <c r="T20" s="168">
        <v>11.032551765999999</v>
      </c>
      <c r="U20" s="168">
        <v>10.934082799</v>
      </c>
      <c r="V20" s="168">
        <v>10.851788687999999</v>
      </c>
      <c r="W20" s="168">
        <v>10.699040886000001</v>
      </c>
      <c r="X20" s="168">
        <v>9.7224262649999993</v>
      </c>
      <c r="Y20" s="168">
        <v>9.7283710587000005</v>
      </c>
      <c r="Z20" s="168">
        <v>9.4137077356999992</v>
      </c>
      <c r="AA20" s="168">
        <v>9.4235150620999999</v>
      </c>
      <c r="AB20" s="168">
        <v>9.5559915677999996</v>
      </c>
      <c r="AC20" s="168">
        <v>9.7401596336999994</v>
      </c>
      <c r="AD20" s="168">
        <v>9.8432326455000005</v>
      </c>
      <c r="AE20" s="168">
        <v>10.295449852000001</v>
      </c>
      <c r="AF20" s="168">
        <v>11.482830742999999</v>
      </c>
      <c r="AG20" s="168">
        <v>11.61598511</v>
      </c>
      <c r="AH20" s="168">
        <v>11.674528905000001</v>
      </c>
      <c r="AI20" s="168">
        <v>10.974541672999999</v>
      </c>
      <c r="AJ20" s="168">
        <v>10.368467434999999</v>
      </c>
      <c r="AK20" s="168">
        <v>10.145949830999999</v>
      </c>
      <c r="AL20" s="168">
        <v>9.6844366063000002</v>
      </c>
      <c r="AM20" s="168">
        <v>9.7483299243000001</v>
      </c>
      <c r="AN20" s="168">
        <v>10.064579589999999</v>
      </c>
      <c r="AO20" s="168">
        <v>10.054915014000001</v>
      </c>
      <c r="AP20" s="168">
        <v>10.114730844</v>
      </c>
      <c r="AQ20" s="168">
        <v>10.392619327</v>
      </c>
      <c r="AR20" s="168">
        <v>11.368102922</v>
      </c>
      <c r="AS20" s="168">
        <v>11.458763065999999</v>
      </c>
      <c r="AT20" s="168">
        <v>11.424662701999999</v>
      </c>
      <c r="AU20" s="168">
        <v>11.233322855000001</v>
      </c>
      <c r="AV20" s="168">
        <v>10.130000000000001</v>
      </c>
      <c r="AW20" s="168">
        <v>9.9</v>
      </c>
      <c r="AX20" s="168">
        <v>9.2831060000000001</v>
      </c>
      <c r="AY20" s="168">
        <v>9.3760049999999993</v>
      </c>
      <c r="AZ20" s="258">
        <v>9.7974370000000004</v>
      </c>
      <c r="BA20" s="258">
        <v>9.9310829999999992</v>
      </c>
      <c r="BB20" s="258">
        <v>10.13884</v>
      </c>
      <c r="BC20" s="258">
        <v>10.51877</v>
      </c>
      <c r="BD20" s="258">
        <v>11.595050000000001</v>
      </c>
      <c r="BE20" s="258">
        <v>11.63223</v>
      </c>
      <c r="BF20" s="258">
        <v>11.68444</v>
      </c>
      <c r="BG20" s="258">
        <v>11.490959999999999</v>
      </c>
      <c r="BH20" s="258">
        <v>10.261699999999999</v>
      </c>
      <c r="BI20" s="258">
        <v>10.038629999999999</v>
      </c>
      <c r="BJ20" s="258">
        <v>9.3555759999999992</v>
      </c>
      <c r="BK20" s="258">
        <v>9.3740240000000004</v>
      </c>
      <c r="BL20" s="258">
        <v>9.8708130000000001</v>
      </c>
      <c r="BM20" s="258">
        <v>10.035360000000001</v>
      </c>
      <c r="BN20" s="258">
        <v>10.342079999999999</v>
      </c>
      <c r="BO20" s="258">
        <v>10.75553</v>
      </c>
      <c r="BP20" s="258">
        <v>11.847709999999999</v>
      </c>
      <c r="BQ20" s="258">
        <v>11.86074</v>
      </c>
      <c r="BR20" s="258">
        <v>11.865869999999999</v>
      </c>
      <c r="BS20" s="258">
        <v>11.680759999999999</v>
      </c>
      <c r="BT20" s="258">
        <v>10.414199999999999</v>
      </c>
      <c r="BU20" s="258">
        <v>10.12133</v>
      </c>
      <c r="BV20" s="258">
        <v>9.4420719999999996</v>
      </c>
    </row>
    <row r="21" spans="1:74" ht="11.15" customHeight="1" x14ac:dyDescent="0.25">
      <c r="A21" s="91" t="s">
        <v>606</v>
      </c>
      <c r="B21" s="159" t="s">
        <v>416</v>
      </c>
      <c r="C21" s="168">
        <v>9.0220932071999993</v>
      </c>
      <c r="D21" s="168">
        <v>9.2237169948000002</v>
      </c>
      <c r="E21" s="168">
        <v>9.2133336825000001</v>
      </c>
      <c r="F21" s="168">
        <v>9.2255742287999993</v>
      </c>
      <c r="G21" s="168">
        <v>8.6171248157000004</v>
      </c>
      <c r="H21" s="168">
        <v>9.0000674042999993</v>
      </c>
      <c r="I21" s="168">
        <v>8.9217604592999997</v>
      </c>
      <c r="J21" s="168">
        <v>9.0021871545999996</v>
      </c>
      <c r="K21" s="168">
        <v>9.1158535542999992</v>
      </c>
      <c r="L21" s="168">
        <v>9.0801091762000006</v>
      </c>
      <c r="M21" s="168">
        <v>9.0175567133999994</v>
      </c>
      <c r="N21" s="168">
        <v>9.2471422151000002</v>
      </c>
      <c r="O21" s="168">
        <v>8.8940953785999994</v>
      </c>
      <c r="P21" s="168">
        <v>9.4708853160000004</v>
      </c>
      <c r="Q21" s="168">
        <v>9.3120002640999999</v>
      </c>
      <c r="R21" s="168">
        <v>8.8619834751000006</v>
      </c>
      <c r="S21" s="168">
        <v>9.1453637235999992</v>
      </c>
      <c r="T21" s="168">
        <v>9.2973983406999992</v>
      </c>
      <c r="U21" s="168">
        <v>9.3415821034000004</v>
      </c>
      <c r="V21" s="168">
        <v>9.4440240403000004</v>
      </c>
      <c r="W21" s="168">
        <v>9.5628918608000006</v>
      </c>
      <c r="X21" s="168">
        <v>9.7716382445000001</v>
      </c>
      <c r="Y21" s="168">
        <v>9.9482134148999997</v>
      </c>
      <c r="Z21" s="168">
        <v>9.9018124758999999</v>
      </c>
      <c r="AA21" s="168">
        <v>9.8881265631000002</v>
      </c>
      <c r="AB21" s="168">
        <v>10.270259912</v>
      </c>
      <c r="AC21" s="168">
        <v>10.271440205999999</v>
      </c>
      <c r="AD21" s="168">
        <v>10.217719263999999</v>
      </c>
      <c r="AE21" s="168">
        <v>10.750687138</v>
      </c>
      <c r="AF21" s="168">
        <v>11.031799016000001</v>
      </c>
      <c r="AG21" s="168">
        <v>11.205812179</v>
      </c>
      <c r="AH21" s="168">
        <v>11.412025117000001</v>
      </c>
      <c r="AI21" s="168">
        <v>11.350068062</v>
      </c>
      <c r="AJ21" s="168">
        <v>11.179218843999999</v>
      </c>
      <c r="AK21" s="168">
        <v>10.889618198999999</v>
      </c>
      <c r="AL21" s="168">
        <v>11.056902314</v>
      </c>
      <c r="AM21" s="168">
        <v>11.571039594</v>
      </c>
      <c r="AN21" s="168">
        <v>11.420715995</v>
      </c>
      <c r="AO21" s="168">
        <v>10.983974077999999</v>
      </c>
      <c r="AP21" s="168">
        <v>11.08014674</v>
      </c>
      <c r="AQ21" s="168">
        <v>10.862624783999999</v>
      </c>
      <c r="AR21" s="168">
        <v>10.915871801</v>
      </c>
      <c r="AS21" s="168">
        <v>10.901337452</v>
      </c>
      <c r="AT21" s="168">
        <v>10.87229204</v>
      </c>
      <c r="AU21" s="168">
        <v>10.944029636</v>
      </c>
      <c r="AV21" s="168">
        <v>11.07</v>
      </c>
      <c r="AW21" s="168">
        <v>10.95</v>
      </c>
      <c r="AX21" s="168">
        <v>10.53505</v>
      </c>
      <c r="AY21" s="168">
        <v>10.76863</v>
      </c>
      <c r="AZ21" s="258">
        <v>10.53401</v>
      </c>
      <c r="BA21" s="258">
        <v>10.14911</v>
      </c>
      <c r="BB21" s="258">
        <v>10.325570000000001</v>
      </c>
      <c r="BC21" s="258">
        <v>10.273149999999999</v>
      </c>
      <c r="BD21" s="258">
        <v>10.456619999999999</v>
      </c>
      <c r="BE21" s="258">
        <v>10.50897</v>
      </c>
      <c r="BF21" s="258">
        <v>10.574350000000001</v>
      </c>
      <c r="BG21" s="258">
        <v>10.72185</v>
      </c>
      <c r="BH21" s="258">
        <v>10.851039999999999</v>
      </c>
      <c r="BI21" s="258">
        <v>10.77753</v>
      </c>
      <c r="BJ21" s="258">
        <v>10.408670000000001</v>
      </c>
      <c r="BK21" s="258">
        <v>10.609730000000001</v>
      </c>
      <c r="BL21" s="258">
        <v>10.433809999999999</v>
      </c>
      <c r="BM21" s="258">
        <v>10.112880000000001</v>
      </c>
      <c r="BN21" s="258">
        <v>10.36834</v>
      </c>
      <c r="BO21" s="258">
        <v>10.35144</v>
      </c>
      <c r="BP21" s="258">
        <v>10.58403</v>
      </c>
      <c r="BQ21" s="258">
        <v>10.703060000000001</v>
      </c>
      <c r="BR21" s="258">
        <v>10.75441</v>
      </c>
      <c r="BS21" s="258">
        <v>10.89302</v>
      </c>
      <c r="BT21" s="258">
        <v>11.02257</v>
      </c>
      <c r="BU21" s="258">
        <v>10.945729999999999</v>
      </c>
      <c r="BV21" s="258">
        <v>10.569279999999999</v>
      </c>
    </row>
    <row r="22" spans="1:74" ht="11.15" customHeight="1" x14ac:dyDescent="0.25">
      <c r="A22" s="91" t="s">
        <v>607</v>
      </c>
      <c r="B22" s="159" t="s">
        <v>417</v>
      </c>
      <c r="C22" s="168">
        <v>10.812263388</v>
      </c>
      <c r="D22" s="168">
        <v>10.717488900999999</v>
      </c>
      <c r="E22" s="168">
        <v>10.809890880999999</v>
      </c>
      <c r="F22" s="168">
        <v>10.819069051</v>
      </c>
      <c r="G22" s="168">
        <v>10.872665333</v>
      </c>
      <c r="H22" s="168">
        <v>10.834884309</v>
      </c>
      <c r="I22" s="168">
        <v>10.585759914</v>
      </c>
      <c r="J22" s="168">
        <v>10.560347957999999</v>
      </c>
      <c r="K22" s="168">
        <v>10.740716446</v>
      </c>
      <c r="L22" s="168">
        <v>10.670218156000001</v>
      </c>
      <c r="M22" s="168">
        <v>10.914178994</v>
      </c>
      <c r="N22" s="168">
        <v>10.529464662000001</v>
      </c>
      <c r="O22" s="168">
        <v>10.610770075</v>
      </c>
      <c r="P22" s="168">
        <v>10.979192331</v>
      </c>
      <c r="Q22" s="168">
        <v>11.011848493</v>
      </c>
      <c r="R22" s="168">
        <v>11.139905389999999</v>
      </c>
      <c r="S22" s="168">
        <v>11.09630499</v>
      </c>
      <c r="T22" s="168">
        <v>11.135353426</v>
      </c>
      <c r="U22" s="168">
        <v>11.121738701</v>
      </c>
      <c r="V22" s="168">
        <v>11.110717748000001</v>
      </c>
      <c r="W22" s="168">
        <v>11.209909917999999</v>
      </c>
      <c r="X22" s="168">
        <v>11.193777239999999</v>
      </c>
      <c r="Y22" s="168">
        <v>11.500644486000001</v>
      </c>
      <c r="Z22" s="168">
        <v>10.727609742</v>
      </c>
      <c r="AA22" s="168">
        <v>11.473170451</v>
      </c>
      <c r="AB22" s="168">
        <v>11.435938083</v>
      </c>
      <c r="AC22" s="168">
        <v>11.57340338</v>
      </c>
      <c r="AD22" s="168">
        <v>11.721514609</v>
      </c>
      <c r="AE22" s="168">
        <v>11.854674470000001</v>
      </c>
      <c r="AF22" s="168">
        <v>12.339188286000001</v>
      </c>
      <c r="AG22" s="168">
        <v>12.542936104000001</v>
      </c>
      <c r="AH22" s="168">
        <v>13.08144892</v>
      </c>
      <c r="AI22" s="168">
        <v>12.788700690000001</v>
      </c>
      <c r="AJ22" s="168">
        <v>12.489835169999999</v>
      </c>
      <c r="AK22" s="168">
        <v>12.576025229000001</v>
      </c>
      <c r="AL22" s="168">
        <v>12.071847363</v>
      </c>
      <c r="AM22" s="168">
        <v>12.558143844</v>
      </c>
      <c r="AN22" s="168">
        <v>12.903359528999999</v>
      </c>
      <c r="AO22" s="168">
        <v>12.261751404</v>
      </c>
      <c r="AP22" s="168">
        <v>11.960657771999999</v>
      </c>
      <c r="AQ22" s="168">
        <v>12.011845234999999</v>
      </c>
      <c r="AR22" s="168">
        <v>12.275950208999999</v>
      </c>
      <c r="AS22" s="168">
        <v>12.169991831999999</v>
      </c>
      <c r="AT22" s="168">
        <v>12.006250707</v>
      </c>
      <c r="AU22" s="168">
        <v>12.037079931999999</v>
      </c>
      <c r="AV22" s="168">
        <v>12.04</v>
      </c>
      <c r="AW22" s="168">
        <v>12.07</v>
      </c>
      <c r="AX22" s="168">
        <v>11.584530000000001</v>
      </c>
      <c r="AY22" s="168">
        <v>12.01646</v>
      </c>
      <c r="AZ22" s="258">
        <v>12.420859999999999</v>
      </c>
      <c r="BA22" s="258">
        <v>11.978680000000001</v>
      </c>
      <c r="BB22" s="258">
        <v>11.87682</v>
      </c>
      <c r="BC22" s="258">
        <v>12.0808</v>
      </c>
      <c r="BD22" s="258">
        <v>12.433870000000001</v>
      </c>
      <c r="BE22" s="258">
        <v>12.41351</v>
      </c>
      <c r="BF22" s="258">
        <v>12.36345</v>
      </c>
      <c r="BG22" s="258">
        <v>12.44641</v>
      </c>
      <c r="BH22" s="258">
        <v>12.42652</v>
      </c>
      <c r="BI22" s="258">
        <v>12.45689</v>
      </c>
      <c r="BJ22" s="258">
        <v>11.927680000000001</v>
      </c>
      <c r="BK22" s="258">
        <v>12.293100000000001</v>
      </c>
      <c r="BL22" s="258">
        <v>12.72776</v>
      </c>
      <c r="BM22" s="258">
        <v>12.270580000000001</v>
      </c>
      <c r="BN22" s="258">
        <v>12.18308</v>
      </c>
      <c r="BO22" s="258">
        <v>12.397869999999999</v>
      </c>
      <c r="BP22" s="258">
        <v>12.76965</v>
      </c>
      <c r="BQ22" s="258">
        <v>12.75315</v>
      </c>
      <c r="BR22" s="258">
        <v>12.685140000000001</v>
      </c>
      <c r="BS22" s="258">
        <v>12.76825</v>
      </c>
      <c r="BT22" s="258">
        <v>12.743650000000001</v>
      </c>
      <c r="BU22" s="258">
        <v>12.754799999999999</v>
      </c>
      <c r="BV22" s="258">
        <v>12.20271</v>
      </c>
    </row>
    <row r="23" spans="1:74" ht="11.15" customHeight="1" x14ac:dyDescent="0.25">
      <c r="A23" s="91" t="s">
        <v>608</v>
      </c>
      <c r="B23" s="159" t="s">
        <v>418</v>
      </c>
      <c r="C23" s="168">
        <v>7.6220499935000001</v>
      </c>
      <c r="D23" s="168">
        <v>7.8769167761999999</v>
      </c>
      <c r="E23" s="168">
        <v>7.8328969335999998</v>
      </c>
      <c r="F23" s="168">
        <v>7.8545500358</v>
      </c>
      <c r="G23" s="168">
        <v>7.7522477268000003</v>
      </c>
      <c r="H23" s="168">
        <v>7.8111553655000003</v>
      </c>
      <c r="I23" s="168">
        <v>7.6242827145999996</v>
      </c>
      <c r="J23" s="168">
        <v>7.8374996963000001</v>
      </c>
      <c r="K23" s="168">
        <v>8.0335897821</v>
      </c>
      <c r="L23" s="168">
        <v>7.7742803792000004</v>
      </c>
      <c r="M23" s="168">
        <v>8.0548089907999998</v>
      </c>
      <c r="N23" s="168">
        <v>7.7877382677</v>
      </c>
      <c r="O23" s="168">
        <v>7.7850857923000003</v>
      </c>
      <c r="P23" s="168">
        <v>12.576745751000001</v>
      </c>
      <c r="Q23" s="168">
        <v>10.003637166000001</v>
      </c>
      <c r="R23" s="168">
        <v>10.061004777000001</v>
      </c>
      <c r="S23" s="168">
        <v>8.6596492753999996</v>
      </c>
      <c r="T23" s="168">
        <v>8.0886350284000006</v>
      </c>
      <c r="U23" s="168">
        <v>8.3867120431999993</v>
      </c>
      <c r="V23" s="168">
        <v>8.4736512058999995</v>
      </c>
      <c r="W23" s="168">
        <v>8.5798132055000007</v>
      </c>
      <c r="X23" s="168">
        <v>8.6283541289999999</v>
      </c>
      <c r="Y23" s="168">
        <v>8.7280728789000008</v>
      </c>
      <c r="Z23" s="168">
        <v>8.4235019470000001</v>
      </c>
      <c r="AA23" s="168">
        <v>8.291551535</v>
      </c>
      <c r="AB23" s="168">
        <v>8.6555377532000009</v>
      </c>
      <c r="AC23" s="168">
        <v>8.6758032186000005</v>
      </c>
      <c r="AD23" s="168">
        <v>8.7320153618000003</v>
      </c>
      <c r="AE23" s="168">
        <v>9.5198749698</v>
      </c>
      <c r="AF23" s="168">
        <v>10.038643678</v>
      </c>
      <c r="AG23" s="168">
        <v>10.338756187</v>
      </c>
      <c r="AH23" s="168">
        <v>10.515581811000001</v>
      </c>
      <c r="AI23" s="168">
        <v>10.205997890000001</v>
      </c>
      <c r="AJ23" s="168">
        <v>9.9643920993999995</v>
      </c>
      <c r="AK23" s="168">
        <v>9.4774648100000007</v>
      </c>
      <c r="AL23" s="168">
        <v>9.3523852094999995</v>
      </c>
      <c r="AM23" s="168">
        <v>9.3328481268000001</v>
      </c>
      <c r="AN23" s="168">
        <v>9.6083893767999999</v>
      </c>
      <c r="AO23" s="168">
        <v>9.1572584422999999</v>
      </c>
      <c r="AP23" s="168">
        <v>8.5448193031000006</v>
      </c>
      <c r="AQ23" s="168">
        <v>8.8427067826000005</v>
      </c>
      <c r="AR23" s="168">
        <v>9.0759852320000007</v>
      </c>
      <c r="AS23" s="168">
        <v>9.3374589109000006</v>
      </c>
      <c r="AT23" s="168">
        <v>9.9195647997999998</v>
      </c>
      <c r="AU23" s="168">
        <v>9.5907090065999991</v>
      </c>
      <c r="AV23" s="168">
        <v>9.3800000000000008</v>
      </c>
      <c r="AW23" s="168">
        <v>9.06</v>
      </c>
      <c r="AX23" s="168">
        <v>8.5873170000000005</v>
      </c>
      <c r="AY23" s="168">
        <v>8.5410369999999993</v>
      </c>
      <c r="AZ23" s="258">
        <v>8.9724599999999999</v>
      </c>
      <c r="BA23" s="258">
        <v>8.7152119999999993</v>
      </c>
      <c r="BB23" s="258">
        <v>8.3684619999999992</v>
      </c>
      <c r="BC23" s="258">
        <v>8.9846050000000002</v>
      </c>
      <c r="BD23" s="258">
        <v>9.4393609999999999</v>
      </c>
      <c r="BE23" s="258">
        <v>9.9561569999999993</v>
      </c>
      <c r="BF23" s="258">
        <v>10.747170000000001</v>
      </c>
      <c r="BG23" s="258">
        <v>10.71306</v>
      </c>
      <c r="BH23" s="258">
        <v>10.52389</v>
      </c>
      <c r="BI23" s="258">
        <v>10.14777</v>
      </c>
      <c r="BJ23" s="258">
        <v>9.5249159999999993</v>
      </c>
      <c r="BK23" s="258">
        <v>9.2754720000000006</v>
      </c>
      <c r="BL23" s="258">
        <v>9.9385539999999999</v>
      </c>
      <c r="BM23" s="258">
        <v>9.6632920000000002</v>
      </c>
      <c r="BN23" s="258">
        <v>9.348096</v>
      </c>
      <c r="BO23" s="258">
        <v>10.04738</v>
      </c>
      <c r="BP23" s="258">
        <v>10.50032</v>
      </c>
      <c r="BQ23" s="258">
        <v>10.86835</v>
      </c>
      <c r="BR23" s="258">
        <v>11.61407</v>
      </c>
      <c r="BS23" s="258">
        <v>11.28481</v>
      </c>
      <c r="BT23" s="258">
        <v>10.89156</v>
      </c>
      <c r="BU23" s="258">
        <v>10.46677</v>
      </c>
      <c r="BV23" s="258">
        <v>9.8415499999999998</v>
      </c>
    </row>
    <row r="24" spans="1:74" ht="11.15" customHeight="1" x14ac:dyDescent="0.25">
      <c r="A24" s="91" t="s">
        <v>609</v>
      </c>
      <c r="B24" s="159" t="s">
        <v>419</v>
      </c>
      <c r="C24" s="168">
        <v>8.7615645741999995</v>
      </c>
      <c r="D24" s="168">
        <v>8.9202850471000001</v>
      </c>
      <c r="E24" s="168">
        <v>8.9712186072000009</v>
      </c>
      <c r="F24" s="168">
        <v>9.2671734108999999</v>
      </c>
      <c r="G24" s="168">
        <v>9.6400455718</v>
      </c>
      <c r="H24" s="168">
        <v>10.089310232000001</v>
      </c>
      <c r="I24" s="168">
        <v>10.036999509999999</v>
      </c>
      <c r="J24" s="168">
        <v>9.9198674244999996</v>
      </c>
      <c r="K24" s="168">
        <v>9.9166173087999994</v>
      </c>
      <c r="L24" s="168">
        <v>9.3899801871000008</v>
      </c>
      <c r="M24" s="168">
        <v>9.1707748977999994</v>
      </c>
      <c r="N24" s="168">
        <v>8.9560109197000006</v>
      </c>
      <c r="O24" s="168">
        <v>8.9262044062000001</v>
      </c>
      <c r="P24" s="168">
        <v>9.2962949814000009</v>
      </c>
      <c r="Q24" s="168">
        <v>9.1365204372999997</v>
      </c>
      <c r="R24" s="168">
        <v>9.3481787767999993</v>
      </c>
      <c r="S24" s="168">
        <v>9.6756220711999994</v>
      </c>
      <c r="T24" s="168">
        <v>10.182142289</v>
      </c>
      <c r="U24" s="168">
        <v>10.336252292999999</v>
      </c>
      <c r="V24" s="168">
        <v>10.163908843</v>
      </c>
      <c r="W24" s="168">
        <v>10.151712453</v>
      </c>
      <c r="X24" s="168">
        <v>9.8295012089</v>
      </c>
      <c r="Y24" s="168">
        <v>9.5285856101000004</v>
      </c>
      <c r="Z24" s="168">
        <v>9.4219738081000006</v>
      </c>
      <c r="AA24" s="168">
        <v>9.4591673975999999</v>
      </c>
      <c r="AB24" s="168">
        <v>9.6524554037999994</v>
      </c>
      <c r="AC24" s="168">
        <v>9.5612622747000007</v>
      </c>
      <c r="AD24" s="168">
        <v>9.9138509458000001</v>
      </c>
      <c r="AE24" s="168">
        <v>10.118781483999999</v>
      </c>
      <c r="AF24" s="168">
        <v>10.811387726</v>
      </c>
      <c r="AG24" s="168">
        <v>11.070915004</v>
      </c>
      <c r="AH24" s="168">
        <v>10.97741409</v>
      </c>
      <c r="AI24" s="168">
        <v>11.185201531000001</v>
      </c>
      <c r="AJ24" s="168">
        <v>10.651465173</v>
      </c>
      <c r="AK24" s="168">
        <v>10.455937801999999</v>
      </c>
      <c r="AL24" s="168">
        <v>10.140872127</v>
      </c>
      <c r="AM24" s="168">
        <v>10.184773526000001</v>
      </c>
      <c r="AN24" s="168">
        <v>10.448093525000001</v>
      </c>
      <c r="AO24" s="168">
        <v>10.415818042</v>
      </c>
      <c r="AP24" s="168">
        <v>10.734290027</v>
      </c>
      <c r="AQ24" s="168">
        <v>10.927501357000001</v>
      </c>
      <c r="AR24" s="168">
        <v>11.554948156</v>
      </c>
      <c r="AS24" s="168">
        <v>11.707174148</v>
      </c>
      <c r="AT24" s="168">
        <v>11.621180406000001</v>
      </c>
      <c r="AU24" s="168">
        <v>11.626994380999999</v>
      </c>
      <c r="AV24" s="168">
        <v>10.91</v>
      </c>
      <c r="AW24" s="168">
        <v>10.86</v>
      </c>
      <c r="AX24" s="168">
        <v>10.43741</v>
      </c>
      <c r="AY24" s="168">
        <v>10.307320000000001</v>
      </c>
      <c r="AZ24" s="258">
        <v>10.46443</v>
      </c>
      <c r="BA24" s="258">
        <v>10.35135</v>
      </c>
      <c r="BB24" s="258">
        <v>10.60197</v>
      </c>
      <c r="BC24" s="258">
        <v>10.70781</v>
      </c>
      <c r="BD24" s="258">
        <v>11.24625</v>
      </c>
      <c r="BE24" s="258">
        <v>11.51064</v>
      </c>
      <c r="BF24" s="258">
        <v>11.468349999999999</v>
      </c>
      <c r="BG24" s="258">
        <v>11.50953</v>
      </c>
      <c r="BH24" s="258">
        <v>10.874639999999999</v>
      </c>
      <c r="BI24" s="258">
        <v>10.868969999999999</v>
      </c>
      <c r="BJ24" s="258">
        <v>10.43568</v>
      </c>
      <c r="BK24" s="258">
        <v>10.3111</v>
      </c>
      <c r="BL24" s="258">
        <v>10.526870000000001</v>
      </c>
      <c r="BM24" s="258">
        <v>10.46241</v>
      </c>
      <c r="BN24" s="258">
        <v>10.683630000000001</v>
      </c>
      <c r="BO24" s="258">
        <v>10.83657</v>
      </c>
      <c r="BP24" s="258">
        <v>11.43112</v>
      </c>
      <c r="BQ24" s="258">
        <v>11.63232</v>
      </c>
      <c r="BR24" s="258">
        <v>11.557040000000001</v>
      </c>
      <c r="BS24" s="258">
        <v>11.592549999999999</v>
      </c>
      <c r="BT24" s="258">
        <v>10.95049</v>
      </c>
      <c r="BU24" s="258">
        <v>10.92379</v>
      </c>
      <c r="BV24" s="258">
        <v>10.526529999999999</v>
      </c>
    </row>
    <row r="25" spans="1:74" ht="11.15" customHeight="1" x14ac:dyDescent="0.25">
      <c r="A25" s="91" t="s">
        <v>610</v>
      </c>
      <c r="B25" s="161" t="s">
        <v>420</v>
      </c>
      <c r="C25" s="168">
        <v>13.281972274999999</v>
      </c>
      <c r="D25" s="168">
        <v>13.476176421</v>
      </c>
      <c r="E25" s="168">
        <v>13.306090458</v>
      </c>
      <c r="F25" s="168">
        <v>13.157424401</v>
      </c>
      <c r="G25" s="168">
        <v>14.411673349000001</v>
      </c>
      <c r="H25" s="168">
        <v>16.350916095999999</v>
      </c>
      <c r="I25" s="168">
        <v>16.816324990999998</v>
      </c>
      <c r="J25" s="168">
        <v>17.445836307</v>
      </c>
      <c r="K25" s="168">
        <v>17.036475679999999</v>
      </c>
      <c r="L25" s="168">
        <v>15.989942981</v>
      </c>
      <c r="M25" s="168">
        <v>14.752489200999999</v>
      </c>
      <c r="N25" s="168">
        <v>14.067689441000001</v>
      </c>
      <c r="O25" s="168">
        <v>14.113069649</v>
      </c>
      <c r="P25" s="168">
        <v>14.589693131000001</v>
      </c>
      <c r="Q25" s="168">
        <v>14.557835549</v>
      </c>
      <c r="R25" s="168">
        <v>15.314779383999999</v>
      </c>
      <c r="S25" s="168">
        <v>15.14614877</v>
      </c>
      <c r="T25" s="168">
        <v>17.171424212000002</v>
      </c>
      <c r="U25" s="168">
        <v>17.758570464999998</v>
      </c>
      <c r="V25" s="168">
        <v>18.035598104000002</v>
      </c>
      <c r="W25" s="168">
        <v>18.415405014000001</v>
      </c>
      <c r="X25" s="168">
        <v>17.414490312000002</v>
      </c>
      <c r="Y25" s="168">
        <v>15.176191551000001</v>
      </c>
      <c r="Z25" s="168">
        <v>15.547235239000001</v>
      </c>
      <c r="AA25" s="168">
        <v>15.604853351999999</v>
      </c>
      <c r="AB25" s="168">
        <v>16.215276934999999</v>
      </c>
      <c r="AC25" s="168">
        <v>16.550589485</v>
      </c>
      <c r="AD25" s="168">
        <v>17.599706805</v>
      </c>
      <c r="AE25" s="168">
        <v>16.81739674</v>
      </c>
      <c r="AF25" s="168">
        <v>18.931892635000001</v>
      </c>
      <c r="AG25" s="168">
        <v>19.917856857</v>
      </c>
      <c r="AH25" s="168">
        <v>20.684563583999999</v>
      </c>
      <c r="AI25" s="168">
        <v>20.418603815000001</v>
      </c>
      <c r="AJ25" s="168">
        <v>19.332461085999999</v>
      </c>
      <c r="AK25" s="168">
        <v>17.884993199</v>
      </c>
      <c r="AL25" s="168">
        <v>17.365032397</v>
      </c>
      <c r="AM25" s="168">
        <v>18.285412411999999</v>
      </c>
      <c r="AN25" s="168">
        <v>17.850166639000001</v>
      </c>
      <c r="AO25" s="168">
        <v>18.010327553</v>
      </c>
      <c r="AP25" s="168">
        <v>17.626301076000001</v>
      </c>
      <c r="AQ25" s="168">
        <v>18.451956989999999</v>
      </c>
      <c r="AR25" s="168">
        <v>20.231684196</v>
      </c>
      <c r="AS25" s="168">
        <v>22.147338425000001</v>
      </c>
      <c r="AT25" s="168">
        <v>23.135677051999998</v>
      </c>
      <c r="AU25" s="168">
        <v>22.795811637</v>
      </c>
      <c r="AV25" s="168">
        <v>20.67</v>
      </c>
      <c r="AW25" s="168">
        <v>19.32</v>
      </c>
      <c r="AX25" s="168">
        <v>18.36429</v>
      </c>
      <c r="AY25" s="168">
        <v>18.95899</v>
      </c>
      <c r="AZ25" s="258">
        <v>18.131679999999999</v>
      </c>
      <c r="BA25" s="258">
        <v>18.16028</v>
      </c>
      <c r="BB25" s="258">
        <v>17.654299999999999</v>
      </c>
      <c r="BC25" s="258">
        <v>18.282720000000001</v>
      </c>
      <c r="BD25" s="258">
        <v>19.933109999999999</v>
      </c>
      <c r="BE25" s="258">
        <v>22.139579999999999</v>
      </c>
      <c r="BF25" s="258">
        <v>23.439609999999998</v>
      </c>
      <c r="BG25" s="258">
        <v>23.308250000000001</v>
      </c>
      <c r="BH25" s="258">
        <v>21.31063</v>
      </c>
      <c r="BI25" s="258">
        <v>20.109030000000001</v>
      </c>
      <c r="BJ25" s="258">
        <v>19.070989999999998</v>
      </c>
      <c r="BK25" s="258">
        <v>19.535399999999999</v>
      </c>
      <c r="BL25" s="258">
        <v>18.769310000000001</v>
      </c>
      <c r="BM25" s="258">
        <v>18.878710000000002</v>
      </c>
      <c r="BN25" s="258">
        <v>18.211449999999999</v>
      </c>
      <c r="BO25" s="258">
        <v>18.96557</v>
      </c>
      <c r="BP25" s="258">
        <v>20.89798</v>
      </c>
      <c r="BQ25" s="258">
        <v>22.93046</v>
      </c>
      <c r="BR25" s="258">
        <v>24.119710000000001</v>
      </c>
      <c r="BS25" s="258">
        <v>23.962610000000002</v>
      </c>
      <c r="BT25" s="258">
        <v>22.026630000000001</v>
      </c>
      <c r="BU25" s="258">
        <v>20.70542</v>
      </c>
      <c r="BV25" s="258">
        <v>19.724620000000002</v>
      </c>
    </row>
    <row r="26" spans="1:74" ht="11.15" customHeight="1" x14ac:dyDescent="0.25">
      <c r="A26" s="91" t="s">
        <v>611</v>
      </c>
      <c r="B26" s="161" t="s">
        <v>394</v>
      </c>
      <c r="C26" s="168">
        <v>10.18</v>
      </c>
      <c r="D26" s="168">
        <v>10.3</v>
      </c>
      <c r="E26" s="168">
        <v>10.34</v>
      </c>
      <c r="F26" s="168">
        <v>10.37</v>
      </c>
      <c r="G26" s="168">
        <v>10.4</v>
      </c>
      <c r="H26" s="168">
        <v>10.89</v>
      </c>
      <c r="I26" s="168">
        <v>10.84</v>
      </c>
      <c r="J26" s="168">
        <v>10.9</v>
      </c>
      <c r="K26" s="168">
        <v>11.02</v>
      </c>
      <c r="L26" s="168">
        <v>10.72</v>
      </c>
      <c r="M26" s="168">
        <v>10.53</v>
      </c>
      <c r="N26" s="168">
        <v>10.41</v>
      </c>
      <c r="O26" s="168">
        <v>10.27</v>
      </c>
      <c r="P26" s="168">
        <v>11.36</v>
      </c>
      <c r="Q26" s="168">
        <v>11.08</v>
      </c>
      <c r="R26" s="168">
        <v>10.87</v>
      </c>
      <c r="S26" s="168">
        <v>10.86</v>
      </c>
      <c r="T26" s="168">
        <v>11.33</v>
      </c>
      <c r="U26" s="168">
        <v>11.46</v>
      </c>
      <c r="V26" s="168">
        <v>11.52</v>
      </c>
      <c r="W26" s="168">
        <v>11.65</v>
      </c>
      <c r="X26" s="168">
        <v>11.52</v>
      </c>
      <c r="Y26" s="168">
        <v>11.29</v>
      </c>
      <c r="Z26" s="168">
        <v>11.15</v>
      </c>
      <c r="AA26" s="168">
        <v>11.26</v>
      </c>
      <c r="AB26" s="168">
        <v>11.66</v>
      </c>
      <c r="AC26" s="168">
        <v>11.65</v>
      </c>
      <c r="AD26" s="168">
        <v>11.82</v>
      </c>
      <c r="AE26" s="168">
        <v>12</v>
      </c>
      <c r="AF26" s="168">
        <v>12.75</v>
      </c>
      <c r="AG26" s="168">
        <v>13.02</v>
      </c>
      <c r="AH26" s="168">
        <v>13.41</v>
      </c>
      <c r="AI26" s="168">
        <v>13.28</v>
      </c>
      <c r="AJ26" s="168">
        <v>12.89</v>
      </c>
      <c r="AK26" s="168">
        <v>12.33</v>
      </c>
      <c r="AL26" s="168">
        <v>12.28</v>
      </c>
      <c r="AM26" s="168">
        <v>12.75</v>
      </c>
      <c r="AN26" s="168">
        <v>12.7</v>
      </c>
      <c r="AO26" s="168">
        <v>12.48</v>
      </c>
      <c r="AP26" s="168">
        <v>12.21</v>
      </c>
      <c r="AQ26" s="168">
        <v>12.32</v>
      </c>
      <c r="AR26" s="168">
        <v>12.77</v>
      </c>
      <c r="AS26" s="168">
        <v>13.1</v>
      </c>
      <c r="AT26" s="168">
        <v>13.27</v>
      </c>
      <c r="AU26" s="168">
        <v>13.25</v>
      </c>
      <c r="AV26" s="168">
        <v>12.91</v>
      </c>
      <c r="AW26" s="168">
        <v>12.6</v>
      </c>
      <c r="AX26" s="168">
        <v>12.09801</v>
      </c>
      <c r="AY26" s="168">
        <v>12.3222</v>
      </c>
      <c r="AZ26" s="258">
        <v>12.210509999999999</v>
      </c>
      <c r="BA26" s="258">
        <v>12.06554</v>
      </c>
      <c r="BB26" s="258">
        <v>11.876010000000001</v>
      </c>
      <c r="BC26" s="258">
        <v>12.07635</v>
      </c>
      <c r="BD26" s="258">
        <v>12.615690000000001</v>
      </c>
      <c r="BE26" s="258">
        <v>13.08858</v>
      </c>
      <c r="BF26" s="258">
        <v>13.40926</v>
      </c>
      <c r="BG26" s="258">
        <v>13.52702</v>
      </c>
      <c r="BH26" s="258">
        <v>13.199759999999999</v>
      </c>
      <c r="BI26" s="258">
        <v>12.887460000000001</v>
      </c>
      <c r="BJ26" s="258">
        <v>12.374079999999999</v>
      </c>
      <c r="BK26" s="258">
        <v>12.56489</v>
      </c>
      <c r="BL26" s="258">
        <v>12.527430000000001</v>
      </c>
      <c r="BM26" s="258">
        <v>12.40605</v>
      </c>
      <c r="BN26" s="258">
        <v>12.23387</v>
      </c>
      <c r="BO26" s="258">
        <v>12.478429999999999</v>
      </c>
      <c r="BP26" s="258">
        <v>13.073180000000001</v>
      </c>
      <c r="BQ26" s="258">
        <v>13.51609</v>
      </c>
      <c r="BR26" s="258">
        <v>13.80242</v>
      </c>
      <c r="BS26" s="258">
        <v>13.87654</v>
      </c>
      <c r="BT26" s="258">
        <v>13.52023</v>
      </c>
      <c r="BU26" s="258">
        <v>13.165979999999999</v>
      </c>
      <c r="BV26" s="258">
        <v>12.64615</v>
      </c>
    </row>
    <row r="27" spans="1:74" ht="11.15" customHeight="1" x14ac:dyDescent="0.25">
      <c r="A27" s="91"/>
      <c r="B27" s="93" t="s">
        <v>27</v>
      </c>
      <c r="C27" s="363"/>
      <c r="D27" s="363"/>
      <c r="E27" s="363"/>
      <c r="F27" s="363"/>
      <c r="G27" s="363"/>
      <c r="H27" s="363"/>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3"/>
      <c r="AF27" s="363"/>
      <c r="AG27" s="363"/>
      <c r="AH27" s="363"/>
      <c r="AI27" s="363"/>
      <c r="AJ27" s="363"/>
      <c r="AK27" s="363"/>
      <c r="AL27" s="363"/>
      <c r="AM27" s="363"/>
      <c r="AN27" s="363"/>
      <c r="AO27" s="363"/>
      <c r="AP27" s="363"/>
      <c r="AQ27" s="363"/>
      <c r="AR27" s="363"/>
      <c r="AS27" s="363"/>
      <c r="AT27" s="363"/>
      <c r="AU27" s="363"/>
      <c r="AV27" s="363"/>
      <c r="AW27" s="363"/>
      <c r="AX27" s="363"/>
      <c r="AY27" s="363"/>
      <c r="AZ27" s="364"/>
      <c r="BA27" s="364"/>
      <c r="BB27" s="364"/>
      <c r="BC27" s="364"/>
      <c r="BD27" s="364"/>
      <c r="BE27" s="364"/>
      <c r="BF27" s="364"/>
      <c r="BG27" s="364"/>
      <c r="BH27" s="364"/>
      <c r="BI27" s="364"/>
      <c r="BJ27" s="364"/>
      <c r="BK27" s="364"/>
      <c r="BL27" s="364"/>
      <c r="BM27" s="364"/>
      <c r="BN27" s="364"/>
      <c r="BO27" s="364"/>
      <c r="BP27" s="364"/>
      <c r="BQ27" s="364"/>
      <c r="BR27" s="364"/>
      <c r="BS27" s="364"/>
      <c r="BT27" s="364"/>
      <c r="BU27" s="364"/>
      <c r="BV27" s="364"/>
    </row>
    <row r="28" spans="1:74" ht="11.15" customHeight="1" x14ac:dyDescent="0.25">
      <c r="A28" s="91" t="s">
        <v>612</v>
      </c>
      <c r="B28" s="159" t="s">
        <v>413</v>
      </c>
      <c r="C28" s="168">
        <v>13.217267387</v>
      </c>
      <c r="D28" s="168">
        <v>13.096735646000001</v>
      </c>
      <c r="E28" s="168">
        <v>12.847841194000001</v>
      </c>
      <c r="F28" s="168">
        <v>12.859046425000001</v>
      </c>
      <c r="G28" s="168">
        <v>13.03534368</v>
      </c>
      <c r="H28" s="168">
        <v>12.823530775</v>
      </c>
      <c r="I28" s="168">
        <v>13.087591976000001</v>
      </c>
      <c r="J28" s="168">
        <v>13.040714662999999</v>
      </c>
      <c r="K28" s="168">
        <v>12.802897241</v>
      </c>
      <c r="L28" s="168">
        <v>12.516286856000001</v>
      </c>
      <c r="M28" s="168">
        <v>12.562359388999999</v>
      </c>
      <c r="N28" s="168">
        <v>12.713910773</v>
      </c>
      <c r="O28" s="168">
        <v>12.422948471</v>
      </c>
      <c r="P28" s="168">
        <v>13.228068444</v>
      </c>
      <c r="Q28" s="168">
        <v>12.750089239999999</v>
      </c>
      <c r="R28" s="168">
        <v>11.906142044999999</v>
      </c>
      <c r="S28" s="168">
        <v>12.064642473999999</v>
      </c>
      <c r="T28" s="168">
        <v>12.646033853</v>
      </c>
      <c r="U28" s="168">
        <v>12.856625482</v>
      </c>
      <c r="V28" s="168">
        <v>12.70655597</v>
      </c>
      <c r="W28" s="168">
        <v>13.052499578999999</v>
      </c>
      <c r="X28" s="168">
        <v>13.086565413000001</v>
      </c>
      <c r="Y28" s="168">
        <v>13.411839647000001</v>
      </c>
      <c r="Z28" s="168">
        <v>13.474086418000001</v>
      </c>
      <c r="AA28" s="168">
        <v>14.908978846</v>
      </c>
      <c r="AB28" s="168">
        <v>15.171336002</v>
      </c>
      <c r="AC28" s="168">
        <v>14.481802047</v>
      </c>
      <c r="AD28" s="168">
        <v>14.389690284</v>
      </c>
      <c r="AE28" s="168">
        <v>14.632975843000001</v>
      </c>
      <c r="AF28" s="168">
        <v>15.195911039</v>
      </c>
      <c r="AG28" s="168">
        <v>15.346667663</v>
      </c>
      <c r="AH28" s="168">
        <v>15.677703128999999</v>
      </c>
      <c r="AI28" s="168">
        <v>15.387625308000001</v>
      </c>
      <c r="AJ28" s="168">
        <v>14.571207530000001</v>
      </c>
      <c r="AK28" s="168">
        <v>14.458808072</v>
      </c>
      <c r="AL28" s="168">
        <v>16.011839629000001</v>
      </c>
      <c r="AM28" s="168">
        <v>16.424828707</v>
      </c>
      <c r="AN28" s="168">
        <v>16.313054740999998</v>
      </c>
      <c r="AO28" s="168">
        <v>15.991700415</v>
      </c>
      <c r="AP28" s="168">
        <v>15.219502090000001</v>
      </c>
      <c r="AQ28" s="168">
        <v>15.179464701000001</v>
      </c>
      <c r="AR28" s="168">
        <v>15.308599801</v>
      </c>
      <c r="AS28" s="168">
        <v>16.006511679999999</v>
      </c>
      <c r="AT28" s="168">
        <v>15.701490655000001</v>
      </c>
      <c r="AU28" s="168">
        <v>15.439576724</v>
      </c>
      <c r="AV28" s="168">
        <v>15.56</v>
      </c>
      <c r="AW28" s="168">
        <v>15.73</v>
      </c>
      <c r="AX28" s="168">
        <v>16.746829999999999</v>
      </c>
      <c r="AY28" s="168">
        <v>16.703389999999999</v>
      </c>
      <c r="AZ28" s="258">
        <v>16.273820000000001</v>
      </c>
      <c r="BA28" s="258">
        <v>15.71142</v>
      </c>
      <c r="BB28" s="258">
        <v>14.74803</v>
      </c>
      <c r="BC28" s="258">
        <v>14.73948</v>
      </c>
      <c r="BD28" s="258">
        <v>14.87702</v>
      </c>
      <c r="BE28" s="258">
        <v>15.605919999999999</v>
      </c>
      <c r="BF28" s="258">
        <v>15.413270000000001</v>
      </c>
      <c r="BG28" s="258">
        <v>15.30279</v>
      </c>
      <c r="BH28" s="258">
        <v>15.5479</v>
      </c>
      <c r="BI28" s="258">
        <v>15.85567</v>
      </c>
      <c r="BJ28" s="258">
        <v>17.13364</v>
      </c>
      <c r="BK28" s="258">
        <v>17.23489</v>
      </c>
      <c r="BL28" s="258">
        <v>16.935980000000001</v>
      </c>
      <c r="BM28" s="258">
        <v>16.449760000000001</v>
      </c>
      <c r="BN28" s="258">
        <v>15.58161</v>
      </c>
      <c r="BO28" s="258">
        <v>15.545640000000001</v>
      </c>
      <c r="BP28" s="258">
        <v>15.717879999999999</v>
      </c>
      <c r="BQ28" s="258">
        <v>16.425370000000001</v>
      </c>
      <c r="BR28" s="258">
        <v>16.160080000000001</v>
      </c>
      <c r="BS28" s="258">
        <v>16.003250000000001</v>
      </c>
      <c r="BT28" s="258">
        <v>16.227049999999998</v>
      </c>
      <c r="BU28" s="258">
        <v>16.443249999999999</v>
      </c>
      <c r="BV28" s="258">
        <v>17.637360000000001</v>
      </c>
    </row>
    <row r="29" spans="1:74" ht="11.15" customHeight="1" x14ac:dyDescent="0.25">
      <c r="A29" s="91" t="s">
        <v>613</v>
      </c>
      <c r="B29" s="148" t="s">
        <v>443</v>
      </c>
      <c r="C29" s="168">
        <v>6.4270655356999997</v>
      </c>
      <c r="D29" s="168">
        <v>6.4813402352000002</v>
      </c>
      <c r="E29" s="168">
        <v>6.3032138796000003</v>
      </c>
      <c r="F29" s="168">
        <v>6.3328181225</v>
      </c>
      <c r="G29" s="168">
        <v>6.3648522463999999</v>
      </c>
      <c r="H29" s="168">
        <v>6.4174307717000003</v>
      </c>
      <c r="I29" s="168">
        <v>6.4847160788</v>
      </c>
      <c r="J29" s="168">
        <v>6.4197455364999998</v>
      </c>
      <c r="K29" s="168">
        <v>6.3974225639000002</v>
      </c>
      <c r="L29" s="168">
        <v>6.2597208706999998</v>
      </c>
      <c r="M29" s="168">
        <v>6.2859094853000004</v>
      </c>
      <c r="N29" s="168">
        <v>6.3420104778999997</v>
      </c>
      <c r="O29" s="168">
        <v>6.3396190471000002</v>
      </c>
      <c r="P29" s="168">
        <v>6.7377005798000003</v>
      </c>
      <c r="Q29" s="168">
        <v>6.4890401725000002</v>
      </c>
      <c r="R29" s="168">
        <v>6.3598956999</v>
      </c>
      <c r="S29" s="168">
        <v>6.4799137913999996</v>
      </c>
      <c r="T29" s="168">
        <v>6.8237050268999999</v>
      </c>
      <c r="U29" s="168">
        <v>6.9944182974000002</v>
      </c>
      <c r="V29" s="168">
        <v>7.0778118276999997</v>
      </c>
      <c r="W29" s="168">
        <v>7.1083969311999997</v>
      </c>
      <c r="X29" s="168">
        <v>7.2496738734999999</v>
      </c>
      <c r="Y29" s="168">
        <v>7.4660578033</v>
      </c>
      <c r="Z29" s="168">
        <v>7.1868959987999999</v>
      </c>
      <c r="AA29" s="168">
        <v>7.9314032747000001</v>
      </c>
      <c r="AB29" s="168">
        <v>7.8641777908000003</v>
      </c>
      <c r="AC29" s="168">
        <v>7.5817049504999998</v>
      </c>
      <c r="AD29" s="168">
        <v>7.8086707592</v>
      </c>
      <c r="AE29" s="168">
        <v>8.1989770983000003</v>
      </c>
      <c r="AF29" s="168">
        <v>8.7105879702000006</v>
      </c>
      <c r="AG29" s="168">
        <v>9.1837315897000007</v>
      </c>
      <c r="AH29" s="168">
        <v>9.4516428053000006</v>
      </c>
      <c r="AI29" s="168">
        <v>8.9872132330000003</v>
      </c>
      <c r="AJ29" s="168">
        <v>8.2300072918999998</v>
      </c>
      <c r="AK29" s="168">
        <v>8.0932084025000002</v>
      </c>
      <c r="AL29" s="168">
        <v>8.7473167956999998</v>
      </c>
      <c r="AM29" s="168">
        <v>8.5987684848000008</v>
      </c>
      <c r="AN29" s="168">
        <v>8.1550825072999995</v>
      </c>
      <c r="AO29" s="168">
        <v>7.8377616737000002</v>
      </c>
      <c r="AP29" s="168">
        <v>7.7365608498</v>
      </c>
      <c r="AQ29" s="168">
        <v>7.6601303438999997</v>
      </c>
      <c r="AR29" s="168">
        <v>7.7562455596</v>
      </c>
      <c r="AS29" s="168">
        <v>7.8982405393999997</v>
      </c>
      <c r="AT29" s="168">
        <v>7.8905039894</v>
      </c>
      <c r="AU29" s="168">
        <v>7.8450801504000003</v>
      </c>
      <c r="AV29" s="168">
        <v>7.75</v>
      </c>
      <c r="AW29" s="168">
        <v>7.81</v>
      </c>
      <c r="AX29" s="168">
        <v>8.1391829999999992</v>
      </c>
      <c r="AY29" s="168">
        <v>8.756672</v>
      </c>
      <c r="AZ29" s="258">
        <v>8.0690399999999993</v>
      </c>
      <c r="BA29" s="258">
        <v>7.9679500000000001</v>
      </c>
      <c r="BB29" s="258">
        <v>7.7800649999999996</v>
      </c>
      <c r="BC29" s="258">
        <v>7.6905359999999998</v>
      </c>
      <c r="BD29" s="258">
        <v>7.7878350000000003</v>
      </c>
      <c r="BE29" s="258">
        <v>7.9864930000000003</v>
      </c>
      <c r="BF29" s="258">
        <v>8.0138590000000001</v>
      </c>
      <c r="BG29" s="258">
        <v>7.8066990000000001</v>
      </c>
      <c r="BH29" s="258">
        <v>7.7039710000000001</v>
      </c>
      <c r="BI29" s="258">
        <v>7.7716979999999998</v>
      </c>
      <c r="BJ29" s="258">
        <v>8.2866689999999998</v>
      </c>
      <c r="BK29" s="258">
        <v>8.6295059999999992</v>
      </c>
      <c r="BL29" s="258">
        <v>8.124409</v>
      </c>
      <c r="BM29" s="258">
        <v>7.8915069999999998</v>
      </c>
      <c r="BN29" s="258">
        <v>7.6953440000000004</v>
      </c>
      <c r="BO29" s="258">
        <v>7.6792020000000001</v>
      </c>
      <c r="BP29" s="258">
        <v>7.8093110000000001</v>
      </c>
      <c r="BQ29" s="258">
        <v>7.7543189999999997</v>
      </c>
      <c r="BR29" s="258">
        <v>8.0213129999999992</v>
      </c>
      <c r="BS29" s="258">
        <v>7.8124929999999999</v>
      </c>
      <c r="BT29" s="258">
        <v>7.6877599999999999</v>
      </c>
      <c r="BU29" s="258">
        <v>7.7495969999999996</v>
      </c>
      <c r="BV29" s="258">
        <v>8.2627629999999996</v>
      </c>
    </row>
    <row r="30" spans="1:74" ht="11.15" customHeight="1" x14ac:dyDescent="0.25">
      <c r="A30" s="91" t="s">
        <v>614</v>
      </c>
      <c r="B30" s="159" t="s">
        <v>414</v>
      </c>
      <c r="C30" s="168">
        <v>6.6578068922</v>
      </c>
      <c r="D30" s="168">
        <v>6.6908738697999999</v>
      </c>
      <c r="E30" s="168">
        <v>6.5287158402000003</v>
      </c>
      <c r="F30" s="168">
        <v>6.7975839215000002</v>
      </c>
      <c r="G30" s="168">
        <v>6.8242303160000004</v>
      </c>
      <c r="H30" s="168">
        <v>6.9815446275999999</v>
      </c>
      <c r="I30" s="168">
        <v>6.9892020386000002</v>
      </c>
      <c r="J30" s="168">
        <v>6.8269002636999998</v>
      </c>
      <c r="K30" s="168">
        <v>6.8003334860000004</v>
      </c>
      <c r="L30" s="168">
        <v>6.7730877098000004</v>
      </c>
      <c r="M30" s="168">
        <v>6.6938937074</v>
      </c>
      <c r="N30" s="168">
        <v>6.7527188794999997</v>
      </c>
      <c r="O30" s="168">
        <v>6.5946683356999998</v>
      </c>
      <c r="P30" s="168">
        <v>7.3473519191000003</v>
      </c>
      <c r="Q30" s="168">
        <v>6.8314690316000002</v>
      </c>
      <c r="R30" s="168">
        <v>6.7411302057000002</v>
      </c>
      <c r="S30" s="168">
        <v>6.8480583908000003</v>
      </c>
      <c r="T30" s="168">
        <v>7.1637419305999996</v>
      </c>
      <c r="U30" s="168">
        <v>7.2952575303999998</v>
      </c>
      <c r="V30" s="168">
        <v>7.3259164397000003</v>
      </c>
      <c r="W30" s="168">
        <v>7.45402874</v>
      </c>
      <c r="X30" s="168">
        <v>7.6804445053999997</v>
      </c>
      <c r="Y30" s="168">
        <v>7.7885547268000002</v>
      </c>
      <c r="Z30" s="168">
        <v>7.5053069775000001</v>
      </c>
      <c r="AA30" s="168">
        <v>7.4423024396999997</v>
      </c>
      <c r="AB30" s="168">
        <v>7.6354207839999999</v>
      </c>
      <c r="AC30" s="168">
        <v>7.4951994691000001</v>
      </c>
      <c r="AD30" s="168">
        <v>7.8827468553999998</v>
      </c>
      <c r="AE30" s="168">
        <v>8.3858649539000005</v>
      </c>
      <c r="AF30" s="168">
        <v>8.7535488104999999</v>
      </c>
      <c r="AG30" s="168">
        <v>8.7969761858000002</v>
      </c>
      <c r="AH30" s="168">
        <v>8.9437379590999999</v>
      </c>
      <c r="AI30" s="168">
        <v>8.5451066675000007</v>
      </c>
      <c r="AJ30" s="168">
        <v>8.4634214650999997</v>
      </c>
      <c r="AK30" s="168">
        <v>8.1296094663999998</v>
      </c>
      <c r="AL30" s="168">
        <v>8.2563320495999992</v>
      </c>
      <c r="AM30" s="168">
        <v>8.3814979650999994</v>
      </c>
      <c r="AN30" s="168">
        <v>8.4101950783999992</v>
      </c>
      <c r="AO30" s="168">
        <v>8.1521905401999994</v>
      </c>
      <c r="AP30" s="168">
        <v>7.8871913053</v>
      </c>
      <c r="AQ30" s="168">
        <v>7.8631795058999998</v>
      </c>
      <c r="AR30" s="168">
        <v>7.9099033206999998</v>
      </c>
      <c r="AS30" s="168">
        <v>8.0250972286</v>
      </c>
      <c r="AT30" s="168">
        <v>8.1755764774999999</v>
      </c>
      <c r="AU30" s="168">
        <v>7.9699695575999998</v>
      </c>
      <c r="AV30" s="168">
        <v>7.98</v>
      </c>
      <c r="AW30" s="168">
        <v>7.88</v>
      </c>
      <c r="AX30" s="168">
        <v>7.875515</v>
      </c>
      <c r="AY30" s="168">
        <v>8.5473649999999992</v>
      </c>
      <c r="AZ30" s="258">
        <v>8.5399919999999998</v>
      </c>
      <c r="BA30" s="258">
        <v>8.4169219999999996</v>
      </c>
      <c r="BB30" s="258">
        <v>8.1075350000000004</v>
      </c>
      <c r="BC30" s="258">
        <v>7.9878939999999998</v>
      </c>
      <c r="BD30" s="258">
        <v>8.0664820000000006</v>
      </c>
      <c r="BE30" s="258">
        <v>8.0989649999999997</v>
      </c>
      <c r="BF30" s="258">
        <v>8.4248270000000005</v>
      </c>
      <c r="BG30" s="258">
        <v>8.120336</v>
      </c>
      <c r="BH30" s="258">
        <v>8.0436399999999999</v>
      </c>
      <c r="BI30" s="258">
        <v>8.0637889999999999</v>
      </c>
      <c r="BJ30" s="258">
        <v>8.2085849999999994</v>
      </c>
      <c r="BK30" s="258">
        <v>8.7044879999999996</v>
      </c>
      <c r="BL30" s="258">
        <v>8.7926690000000001</v>
      </c>
      <c r="BM30" s="258">
        <v>8.6022239999999996</v>
      </c>
      <c r="BN30" s="258">
        <v>8.2394649999999992</v>
      </c>
      <c r="BO30" s="258">
        <v>8.1768850000000004</v>
      </c>
      <c r="BP30" s="258">
        <v>8.2879149999999999</v>
      </c>
      <c r="BQ30" s="258">
        <v>8.2972040000000007</v>
      </c>
      <c r="BR30" s="258">
        <v>8.6236820000000005</v>
      </c>
      <c r="BS30" s="258">
        <v>8.3144609999999997</v>
      </c>
      <c r="BT30" s="258">
        <v>8.2212309999999995</v>
      </c>
      <c r="BU30" s="258">
        <v>8.2421530000000001</v>
      </c>
      <c r="BV30" s="258">
        <v>8.4101859999999995</v>
      </c>
    </row>
    <row r="31" spans="1:74" ht="11.15" customHeight="1" x14ac:dyDescent="0.25">
      <c r="A31" s="91" t="s">
        <v>615</v>
      </c>
      <c r="B31" s="159" t="s">
        <v>415</v>
      </c>
      <c r="C31" s="168">
        <v>6.7198545871000004</v>
      </c>
      <c r="D31" s="168">
        <v>6.8608327616000002</v>
      </c>
      <c r="E31" s="168">
        <v>7.0266901168000002</v>
      </c>
      <c r="F31" s="168">
        <v>6.9402286843000001</v>
      </c>
      <c r="G31" s="168">
        <v>7.0957065009000004</v>
      </c>
      <c r="H31" s="168">
        <v>7.5854529225</v>
      </c>
      <c r="I31" s="168">
        <v>7.9831805633000004</v>
      </c>
      <c r="J31" s="168">
        <v>7.7860921724000001</v>
      </c>
      <c r="K31" s="168">
        <v>7.4948935853999998</v>
      </c>
      <c r="L31" s="168">
        <v>6.7182768771000001</v>
      </c>
      <c r="M31" s="168">
        <v>6.5305261128999996</v>
      </c>
      <c r="N31" s="168">
        <v>6.4075210440000001</v>
      </c>
      <c r="O31" s="168">
        <v>6.5390085628000003</v>
      </c>
      <c r="P31" s="168">
        <v>7.6887506858999997</v>
      </c>
      <c r="Q31" s="168">
        <v>6.7081519269000003</v>
      </c>
      <c r="R31" s="168">
        <v>6.9985164012999999</v>
      </c>
      <c r="S31" s="168">
        <v>6.8622900054000002</v>
      </c>
      <c r="T31" s="168">
        <v>8.0045221544</v>
      </c>
      <c r="U31" s="168">
        <v>8.0217404806000001</v>
      </c>
      <c r="V31" s="168">
        <v>7.9719006506000003</v>
      </c>
      <c r="W31" s="168">
        <v>7.9769041450999998</v>
      </c>
      <c r="X31" s="168">
        <v>7.1558948824000002</v>
      </c>
      <c r="Y31" s="168">
        <v>7.0771081061999999</v>
      </c>
      <c r="Z31" s="168">
        <v>6.9497268762999997</v>
      </c>
      <c r="AA31" s="168">
        <v>7.0697299444999997</v>
      </c>
      <c r="AB31" s="168">
        <v>7.1843274207999999</v>
      </c>
      <c r="AC31" s="168">
        <v>7.0633141728000002</v>
      </c>
      <c r="AD31" s="168">
        <v>7.3094850137999998</v>
      </c>
      <c r="AE31" s="168">
        <v>7.7037813721999999</v>
      </c>
      <c r="AF31" s="168">
        <v>8.7449701041000001</v>
      </c>
      <c r="AG31" s="168">
        <v>8.7349333631999997</v>
      </c>
      <c r="AH31" s="168">
        <v>8.7221187454999995</v>
      </c>
      <c r="AI31" s="168">
        <v>8.5248511838999992</v>
      </c>
      <c r="AJ31" s="168">
        <v>7.5772113161999997</v>
      </c>
      <c r="AK31" s="168">
        <v>7.3810858010000002</v>
      </c>
      <c r="AL31" s="168">
        <v>7.4567666406999997</v>
      </c>
      <c r="AM31" s="168">
        <v>7.480907234</v>
      </c>
      <c r="AN31" s="168">
        <v>7.4604365323000001</v>
      </c>
      <c r="AO31" s="168">
        <v>7.3748504151000001</v>
      </c>
      <c r="AP31" s="168">
        <v>7.3853817070999996</v>
      </c>
      <c r="AQ31" s="168">
        <v>7.4112095513999998</v>
      </c>
      <c r="AR31" s="168">
        <v>8.5260521650999994</v>
      </c>
      <c r="AS31" s="168">
        <v>8.4018816475999998</v>
      </c>
      <c r="AT31" s="168">
        <v>8.5854878779000003</v>
      </c>
      <c r="AU31" s="168">
        <v>8.2951222907000002</v>
      </c>
      <c r="AV31" s="168">
        <v>7.43</v>
      </c>
      <c r="AW31" s="168">
        <v>7.29</v>
      </c>
      <c r="AX31" s="168">
        <v>7.2773899999999996</v>
      </c>
      <c r="AY31" s="168">
        <v>7.8252860000000002</v>
      </c>
      <c r="AZ31" s="258">
        <v>7.6337219999999997</v>
      </c>
      <c r="BA31" s="258">
        <v>7.644374</v>
      </c>
      <c r="BB31" s="258">
        <v>7.595853</v>
      </c>
      <c r="BC31" s="258">
        <v>7.5363730000000002</v>
      </c>
      <c r="BD31" s="258">
        <v>8.6278009999999998</v>
      </c>
      <c r="BE31" s="258">
        <v>8.5357760000000003</v>
      </c>
      <c r="BF31" s="258">
        <v>8.7344919999999995</v>
      </c>
      <c r="BG31" s="258">
        <v>8.4252289999999999</v>
      </c>
      <c r="BH31" s="258">
        <v>7.5680389999999997</v>
      </c>
      <c r="BI31" s="258">
        <v>7.4960529999999999</v>
      </c>
      <c r="BJ31" s="258">
        <v>7.5918919999999996</v>
      </c>
      <c r="BK31" s="258">
        <v>7.8925320000000001</v>
      </c>
      <c r="BL31" s="258">
        <v>7.8163929999999997</v>
      </c>
      <c r="BM31" s="258">
        <v>7.7695119999999998</v>
      </c>
      <c r="BN31" s="258">
        <v>7.6996000000000002</v>
      </c>
      <c r="BO31" s="258">
        <v>7.6756770000000003</v>
      </c>
      <c r="BP31" s="258">
        <v>8.8451679999999993</v>
      </c>
      <c r="BQ31" s="258">
        <v>8.6994179999999997</v>
      </c>
      <c r="BR31" s="258">
        <v>8.8854330000000008</v>
      </c>
      <c r="BS31" s="258">
        <v>8.5826349999999998</v>
      </c>
      <c r="BT31" s="258">
        <v>7.7029259999999997</v>
      </c>
      <c r="BU31" s="258">
        <v>7.6176700000000004</v>
      </c>
      <c r="BV31" s="258">
        <v>7.7287910000000002</v>
      </c>
    </row>
    <row r="32" spans="1:74" ht="11.15" customHeight="1" x14ac:dyDescent="0.25">
      <c r="A32" s="91" t="s">
        <v>616</v>
      </c>
      <c r="B32" s="159" t="s">
        <v>416</v>
      </c>
      <c r="C32" s="168">
        <v>6.0515661856999996</v>
      </c>
      <c r="D32" s="168">
        <v>6.1468225091999997</v>
      </c>
      <c r="E32" s="168">
        <v>5.9809495596</v>
      </c>
      <c r="F32" s="168">
        <v>6.2340350358999999</v>
      </c>
      <c r="G32" s="168">
        <v>5.9003762639000001</v>
      </c>
      <c r="H32" s="168">
        <v>6.3737728657000003</v>
      </c>
      <c r="I32" s="168">
        <v>6.6941014761000002</v>
      </c>
      <c r="J32" s="168">
        <v>6.4365569173999999</v>
      </c>
      <c r="K32" s="168">
        <v>6.5947067642999997</v>
      </c>
      <c r="L32" s="168">
        <v>6.1771795300000001</v>
      </c>
      <c r="M32" s="168">
        <v>6.0052619374000002</v>
      </c>
      <c r="N32" s="168">
        <v>6.3695819271999996</v>
      </c>
      <c r="O32" s="168">
        <v>5.8947251439999997</v>
      </c>
      <c r="P32" s="168">
        <v>6.4352609333000004</v>
      </c>
      <c r="Q32" s="168">
        <v>6.0460772943999999</v>
      </c>
      <c r="R32" s="168">
        <v>5.9640857099</v>
      </c>
      <c r="S32" s="168">
        <v>6.1967561717999997</v>
      </c>
      <c r="T32" s="168">
        <v>6.3687729852999997</v>
      </c>
      <c r="U32" s="168">
        <v>6.8072164721000004</v>
      </c>
      <c r="V32" s="168">
        <v>6.9542200309000002</v>
      </c>
      <c r="W32" s="168">
        <v>6.9978518759000004</v>
      </c>
      <c r="X32" s="168">
        <v>6.7959541619000001</v>
      </c>
      <c r="Y32" s="168">
        <v>6.7056289057000003</v>
      </c>
      <c r="Z32" s="168">
        <v>6.7264747498000004</v>
      </c>
      <c r="AA32" s="168">
        <v>6.4826409815000003</v>
      </c>
      <c r="AB32" s="168">
        <v>6.4598519705999999</v>
      </c>
      <c r="AC32" s="168">
        <v>6.7764387645999999</v>
      </c>
      <c r="AD32" s="168">
        <v>7.0373198672999999</v>
      </c>
      <c r="AE32" s="168">
        <v>7.6839572647000001</v>
      </c>
      <c r="AF32" s="168">
        <v>8.9371481737000007</v>
      </c>
      <c r="AG32" s="168">
        <v>8.8777604150999991</v>
      </c>
      <c r="AH32" s="168">
        <v>9.0875493835000007</v>
      </c>
      <c r="AI32" s="168">
        <v>8.4838947354999998</v>
      </c>
      <c r="AJ32" s="168">
        <v>7.7145927936999996</v>
      </c>
      <c r="AK32" s="168">
        <v>7.5433864682999996</v>
      </c>
      <c r="AL32" s="168">
        <v>8.1532663414000002</v>
      </c>
      <c r="AM32" s="168">
        <v>8.0305307189999997</v>
      </c>
      <c r="AN32" s="168">
        <v>7.7698759497000003</v>
      </c>
      <c r="AO32" s="168">
        <v>7.3879438368999999</v>
      </c>
      <c r="AP32" s="168">
        <v>7.3124280473000001</v>
      </c>
      <c r="AQ32" s="168">
        <v>7.2910739490000003</v>
      </c>
      <c r="AR32" s="168">
        <v>7.5058761612999998</v>
      </c>
      <c r="AS32" s="168">
        <v>8.1602528494000008</v>
      </c>
      <c r="AT32" s="168">
        <v>8.1445283127000003</v>
      </c>
      <c r="AU32" s="168">
        <v>7.9146098338000002</v>
      </c>
      <c r="AV32" s="168">
        <v>7.54</v>
      </c>
      <c r="AW32" s="168">
        <v>7.53</v>
      </c>
      <c r="AX32" s="168">
        <v>7.7129279999999998</v>
      </c>
      <c r="AY32" s="168">
        <v>8.3696870000000008</v>
      </c>
      <c r="AZ32" s="258">
        <v>8.1329030000000007</v>
      </c>
      <c r="BA32" s="258">
        <v>7.6999250000000004</v>
      </c>
      <c r="BB32" s="258">
        <v>7.4546830000000002</v>
      </c>
      <c r="BC32" s="258">
        <v>7.44123</v>
      </c>
      <c r="BD32" s="258">
        <v>7.6130709999999997</v>
      </c>
      <c r="BE32" s="258">
        <v>8.1836540000000007</v>
      </c>
      <c r="BF32" s="258">
        <v>8.2547820000000005</v>
      </c>
      <c r="BG32" s="258">
        <v>8.0638129999999997</v>
      </c>
      <c r="BH32" s="258">
        <v>7.6139060000000001</v>
      </c>
      <c r="BI32" s="258">
        <v>7.6610620000000003</v>
      </c>
      <c r="BJ32" s="258">
        <v>8.0859930000000002</v>
      </c>
      <c r="BK32" s="258">
        <v>8.3441519999999993</v>
      </c>
      <c r="BL32" s="258">
        <v>8.2908310000000007</v>
      </c>
      <c r="BM32" s="258">
        <v>7.7763949999999999</v>
      </c>
      <c r="BN32" s="258">
        <v>7.4993660000000002</v>
      </c>
      <c r="BO32" s="258">
        <v>7.5428899999999999</v>
      </c>
      <c r="BP32" s="258">
        <v>7.7665189999999997</v>
      </c>
      <c r="BQ32" s="258">
        <v>8.3289580000000001</v>
      </c>
      <c r="BR32" s="258">
        <v>8.3750020000000003</v>
      </c>
      <c r="BS32" s="258">
        <v>8.2069939999999999</v>
      </c>
      <c r="BT32" s="258">
        <v>7.7190279999999998</v>
      </c>
      <c r="BU32" s="258">
        <v>7.7551310000000004</v>
      </c>
      <c r="BV32" s="258">
        <v>8.1879810000000006</v>
      </c>
    </row>
    <row r="33" spans="1:74" ht="11.15" customHeight="1" x14ac:dyDescent="0.25">
      <c r="A33" s="91" t="s">
        <v>617</v>
      </c>
      <c r="B33" s="159" t="s">
        <v>417</v>
      </c>
      <c r="C33" s="168">
        <v>5.5101687882999997</v>
      </c>
      <c r="D33" s="168">
        <v>5.4980937828999998</v>
      </c>
      <c r="E33" s="168">
        <v>5.3987681709000004</v>
      </c>
      <c r="F33" s="168">
        <v>5.4344095648000001</v>
      </c>
      <c r="G33" s="168">
        <v>5.4730875518</v>
      </c>
      <c r="H33" s="168">
        <v>5.6226452120000001</v>
      </c>
      <c r="I33" s="168">
        <v>5.7348069328999998</v>
      </c>
      <c r="J33" s="168">
        <v>5.7361492156000002</v>
      </c>
      <c r="K33" s="168">
        <v>5.6414426132999997</v>
      </c>
      <c r="L33" s="168">
        <v>5.5569668345999998</v>
      </c>
      <c r="M33" s="168">
        <v>5.5865003027000002</v>
      </c>
      <c r="N33" s="168">
        <v>5.4116147912999999</v>
      </c>
      <c r="O33" s="168">
        <v>5.4256635254000001</v>
      </c>
      <c r="P33" s="168">
        <v>6.0731565225999997</v>
      </c>
      <c r="Q33" s="168">
        <v>5.5783862064000003</v>
      </c>
      <c r="R33" s="168">
        <v>5.7447058860000002</v>
      </c>
      <c r="S33" s="168">
        <v>5.6707102346999996</v>
      </c>
      <c r="T33" s="168">
        <v>5.9716769947000001</v>
      </c>
      <c r="U33" s="168">
        <v>6.2153885197000003</v>
      </c>
      <c r="V33" s="168">
        <v>6.1996615134999997</v>
      </c>
      <c r="W33" s="168">
        <v>6.1895866870000003</v>
      </c>
      <c r="X33" s="168">
        <v>6.2250311070000004</v>
      </c>
      <c r="Y33" s="168">
        <v>6.4528558184999998</v>
      </c>
      <c r="Z33" s="168">
        <v>5.8824351067</v>
      </c>
      <c r="AA33" s="168">
        <v>6.4334290622000001</v>
      </c>
      <c r="AB33" s="168">
        <v>6.0574071904000002</v>
      </c>
      <c r="AC33" s="168">
        <v>5.9705374535000004</v>
      </c>
      <c r="AD33" s="168">
        <v>6.6269019350000002</v>
      </c>
      <c r="AE33" s="168">
        <v>6.9878694500999998</v>
      </c>
      <c r="AF33" s="168">
        <v>7.7764275499000002</v>
      </c>
      <c r="AG33" s="168">
        <v>8.0308405934000007</v>
      </c>
      <c r="AH33" s="168">
        <v>8.5870602300000005</v>
      </c>
      <c r="AI33" s="168">
        <v>7.8234963236999997</v>
      </c>
      <c r="AJ33" s="168">
        <v>7.1991602264000001</v>
      </c>
      <c r="AK33" s="168">
        <v>7.4240153320999998</v>
      </c>
      <c r="AL33" s="168">
        <v>7.3124088721999998</v>
      </c>
      <c r="AM33" s="168">
        <v>7.0792046302999996</v>
      </c>
      <c r="AN33" s="168">
        <v>7.2201620010000003</v>
      </c>
      <c r="AO33" s="168">
        <v>6.6605750215999997</v>
      </c>
      <c r="AP33" s="168">
        <v>6.3876617019999999</v>
      </c>
      <c r="AQ33" s="168">
        <v>6.7165576427999998</v>
      </c>
      <c r="AR33" s="168">
        <v>6.8797319767999996</v>
      </c>
      <c r="AS33" s="168">
        <v>6.9891959804999999</v>
      </c>
      <c r="AT33" s="168">
        <v>7.0041857799000002</v>
      </c>
      <c r="AU33" s="168">
        <v>6.7275756199999996</v>
      </c>
      <c r="AV33" s="168">
        <v>6.8</v>
      </c>
      <c r="AW33" s="168">
        <v>6.8</v>
      </c>
      <c r="AX33" s="168">
        <v>6.6118940000000004</v>
      </c>
      <c r="AY33" s="168">
        <v>7.0787060000000004</v>
      </c>
      <c r="AZ33" s="258">
        <v>7.2485590000000002</v>
      </c>
      <c r="BA33" s="258">
        <v>6.7275590000000003</v>
      </c>
      <c r="BB33" s="258">
        <v>6.3878519999999996</v>
      </c>
      <c r="BC33" s="258">
        <v>6.7418250000000004</v>
      </c>
      <c r="BD33" s="258">
        <v>6.9020549999999998</v>
      </c>
      <c r="BE33" s="258">
        <v>6.9669270000000001</v>
      </c>
      <c r="BF33" s="258">
        <v>7.0734630000000003</v>
      </c>
      <c r="BG33" s="258">
        <v>6.8047279999999999</v>
      </c>
      <c r="BH33" s="258">
        <v>6.8502799999999997</v>
      </c>
      <c r="BI33" s="258">
        <v>6.9169039999999997</v>
      </c>
      <c r="BJ33" s="258">
        <v>6.9034579999999997</v>
      </c>
      <c r="BK33" s="258">
        <v>7.1082489999999998</v>
      </c>
      <c r="BL33" s="258">
        <v>7.4145659999999998</v>
      </c>
      <c r="BM33" s="258">
        <v>6.8197349999999997</v>
      </c>
      <c r="BN33" s="258">
        <v>6.4466669999999997</v>
      </c>
      <c r="BO33" s="258">
        <v>6.854876</v>
      </c>
      <c r="BP33" s="258">
        <v>7.0632529999999996</v>
      </c>
      <c r="BQ33" s="258">
        <v>7.110214</v>
      </c>
      <c r="BR33" s="258">
        <v>7.2012650000000002</v>
      </c>
      <c r="BS33" s="258">
        <v>6.9471400000000001</v>
      </c>
      <c r="BT33" s="258">
        <v>6.9746259999999998</v>
      </c>
      <c r="BU33" s="258">
        <v>7.0246820000000003</v>
      </c>
      <c r="BV33" s="258">
        <v>7.0128659999999998</v>
      </c>
    </row>
    <row r="34" spans="1:74" ht="11.15" customHeight="1" x14ac:dyDescent="0.25">
      <c r="A34" s="91" t="s">
        <v>618</v>
      </c>
      <c r="B34" s="159" t="s">
        <v>418</v>
      </c>
      <c r="C34" s="168">
        <v>4.9433925716999996</v>
      </c>
      <c r="D34" s="168">
        <v>5.0818534786000003</v>
      </c>
      <c r="E34" s="168">
        <v>5.0546900494999996</v>
      </c>
      <c r="F34" s="168">
        <v>4.8845273050999998</v>
      </c>
      <c r="G34" s="168">
        <v>4.9542533906999999</v>
      </c>
      <c r="H34" s="168">
        <v>5.0658255270000003</v>
      </c>
      <c r="I34" s="168">
        <v>5.1760920513000004</v>
      </c>
      <c r="J34" s="168">
        <v>5.2973032121000001</v>
      </c>
      <c r="K34" s="168">
        <v>5.1359848263999996</v>
      </c>
      <c r="L34" s="168">
        <v>5.1576133975999996</v>
      </c>
      <c r="M34" s="168">
        <v>4.972241135</v>
      </c>
      <c r="N34" s="168">
        <v>4.9312789848999996</v>
      </c>
      <c r="O34" s="168">
        <v>4.9772134049999996</v>
      </c>
      <c r="P34" s="168">
        <v>9.4185719832999997</v>
      </c>
      <c r="Q34" s="168">
        <v>7.1690529208999996</v>
      </c>
      <c r="R34" s="168">
        <v>5.9697717267000003</v>
      </c>
      <c r="S34" s="168">
        <v>5.0351350303000002</v>
      </c>
      <c r="T34" s="168">
        <v>5.5897180615000002</v>
      </c>
      <c r="U34" s="168">
        <v>5.5672263601000003</v>
      </c>
      <c r="V34" s="168">
        <v>6.0743497634999999</v>
      </c>
      <c r="W34" s="168">
        <v>6.1856699822000003</v>
      </c>
      <c r="X34" s="168">
        <v>6.2185564420999997</v>
      </c>
      <c r="Y34" s="168">
        <v>6.1771899598999997</v>
      </c>
      <c r="Z34" s="168">
        <v>5.8008095613000004</v>
      </c>
      <c r="AA34" s="168">
        <v>5.9521204727999999</v>
      </c>
      <c r="AB34" s="168">
        <v>6.0527928467000001</v>
      </c>
      <c r="AC34" s="168">
        <v>6.2638458658999996</v>
      </c>
      <c r="AD34" s="168">
        <v>6.6060261669999996</v>
      </c>
      <c r="AE34" s="168">
        <v>7.5515022987</v>
      </c>
      <c r="AF34" s="168">
        <v>7.5164522445999999</v>
      </c>
      <c r="AG34" s="168">
        <v>8.6176112499999995</v>
      </c>
      <c r="AH34" s="168">
        <v>8.0096406492999996</v>
      </c>
      <c r="AI34" s="168">
        <v>7.7668885367999998</v>
      </c>
      <c r="AJ34" s="168">
        <v>7.3270076301999998</v>
      </c>
      <c r="AK34" s="168">
        <v>7.1419396679</v>
      </c>
      <c r="AL34" s="168">
        <v>7.2893665729999997</v>
      </c>
      <c r="AM34" s="168">
        <v>6.914770699</v>
      </c>
      <c r="AN34" s="168">
        <v>6.6744342585999998</v>
      </c>
      <c r="AO34" s="168">
        <v>6.1900317114999996</v>
      </c>
      <c r="AP34" s="168">
        <v>5.6325931480999998</v>
      </c>
      <c r="AQ34" s="168">
        <v>5.8096274343000003</v>
      </c>
      <c r="AR34" s="168">
        <v>6.3734078402999996</v>
      </c>
      <c r="AS34" s="168">
        <v>6.4405386436000001</v>
      </c>
      <c r="AT34" s="168">
        <v>7.8199316093000002</v>
      </c>
      <c r="AU34" s="168">
        <v>7.3411492894999997</v>
      </c>
      <c r="AV34" s="168">
        <v>6.52</v>
      </c>
      <c r="AW34" s="168">
        <v>6.26</v>
      </c>
      <c r="AX34" s="168">
        <v>6.3285439999999999</v>
      </c>
      <c r="AY34" s="168">
        <v>6.9205680000000003</v>
      </c>
      <c r="AZ34" s="258">
        <v>6.4370159999999998</v>
      </c>
      <c r="BA34" s="258">
        <v>6.0642839999999998</v>
      </c>
      <c r="BB34" s="258">
        <v>5.5062550000000003</v>
      </c>
      <c r="BC34" s="258">
        <v>5.5816910000000002</v>
      </c>
      <c r="BD34" s="258">
        <v>5.779312</v>
      </c>
      <c r="BE34" s="258">
        <v>6.1852929999999997</v>
      </c>
      <c r="BF34" s="258">
        <v>6.8279550000000002</v>
      </c>
      <c r="BG34" s="258">
        <v>6.82193</v>
      </c>
      <c r="BH34" s="258">
        <v>6.456073</v>
      </c>
      <c r="BI34" s="258">
        <v>6.3213379999999999</v>
      </c>
      <c r="BJ34" s="258">
        <v>6.7510500000000002</v>
      </c>
      <c r="BK34" s="258">
        <v>6.6828419999999999</v>
      </c>
      <c r="BL34" s="258">
        <v>6.5752079999999999</v>
      </c>
      <c r="BM34" s="258">
        <v>6.0184189999999997</v>
      </c>
      <c r="BN34" s="258">
        <v>5.4782979999999997</v>
      </c>
      <c r="BO34" s="258">
        <v>5.5963620000000001</v>
      </c>
      <c r="BP34" s="258">
        <v>5.872045</v>
      </c>
      <c r="BQ34" s="258">
        <v>6.2392079999999996</v>
      </c>
      <c r="BR34" s="258">
        <v>6.8848969999999996</v>
      </c>
      <c r="BS34" s="258">
        <v>6.9006689999999997</v>
      </c>
      <c r="BT34" s="258">
        <v>6.4948920000000001</v>
      </c>
      <c r="BU34" s="258">
        <v>6.3307039999999999</v>
      </c>
      <c r="BV34" s="258">
        <v>6.8221069999999999</v>
      </c>
    </row>
    <row r="35" spans="1:74" ht="11.15" customHeight="1" x14ac:dyDescent="0.25">
      <c r="A35" s="91" t="s">
        <v>619</v>
      </c>
      <c r="B35" s="159" t="s">
        <v>419</v>
      </c>
      <c r="C35" s="168">
        <v>5.7414928578</v>
      </c>
      <c r="D35" s="168">
        <v>5.8256922607000003</v>
      </c>
      <c r="E35" s="168">
        <v>5.8031350261999997</v>
      </c>
      <c r="F35" s="168">
        <v>5.7898191174000004</v>
      </c>
      <c r="G35" s="168">
        <v>6.1498845028</v>
      </c>
      <c r="H35" s="168">
        <v>6.6190566754000004</v>
      </c>
      <c r="I35" s="168">
        <v>6.9272708892999999</v>
      </c>
      <c r="J35" s="168">
        <v>7.0843920176999999</v>
      </c>
      <c r="K35" s="168">
        <v>6.7846341619999997</v>
      </c>
      <c r="L35" s="168">
        <v>6.155094761</v>
      </c>
      <c r="M35" s="168">
        <v>5.9581445738000003</v>
      </c>
      <c r="N35" s="168">
        <v>5.8354317780000002</v>
      </c>
      <c r="O35" s="168">
        <v>5.8790266619000002</v>
      </c>
      <c r="P35" s="168">
        <v>6.4948404327000002</v>
      </c>
      <c r="Q35" s="168">
        <v>6.2384845702999998</v>
      </c>
      <c r="R35" s="168">
        <v>6.1815313331999997</v>
      </c>
      <c r="S35" s="168">
        <v>6.4293646671999998</v>
      </c>
      <c r="T35" s="168">
        <v>7.0885033223000002</v>
      </c>
      <c r="U35" s="168">
        <v>7.4297416105999998</v>
      </c>
      <c r="V35" s="168">
        <v>7.3221921175000002</v>
      </c>
      <c r="W35" s="168">
        <v>7.2697758438999998</v>
      </c>
      <c r="X35" s="168">
        <v>6.6359548759999996</v>
      </c>
      <c r="Y35" s="168">
        <v>6.4617150443</v>
      </c>
      <c r="Z35" s="168">
        <v>6.3472505529000003</v>
      </c>
      <c r="AA35" s="168">
        <v>6.4751116883000002</v>
      </c>
      <c r="AB35" s="168">
        <v>6.5611300379999999</v>
      </c>
      <c r="AC35" s="168">
        <v>6.6008459177000001</v>
      </c>
      <c r="AD35" s="168">
        <v>6.9490500014999999</v>
      </c>
      <c r="AE35" s="168">
        <v>7.0815223437999997</v>
      </c>
      <c r="AF35" s="168">
        <v>7.6462824157</v>
      </c>
      <c r="AG35" s="168">
        <v>8.1058411166000006</v>
      </c>
      <c r="AH35" s="168">
        <v>8.5497605766000007</v>
      </c>
      <c r="AI35" s="168">
        <v>8.6886644089999994</v>
      </c>
      <c r="AJ35" s="168">
        <v>7.5300955960999998</v>
      </c>
      <c r="AK35" s="168">
        <v>7.4288249898999998</v>
      </c>
      <c r="AL35" s="168">
        <v>8.575188313</v>
      </c>
      <c r="AM35" s="168">
        <v>8.0291181639999998</v>
      </c>
      <c r="AN35" s="168">
        <v>7.4602350687000003</v>
      </c>
      <c r="AO35" s="168">
        <v>7.4378444468999998</v>
      </c>
      <c r="AP35" s="168">
        <v>7.4711263033000002</v>
      </c>
      <c r="AQ35" s="168">
        <v>7.3115521022000003</v>
      </c>
      <c r="AR35" s="168">
        <v>8.1254339747</v>
      </c>
      <c r="AS35" s="168">
        <v>8.4364508273999999</v>
      </c>
      <c r="AT35" s="168">
        <v>8.6503404997000004</v>
      </c>
      <c r="AU35" s="168">
        <v>8.2657958642999994</v>
      </c>
      <c r="AV35" s="168">
        <v>7.47</v>
      </c>
      <c r="AW35" s="168">
        <v>7.48</v>
      </c>
      <c r="AX35" s="168">
        <v>8.1473940000000002</v>
      </c>
      <c r="AY35" s="168">
        <v>8.0425430000000002</v>
      </c>
      <c r="AZ35" s="258">
        <v>7.5288149999999998</v>
      </c>
      <c r="BA35" s="258">
        <v>7.5333310000000004</v>
      </c>
      <c r="BB35" s="258">
        <v>7.5204880000000003</v>
      </c>
      <c r="BC35" s="258">
        <v>7.6854519999999997</v>
      </c>
      <c r="BD35" s="258">
        <v>8.4427660000000007</v>
      </c>
      <c r="BE35" s="258">
        <v>8.4217639999999996</v>
      </c>
      <c r="BF35" s="258">
        <v>8.7473010000000002</v>
      </c>
      <c r="BG35" s="258">
        <v>8.5372769999999996</v>
      </c>
      <c r="BH35" s="258">
        <v>7.5942129999999999</v>
      </c>
      <c r="BI35" s="258">
        <v>7.6489039999999999</v>
      </c>
      <c r="BJ35" s="258">
        <v>8.4716719999999999</v>
      </c>
      <c r="BK35" s="258">
        <v>8.250337</v>
      </c>
      <c r="BL35" s="258">
        <v>7.7024359999999996</v>
      </c>
      <c r="BM35" s="258">
        <v>7.6944090000000003</v>
      </c>
      <c r="BN35" s="258">
        <v>7.6597609999999996</v>
      </c>
      <c r="BO35" s="258">
        <v>7.869624</v>
      </c>
      <c r="BP35" s="258">
        <v>8.6605340000000002</v>
      </c>
      <c r="BQ35" s="258">
        <v>8.6223349999999996</v>
      </c>
      <c r="BR35" s="258">
        <v>8.9713100000000008</v>
      </c>
      <c r="BS35" s="258">
        <v>8.7463870000000004</v>
      </c>
      <c r="BT35" s="258">
        <v>7.7818959999999997</v>
      </c>
      <c r="BU35" s="258">
        <v>7.8256019999999999</v>
      </c>
      <c r="BV35" s="258">
        <v>8.6712190000000007</v>
      </c>
    </row>
    <row r="36" spans="1:74" ht="11.15" customHeight="1" x14ac:dyDescent="0.25">
      <c r="A36" s="91" t="s">
        <v>620</v>
      </c>
      <c r="B36" s="161" t="s">
        <v>420</v>
      </c>
      <c r="C36" s="168">
        <v>8.4731726019</v>
      </c>
      <c r="D36" s="168">
        <v>8.5888088719999995</v>
      </c>
      <c r="E36" s="168">
        <v>8.8763051477000001</v>
      </c>
      <c r="F36" s="168">
        <v>8.5583037653999998</v>
      </c>
      <c r="G36" s="168">
        <v>9.7189108121000007</v>
      </c>
      <c r="H36" s="168">
        <v>11.414875153000001</v>
      </c>
      <c r="I36" s="168">
        <v>11.96020785</v>
      </c>
      <c r="J36" s="168">
        <v>11.677496781</v>
      </c>
      <c r="K36" s="168">
        <v>11.998098976</v>
      </c>
      <c r="L36" s="168">
        <v>11.503539882</v>
      </c>
      <c r="M36" s="168">
        <v>10.503197554</v>
      </c>
      <c r="N36" s="168">
        <v>9.3845863570999999</v>
      </c>
      <c r="O36" s="168">
        <v>9.2251632996000001</v>
      </c>
      <c r="P36" s="168">
        <v>9.5480661790999992</v>
      </c>
      <c r="Q36" s="168">
        <v>9.5708327228000005</v>
      </c>
      <c r="R36" s="168">
        <v>9.5368771658</v>
      </c>
      <c r="S36" s="168">
        <v>10.104942889</v>
      </c>
      <c r="T36" s="168">
        <v>11.43432844</v>
      </c>
      <c r="U36" s="168">
        <v>12.334630693999999</v>
      </c>
      <c r="V36" s="168">
        <v>12.115348915</v>
      </c>
      <c r="W36" s="168">
        <v>12.333805347</v>
      </c>
      <c r="X36" s="168">
        <v>11.663353792000001</v>
      </c>
      <c r="Y36" s="168">
        <v>10.677790781000001</v>
      </c>
      <c r="Z36" s="168">
        <v>9.8740512949999992</v>
      </c>
      <c r="AA36" s="168">
        <v>9.7656399244000003</v>
      </c>
      <c r="AB36" s="168">
        <v>10.159812126</v>
      </c>
      <c r="AC36" s="168">
        <v>10.858365727000001</v>
      </c>
      <c r="AD36" s="168">
        <v>11.160845533</v>
      </c>
      <c r="AE36" s="168">
        <v>11.672558184</v>
      </c>
      <c r="AF36" s="168">
        <v>12.593171904</v>
      </c>
      <c r="AG36" s="168">
        <v>13.7817401</v>
      </c>
      <c r="AH36" s="168">
        <v>13.942163294</v>
      </c>
      <c r="AI36" s="168">
        <v>14.069939803</v>
      </c>
      <c r="AJ36" s="168">
        <v>13.299305448</v>
      </c>
      <c r="AK36" s="168">
        <v>11.722324325000001</v>
      </c>
      <c r="AL36" s="168">
        <v>12.371943885</v>
      </c>
      <c r="AM36" s="168">
        <v>11.912307978999999</v>
      </c>
      <c r="AN36" s="168">
        <v>11.515449114999999</v>
      </c>
      <c r="AO36" s="168">
        <v>11.966244841</v>
      </c>
      <c r="AP36" s="168">
        <v>11.538266202999999</v>
      </c>
      <c r="AQ36" s="168">
        <v>12.387541894</v>
      </c>
      <c r="AR36" s="168">
        <v>13.342862479000001</v>
      </c>
      <c r="AS36" s="168">
        <v>14.479717094</v>
      </c>
      <c r="AT36" s="168">
        <v>15.351928054</v>
      </c>
      <c r="AU36" s="168">
        <v>14.696600608000001</v>
      </c>
      <c r="AV36" s="168">
        <v>14.34</v>
      </c>
      <c r="AW36" s="168">
        <v>12.85</v>
      </c>
      <c r="AX36" s="168">
        <v>12.88167</v>
      </c>
      <c r="AY36" s="168">
        <v>12.571680000000001</v>
      </c>
      <c r="AZ36" s="258">
        <v>12.2072</v>
      </c>
      <c r="BA36" s="258">
        <v>12.64433</v>
      </c>
      <c r="BB36" s="258">
        <v>12.13851</v>
      </c>
      <c r="BC36" s="258">
        <v>13.191509999999999</v>
      </c>
      <c r="BD36" s="258">
        <v>14.10746</v>
      </c>
      <c r="BE36" s="258">
        <v>14.960610000000001</v>
      </c>
      <c r="BF36" s="258">
        <v>15.89653</v>
      </c>
      <c r="BG36" s="258">
        <v>15.55142</v>
      </c>
      <c r="BH36" s="258">
        <v>14.952299999999999</v>
      </c>
      <c r="BI36" s="258">
        <v>13.45523</v>
      </c>
      <c r="BJ36" s="258">
        <v>13.56789</v>
      </c>
      <c r="BK36" s="258">
        <v>13.182689999999999</v>
      </c>
      <c r="BL36" s="258">
        <v>12.750019999999999</v>
      </c>
      <c r="BM36" s="258">
        <v>13.18886</v>
      </c>
      <c r="BN36" s="258">
        <v>12.64805</v>
      </c>
      <c r="BO36" s="258">
        <v>13.767189999999999</v>
      </c>
      <c r="BP36" s="258">
        <v>14.73574</v>
      </c>
      <c r="BQ36" s="258">
        <v>15.58154</v>
      </c>
      <c r="BR36" s="258">
        <v>16.62415</v>
      </c>
      <c r="BS36" s="258">
        <v>16.23415</v>
      </c>
      <c r="BT36" s="258">
        <v>15.61069</v>
      </c>
      <c r="BU36" s="258">
        <v>14.045640000000001</v>
      </c>
      <c r="BV36" s="258">
        <v>14.155419999999999</v>
      </c>
    </row>
    <row r="37" spans="1:74" ht="11.15" customHeight="1" x14ac:dyDescent="0.25">
      <c r="A37" s="91" t="s">
        <v>621</v>
      </c>
      <c r="B37" s="161" t="s">
        <v>394</v>
      </c>
      <c r="C37" s="168">
        <v>6.37</v>
      </c>
      <c r="D37" s="168">
        <v>6.44</v>
      </c>
      <c r="E37" s="168">
        <v>6.39</v>
      </c>
      <c r="F37" s="168">
        <v>6.39</v>
      </c>
      <c r="G37" s="168">
        <v>6.54</v>
      </c>
      <c r="H37" s="168">
        <v>6.94</v>
      </c>
      <c r="I37" s="168">
        <v>7.16</v>
      </c>
      <c r="J37" s="168">
        <v>7.07</v>
      </c>
      <c r="K37" s="168">
        <v>7</v>
      </c>
      <c r="L37" s="168">
        <v>6.72</v>
      </c>
      <c r="M37" s="168">
        <v>6.49</v>
      </c>
      <c r="N37" s="168">
        <v>6.41</v>
      </c>
      <c r="O37" s="168">
        <v>6.32</v>
      </c>
      <c r="P37" s="168">
        <v>7.75</v>
      </c>
      <c r="Q37" s="168">
        <v>6.98</v>
      </c>
      <c r="R37" s="168">
        <v>6.7</v>
      </c>
      <c r="S37" s="168">
        <v>6.65</v>
      </c>
      <c r="T37" s="168">
        <v>7.22</v>
      </c>
      <c r="U37" s="168">
        <v>7.42</v>
      </c>
      <c r="V37" s="168">
        <v>7.54</v>
      </c>
      <c r="W37" s="168">
        <v>7.61</v>
      </c>
      <c r="X37" s="168">
        <v>7.44</v>
      </c>
      <c r="Y37" s="168">
        <v>7.37</v>
      </c>
      <c r="Z37" s="168">
        <v>7.06</v>
      </c>
      <c r="AA37" s="168">
        <v>7.19</v>
      </c>
      <c r="AB37" s="168">
        <v>7.28</v>
      </c>
      <c r="AC37" s="168">
        <v>7.37</v>
      </c>
      <c r="AD37" s="168">
        <v>7.7</v>
      </c>
      <c r="AE37" s="168">
        <v>8.25</v>
      </c>
      <c r="AF37" s="168">
        <v>8.85</v>
      </c>
      <c r="AG37" s="168">
        <v>9.31</v>
      </c>
      <c r="AH37" s="168">
        <v>9.3800000000000008</v>
      </c>
      <c r="AI37" s="168">
        <v>9.06</v>
      </c>
      <c r="AJ37" s="168">
        <v>8.4499999999999993</v>
      </c>
      <c r="AK37" s="168">
        <v>8.14</v>
      </c>
      <c r="AL37" s="168">
        <v>8.5</v>
      </c>
      <c r="AM37" s="168">
        <v>8.32</v>
      </c>
      <c r="AN37" s="168">
        <v>8.1</v>
      </c>
      <c r="AO37" s="168">
        <v>7.79</v>
      </c>
      <c r="AP37" s="168">
        <v>7.5</v>
      </c>
      <c r="AQ37" s="168">
        <v>7.62</v>
      </c>
      <c r="AR37" s="168">
        <v>8.08</v>
      </c>
      <c r="AS37" s="168">
        <v>8.35</v>
      </c>
      <c r="AT37" s="168">
        <v>8.82</v>
      </c>
      <c r="AU37" s="168">
        <v>8.5299999999999994</v>
      </c>
      <c r="AV37" s="168">
        <v>8.09</v>
      </c>
      <c r="AW37" s="168">
        <v>7.9</v>
      </c>
      <c r="AX37" s="168">
        <v>8.0322820000000004</v>
      </c>
      <c r="AY37" s="168">
        <v>8.4987399999999997</v>
      </c>
      <c r="AZ37" s="258">
        <v>8.1667550000000002</v>
      </c>
      <c r="BA37" s="258">
        <v>7.9238330000000001</v>
      </c>
      <c r="BB37" s="258">
        <v>7.5653360000000003</v>
      </c>
      <c r="BC37" s="258">
        <v>7.6819949999999997</v>
      </c>
      <c r="BD37" s="258">
        <v>8.0409199999999998</v>
      </c>
      <c r="BE37" s="258">
        <v>8.3299260000000004</v>
      </c>
      <c r="BF37" s="258">
        <v>8.6842140000000008</v>
      </c>
      <c r="BG37" s="258">
        <v>8.54176</v>
      </c>
      <c r="BH37" s="258">
        <v>8.1449660000000002</v>
      </c>
      <c r="BI37" s="258">
        <v>8.0325319999999998</v>
      </c>
      <c r="BJ37" s="258">
        <v>8.3818090000000005</v>
      </c>
      <c r="BK37" s="258">
        <v>8.5299790000000009</v>
      </c>
      <c r="BL37" s="258">
        <v>8.3536129999999993</v>
      </c>
      <c r="BM37" s="258">
        <v>8.0151660000000007</v>
      </c>
      <c r="BN37" s="258">
        <v>7.6364809999999999</v>
      </c>
      <c r="BO37" s="258">
        <v>7.8028370000000002</v>
      </c>
      <c r="BP37" s="258">
        <v>8.2184270000000001</v>
      </c>
      <c r="BQ37" s="258">
        <v>8.4674870000000002</v>
      </c>
      <c r="BR37" s="258">
        <v>8.8448030000000006</v>
      </c>
      <c r="BS37" s="258">
        <v>8.7119040000000005</v>
      </c>
      <c r="BT37" s="258">
        <v>8.2846899999999994</v>
      </c>
      <c r="BU37" s="258">
        <v>8.1556300000000004</v>
      </c>
      <c r="BV37" s="258">
        <v>8.5280780000000007</v>
      </c>
    </row>
    <row r="38" spans="1:74" ht="11.15" customHeight="1" x14ac:dyDescent="0.25">
      <c r="A38" s="91"/>
      <c r="B38" s="93" t="s">
        <v>236</v>
      </c>
      <c r="C38" s="363"/>
      <c r="D38" s="363"/>
      <c r="E38" s="363"/>
      <c r="F38" s="363"/>
      <c r="G38" s="363"/>
      <c r="H38" s="363"/>
      <c r="I38" s="363"/>
      <c r="J38" s="363"/>
      <c r="K38" s="363"/>
      <c r="L38" s="363"/>
      <c r="M38" s="363"/>
      <c r="N38" s="363"/>
      <c r="O38" s="363"/>
      <c r="P38" s="363"/>
      <c r="Q38" s="363"/>
      <c r="R38" s="363"/>
      <c r="S38" s="363"/>
      <c r="T38" s="363"/>
      <c r="U38" s="363"/>
      <c r="V38" s="363"/>
      <c r="W38" s="363"/>
      <c r="X38" s="363"/>
      <c r="Y38" s="363"/>
      <c r="Z38" s="363"/>
      <c r="AA38" s="363"/>
      <c r="AB38" s="363"/>
      <c r="AC38" s="363"/>
      <c r="AD38" s="363"/>
      <c r="AE38" s="363"/>
      <c r="AF38" s="363"/>
      <c r="AG38" s="363"/>
      <c r="AH38" s="363"/>
      <c r="AI38" s="363"/>
      <c r="AJ38" s="363"/>
      <c r="AK38" s="363"/>
      <c r="AL38" s="363"/>
      <c r="AM38" s="363"/>
      <c r="AN38" s="363"/>
      <c r="AO38" s="363"/>
      <c r="AP38" s="363"/>
      <c r="AQ38" s="363"/>
      <c r="AR38" s="363"/>
      <c r="AS38" s="363"/>
      <c r="AT38" s="363"/>
      <c r="AU38" s="363"/>
      <c r="AV38" s="363"/>
      <c r="AW38" s="363"/>
      <c r="AX38" s="363"/>
      <c r="AY38" s="363"/>
      <c r="AZ38" s="364"/>
      <c r="BA38" s="364"/>
      <c r="BB38" s="364"/>
      <c r="BC38" s="364"/>
      <c r="BD38" s="364"/>
      <c r="BE38" s="364"/>
      <c r="BF38" s="364"/>
      <c r="BG38" s="364"/>
      <c r="BH38" s="364"/>
      <c r="BI38" s="364"/>
      <c r="BJ38" s="364"/>
      <c r="BK38" s="364"/>
      <c r="BL38" s="364"/>
      <c r="BM38" s="364"/>
      <c r="BN38" s="364"/>
      <c r="BO38" s="364"/>
      <c r="BP38" s="364"/>
      <c r="BQ38" s="364"/>
      <c r="BR38" s="364"/>
      <c r="BS38" s="364"/>
      <c r="BT38" s="364"/>
      <c r="BU38" s="364"/>
      <c r="BV38" s="364"/>
    </row>
    <row r="39" spans="1:74" ht="11.15" customHeight="1" x14ac:dyDescent="0.25">
      <c r="A39" s="209" t="s">
        <v>180</v>
      </c>
      <c r="B39" s="159" t="s">
        <v>413</v>
      </c>
      <c r="C39" s="168">
        <v>18.151293880000001</v>
      </c>
      <c r="D39" s="168">
        <v>18.235879573999998</v>
      </c>
      <c r="E39" s="168">
        <v>17.847663726</v>
      </c>
      <c r="F39" s="168">
        <v>18.227605297</v>
      </c>
      <c r="G39" s="168">
        <v>17.659461226000001</v>
      </c>
      <c r="H39" s="168">
        <v>17.217496116</v>
      </c>
      <c r="I39" s="168">
        <v>17.778044477000002</v>
      </c>
      <c r="J39" s="168">
        <v>18.064607379000002</v>
      </c>
      <c r="K39" s="168">
        <v>17.600412343999999</v>
      </c>
      <c r="L39" s="168">
        <v>17.281480264999999</v>
      </c>
      <c r="M39" s="168">
        <v>17.295956379</v>
      </c>
      <c r="N39" s="168">
        <v>17.335335887999999</v>
      </c>
      <c r="O39" s="168">
        <v>17.776443324999999</v>
      </c>
      <c r="P39" s="168">
        <v>18.32975781</v>
      </c>
      <c r="Q39" s="168">
        <v>18.040709936999999</v>
      </c>
      <c r="R39" s="168">
        <v>17.678583259</v>
      </c>
      <c r="S39" s="168">
        <v>17.227672969</v>
      </c>
      <c r="T39" s="168">
        <v>17.522131705</v>
      </c>
      <c r="U39" s="168">
        <v>18.29640874</v>
      </c>
      <c r="V39" s="168">
        <v>17.711812693999999</v>
      </c>
      <c r="W39" s="168">
        <v>18.664801260000001</v>
      </c>
      <c r="X39" s="168">
        <v>18.130062918</v>
      </c>
      <c r="Y39" s="168">
        <v>18.176181427</v>
      </c>
      <c r="Z39" s="168">
        <v>18.708586466</v>
      </c>
      <c r="AA39" s="168">
        <v>19.879212023000001</v>
      </c>
      <c r="AB39" s="168">
        <v>21.114924654999999</v>
      </c>
      <c r="AC39" s="168">
        <v>20.162206430000001</v>
      </c>
      <c r="AD39" s="168">
        <v>19.770786181999998</v>
      </c>
      <c r="AE39" s="168">
        <v>19.222794617000002</v>
      </c>
      <c r="AF39" s="168">
        <v>20.019500644000001</v>
      </c>
      <c r="AG39" s="168">
        <v>18.838870304</v>
      </c>
      <c r="AH39" s="168">
        <v>21.358700766999998</v>
      </c>
      <c r="AI39" s="168">
        <v>21.921009994999999</v>
      </c>
      <c r="AJ39" s="168">
        <v>20.443065480000001</v>
      </c>
      <c r="AK39" s="168">
        <v>20.768187142999999</v>
      </c>
      <c r="AL39" s="168">
        <v>22.105258916</v>
      </c>
      <c r="AM39" s="168">
        <v>24.185959624999999</v>
      </c>
      <c r="AN39" s="168">
        <v>24.812719068</v>
      </c>
      <c r="AO39" s="168">
        <v>24.193801892</v>
      </c>
      <c r="AP39" s="168">
        <v>23.373971303000001</v>
      </c>
      <c r="AQ39" s="168">
        <v>21.864175500999998</v>
      </c>
      <c r="AR39" s="168">
        <v>21.600673280999999</v>
      </c>
      <c r="AS39" s="168">
        <v>21.913986225999999</v>
      </c>
      <c r="AT39" s="168">
        <v>22.178231301</v>
      </c>
      <c r="AU39" s="168">
        <v>21.951564948000001</v>
      </c>
      <c r="AV39" s="168">
        <v>22.04</v>
      </c>
      <c r="AW39" s="168">
        <v>22.08</v>
      </c>
      <c r="AX39" s="168">
        <v>22.77</v>
      </c>
      <c r="AY39" s="168">
        <v>24.29486</v>
      </c>
      <c r="AZ39" s="258">
        <v>24.648800000000001</v>
      </c>
      <c r="BA39" s="258">
        <v>23.717759999999998</v>
      </c>
      <c r="BB39" s="258">
        <v>22.772279999999999</v>
      </c>
      <c r="BC39" s="258">
        <v>21.199809999999999</v>
      </c>
      <c r="BD39" s="258">
        <v>20.888100000000001</v>
      </c>
      <c r="BE39" s="258">
        <v>21.26858</v>
      </c>
      <c r="BF39" s="258">
        <v>21.568960000000001</v>
      </c>
      <c r="BG39" s="258">
        <v>21.604489999999998</v>
      </c>
      <c r="BH39" s="258">
        <v>21.813659999999999</v>
      </c>
      <c r="BI39" s="258">
        <v>22.082619999999999</v>
      </c>
      <c r="BJ39" s="258">
        <v>23.005289999999999</v>
      </c>
      <c r="BK39" s="258">
        <v>24.814830000000001</v>
      </c>
      <c r="BL39" s="258">
        <v>25.424019999999999</v>
      </c>
      <c r="BM39" s="258">
        <v>24.715689999999999</v>
      </c>
      <c r="BN39" s="258">
        <v>23.927589999999999</v>
      </c>
      <c r="BO39" s="258">
        <v>22.408909999999999</v>
      </c>
      <c r="BP39" s="258">
        <v>22.234359999999999</v>
      </c>
      <c r="BQ39" s="258">
        <v>22.695219999999999</v>
      </c>
      <c r="BR39" s="258">
        <v>23.049060000000001</v>
      </c>
      <c r="BS39" s="258">
        <v>23.0779</v>
      </c>
      <c r="BT39" s="258">
        <v>23.271529999999998</v>
      </c>
      <c r="BU39" s="258">
        <v>23.469719999999999</v>
      </c>
      <c r="BV39" s="258">
        <v>24.392099999999999</v>
      </c>
    </row>
    <row r="40" spans="1:74" ht="11.15" customHeight="1" x14ac:dyDescent="0.25">
      <c r="A40" s="209" t="s">
        <v>181</v>
      </c>
      <c r="B40" s="148" t="s">
        <v>443</v>
      </c>
      <c r="C40" s="168">
        <v>11.998824128000001</v>
      </c>
      <c r="D40" s="168">
        <v>11.941091981</v>
      </c>
      <c r="E40" s="168">
        <v>11.943497695</v>
      </c>
      <c r="F40" s="168">
        <v>12.062476918</v>
      </c>
      <c r="G40" s="168">
        <v>12.431506477999999</v>
      </c>
      <c r="H40" s="168">
        <v>13.083899672999999</v>
      </c>
      <c r="I40" s="168">
        <v>13.341087238</v>
      </c>
      <c r="J40" s="168">
        <v>13.178905598</v>
      </c>
      <c r="K40" s="168">
        <v>13.088005725</v>
      </c>
      <c r="L40" s="168">
        <v>12.556513152000001</v>
      </c>
      <c r="M40" s="168">
        <v>12.381100903</v>
      </c>
      <c r="N40" s="168">
        <v>12.287772523999999</v>
      </c>
      <c r="O40" s="168">
        <v>12.432120586</v>
      </c>
      <c r="P40" s="168">
        <v>12.741433477999999</v>
      </c>
      <c r="Q40" s="168">
        <v>12.457346444000001</v>
      </c>
      <c r="R40" s="168">
        <v>12.266248034</v>
      </c>
      <c r="S40" s="168">
        <v>12.754375878999999</v>
      </c>
      <c r="T40" s="168">
        <v>13.642961256</v>
      </c>
      <c r="U40" s="168">
        <v>13.899615572</v>
      </c>
      <c r="V40" s="168">
        <v>13.980900413000001</v>
      </c>
      <c r="W40" s="168">
        <v>13.944542489</v>
      </c>
      <c r="X40" s="168">
        <v>13.55286452</v>
      </c>
      <c r="Y40" s="168">
        <v>13.274581189999999</v>
      </c>
      <c r="Z40" s="168">
        <v>13.197308083999999</v>
      </c>
      <c r="AA40" s="168">
        <v>13.910905487000001</v>
      </c>
      <c r="AB40" s="168">
        <v>14.266040429</v>
      </c>
      <c r="AC40" s="168">
        <v>13.908084626999999</v>
      </c>
      <c r="AD40" s="168">
        <v>13.830237223999999</v>
      </c>
      <c r="AE40" s="168">
        <v>14.342365702</v>
      </c>
      <c r="AF40" s="168">
        <v>15.487675686999999</v>
      </c>
      <c r="AG40" s="168">
        <v>15.932835448000001</v>
      </c>
      <c r="AH40" s="168">
        <v>16.063773247</v>
      </c>
      <c r="AI40" s="168">
        <v>16.267929233</v>
      </c>
      <c r="AJ40" s="168">
        <v>15.178250229</v>
      </c>
      <c r="AK40" s="168">
        <v>14.944820695000001</v>
      </c>
      <c r="AL40" s="168">
        <v>15.439452299999999</v>
      </c>
      <c r="AM40" s="168">
        <v>15.830426026</v>
      </c>
      <c r="AN40" s="168">
        <v>15.430105319000001</v>
      </c>
      <c r="AO40" s="168">
        <v>14.878029545</v>
      </c>
      <c r="AP40" s="168">
        <v>14.309440149</v>
      </c>
      <c r="AQ40" s="168">
        <v>14.430477802</v>
      </c>
      <c r="AR40" s="168">
        <v>15.454439303999999</v>
      </c>
      <c r="AS40" s="168">
        <v>16.242147524</v>
      </c>
      <c r="AT40" s="168">
        <v>16.068054949</v>
      </c>
      <c r="AU40" s="168">
        <v>16.176564448000001</v>
      </c>
      <c r="AV40" s="168">
        <v>15.36</v>
      </c>
      <c r="AW40" s="168">
        <v>15.37</v>
      </c>
      <c r="AX40" s="168">
        <v>15.345980000000001</v>
      </c>
      <c r="AY40" s="168">
        <v>15.88491</v>
      </c>
      <c r="AZ40" s="258">
        <v>15.46017</v>
      </c>
      <c r="BA40" s="258">
        <v>14.96937</v>
      </c>
      <c r="BB40" s="258">
        <v>14.402670000000001</v>
      </c>
      <c r="BC40" s="258">
        <v>14.583629999999999</v>
      </c>
      <c r="BD40" s="258">
        <v>15.751939999999999</v>
      </c>
      <c r="BE40" s="258">
        <v>16.587109999999999</v>
      </c>
      <c r="BF40" s="258">
        <v>16.53895</v>
      </c>
      <c r="BG40" s="258">
        <v>16.565249999999999</v>
      </c>
      <c r="BH40" s="258">
        <v>15.64589</v>
      </c>
      <c r="BI40" s="258">
        <v>15.566789999999999</v>
      </c>
      <c r="BJ40" s="258">
        <v>15.677630000000001</v>
      </c>
      <c r="BK40" s="258">
        <v>16.151499999999999</v>
      </c>
      <c r="BL40" s="258">
        <v>15.74316</v>
      </c>
      <c r="BM40" s="258">
        <v>15.19148</v>
      </c>
      <c r="BN40" s="258">
        <v>14.611190000000001</v>
      </c>
      <c r="BO40" s="258">
        <v>14.79579</v>
      </c>
      <c r="BP40" s="258">
        <v>16.00301</v>
      </c>
      <c r="BQ40" s="258">
        <v>16.80321</v>
      </c>
      <c r="BR40" s="258">
        <v>16.74775</v>
      </c>
      <c r="BS40" s="258">
        <v>16.76501</v>
      </c>
      <c r="BT40" s="258">
        <v>15.82236</v>
      </c>
      <c r="BU40" s="258">
        <v>15.71475</v>
      </c>
      <c r="BV40" s="258">
        <v>15.81827</v>
      </c>
    </row>
    <row r="41" spans="1:74" ht="11.15" customHeight="1" x14ac:dyDescent="0.25">
      <c r="A41" s="209" t="s">
        <v>182</v>
      </c>
      <c r="B41" s="159" t="s">
        <v>414</v>
      </c>
      <c r="C41" s="168">
        <v>9.9737473689999998</v>
      </c>
      <c r="D41" s="168">
        <v>9.9371537633999996</v>
      </c>
      <c r="E41" s="168">
        <v>9.9400268509000007</v>
      </c>
      <c r="F41" s="168">
        <v>10.394726446</v>
      </c>
      <c r="G41" s="168">
        <v>10.44491921</v>
      </c>
      <c r="H41" s="168">
        <v>10.603651782</v>
      </c>
      <c r="I41" s="168">
        <v>10.529563536</v>
      </c>
      <c r="J41" s="168">
        <v>10.357260096999999</v>
      </c>
      <c r="K41" s="168">
        <v>10.291185819000001</v>
      </c>
      <c r="L41" s="168">
        <v>10.281987669999999</v>
      </c>
      <c r="M41" s="168">
        <v>10.255142497</v>
      </c>
      <c r="N41" s="168">
        <v>10.274998577</v>
      </c>
      <c r="O41" s="168">
        <v>10.143850759999999</v>
      </c>
      <c r="P41" s="168">
        <v>10.47656205</v>
      </c>
      <c r="Q41" s="168">
        <v>10.413395342999999</v>
      </c>
      <c r="R41" s="168">
        <v>10.368309731</v>
      </c>
      <c r="S41" s="168">
        <v>10.509110948</v>
      </c>
      <c r="T41" s="168">
        <v>10.848228288</v>
      </c>
      <c r="U41" s="168">
        <v>10.857105824</v>
      </c>
      <c r="V41" s="168">
        <v>10.961540009</v>
      </c>
      <c r="W41" s="168">
        <v>10.795474269</v>
      </c>
      <c r="X41" s="168">
        <v>10.920596266</v>
      </c>
      <c r="Y41" s="168">
        <v>11.067099268</v>
      </c>
      <c r="Z41" s="168">
        <v>10.837100145000001</v>
      </c>
      <c r="AA41" s="168">
        <v>10.861779261000001</v>
      </c>
      <c r="AB41" s="168">
        <v>11.088717898000001</v>
      </c>
      <c r="AC41" s="168">
        <v>10.960333473</v>
      </c>
      <c r="AD41" s="168">
        <v>11.204316451</v>
      </c>
      <c r="AE41" s="168">
        <v>11.638140375000001</v>
      </c>
      <c r="AF41" s="168">
        <v>12.234335056000001</v>
      </c>
      <c r="AG41" s="168">
        <v>12.462186765</v>
      </c>
      <c r="AH41" s="168">
        <v>12.51408969</v>
      </c>
      <c r="AI41" s="168">
        <v>12.165242206</v>
      </c>
      <c r="AJ41" s="168">
        <v>12.001473395</v>
      </c>
      <c r="AK41" s="168">
        <v>11.854456364000001</v>
      </c>
      <c r="AL41" s="168">
        <v>11.984970393999999</v>
      </c>
      <c r="AM41" s="168">
        <v>12.219655254999999</v>
      </c>
      <c r="AN41" s="168">
        <v>12.269233507999999</v>
      </c>
      <c r="AO41" s="168">
        <v>12.118910689</v>
      </c>
      <c r="AP41" s="168">
        <v>11.891629282</v>
      </c>
      <c r="AQ41" s="168">
        <v>11.962482011000001</v>
      </c>
      <c r="AR41" s="168">
        <v>12.043829990000001</v>
      </c>
      <c r="AS41" s="168">
        <v>12.21560105</v>
      </c>
      <c r="AT41" s="168">
        <v>12.109309753</v>
      </c>
      <c r="AU41" s="168">
        <v>11.893127445999999</v>
      </c>
      <c r="AV41" s="168">
        <v>11.86</v>
      </c>
      <c r="AW41" s="168">
        <v>11.84</v>
      </c>
      <c r="AX41" s="168">
        <v>11.659330000000001</v>
      </c>
      <c r="AY41" s="168">
        <v>12.00484</v>
      </c>
      <c r="AZ41" s="258">
        <v>12.045959999999999</v>
      </c>
      <c r="BA41" s="258">
        <v>11.90734</v>
      </c>
      <c r="BB41" s="258">
        <v>11.714700000000001</v>
      </c>
      <c r="BC41" s="258">
        <v>11.82474</v>
      </c>
      <c r="BD41" s="258">
        <v>11.99044</v>
      </c>
      <c r="BE41" s="258">
        <v>12.17379</v>
      </c>
      <c r="BF41" s="258">
        <v>12.19868</v>
      </c>
      <c r="BG41" s="258">
        <v>11.989089999999999</v>
      </c>
      <c r="BH41" s="258">
        <v>11.95908</v>
      </c>
      <c r="BI41" s="258">
        <v>12.01183</v>
      </c>
      <c r="BJ41" s="258">
        <v>11.962820000000001</v>
      </c>
      <c r="BK41" s="258">
        <v>12.24896</v>
      </c>
      <c r="BL41" s="258">
        <v>12.33295</v>
      </c>
      <c r="BM41" s="258">
        <v>12.18905</v>
      </c>
      <c r="BN41" s="258">
        <v>11.98194</v>
      </c>
      <c r="BO41" s="258">
        <v>12.1225</v>
      </c>
      <c r="BP41" s="258">
        <v>12.31981</v>
      </c>
      <c r="BQ41" s="258">
        <v>12.519209999999999</v>
      </c>
      <c r="BR41" s="258">
        <v>12.54096</v>
      </c>
      <c r="BS41" s="258">
        <v>12.328060000000001</v>
      </c>
      <c r="BT41" s="258">
        <v>12.290660000000001</v>
      </c>
      <c r="BU41" s="258">
        <v>12.346019999999999</v>
      </c>
      <c r="BV41" s="258">
        <v>12.302709999999999</v>
      </c>
    </row>
    <row r="42" spans="1:74" ht="11.15" customHeight="1" x14ac:dyDescent="0.25">
      <c r="A42" s="209" t="s">
        <v>183</v>
      </c>
      <c r="B42" s="159" t="s">
        <v>415</v>
      </c>
      <c r="C42" s="168">
        <v>8.9760171273000005</v>
      </c>
      <c r="D42" s="168">
        <v>9.0638984741000002</v>
      </c>
      <c r="E42" s="168">
        <v>9.2397012995000001</v>
      </c>
      <c r="F42" s="168">
        <v>9.4101001378000007</v>
      </c>
      <c r="G42" s="168">
        <v>10.034203178</v>
      </c>
      <c r="H42" s="168">
        <v>10.611095621</v>
      </c>
      <c r="I42" s="168">
        <v>10.799472160000001</v>
      </c>
      <c r="J42" s="168">
        <v>10.618192684</v>
      </c>
      <c r="K42" s="168">
        <v>9.9738065749999993</v>
      </c>
      <c r="L42" s="168">
        <v>9.2968527483999992</v>
      </c>
      <c r="M42" s="168">
        <v>9.0428865331000008</v>
      </c>
      <c r="N42" s="168">
        <v>8.8859715579999996</v>
      </c>
      <c r="O42" s="168">
        <v>8.8449262799999993</v>
      </c>
      <c r="P42" s="168">
        <v>9.4070852485999996</v>
      </c>
      <c r="Q42" s="168">
        <v>9.1603786829999994</v>
      </c>
      <c r="R42" s="168">
        <v>9.4342151620999992</v>
      </c>
      <c r="S42" s="168">
        <v>9.6163198525000002</v>
      </c>
      <c r="T42" s="168">
        <v>10.905063438000001</v>
      </c>
      <c r="U42" s="168">
        <v>10.936480811999999</v>
      </c>
      <c r="V42" s="168">
        <v>10.885321586</v>
      </c>
      <c r="W42" s="168">
        <v>10.675511650000001</v>
      </c>
      <c r="X42" s="168">
        <v>9.6168408503999991</v>
      </c>
      <c r="Y42" s="168">
        <v>9.5269431651000005</v>
      </c>
      <c r="Z42" s="168">
        <v>9.3308164474000002</v>
      </c>
      <c r="AA42" s="168">
        <v>9.3240554080999996</v>
      </c>
      <c r="AB42" s="168">
        <v>9.4145579657000003</v>
      </c>
      <c r="AC42" s="168">
        <v>9.5175058385</v>
      </c>
      <c r="AD42" s="168">
        <v>9.7265689699000006</v>
      </c>
      <c r="AE42" s="168">
        <v>10.206677862999999</v>
      </c>
      <c r="AF42" s="168">
        <v>11.494179583999999</v>
      </c>
      <c r="AG42" s="168">
        <v>11.729689725</v>
      </c>
      <c r="AH42" s="168">
        <v>11.717900787</v>
      </c>
      <c r="AI42" s="168">
        <v>11.147621233000001</v>
      </c>
      <c r="AJ42" s="168">
        <v>10.166011578000001</v>
      </c>
      <c r="AK42" s="168">
        <v>9.9465559630999998</v>
      </c>
      <c r="AL42" s="168">
        <v>9.7077150344999996</v>
      </c>
      <c r="AM42" s="168">
        <v>9.7428218659999999</v>
      </c>
      <c r="AN42" s="168">
        <v>10.01360393</v>
      </c>
      <c r="AO42" s="168">
        <v>9.9438772241999995</v>
      </c>
      <c r="AP42" s="168">
        <v>9.9797560104999992</v>
      </c>
      <c r="AQ42" s="168">
        <v>10.257342838</v>
      </c>
      <c r="AR42" s="168">
        <v>11.440772102</v>
      </c>
      <c r="AS42" s="168">
        <v>11.590009311999999</v>
      </c>
      <c r="AT42" s="168">
        <v>11.569273470000001</v>
      </c>
      <c r="AU42" s="168">
        <v>11.208956307999999</v>
      </c>
      <c r="AV42" s="168">
        <v>10.09</v>
      </c>
      <c r="AW42" s="168">
        <v>9.8800000000000008</v>
      </c>
      <c r="AX42" s="168">
        <v>9.4400379999999995</v>
      </c>
      <c r="AY42" s="168">
        <v>9.6347819999999995</v>
      </c>
      <c r="AZ42" s="258">
        <v>9.9170839999999991</v>
      </c>
      <c r="BA42" s="258">
        <v>9.9407329999999998</v>
      </c>
      <c r="BB42" s="258">
        <v>10.039350000000001</v>
      </c>
      <c r="BC42" s="258">
        <v>10.349069999999999</v>
      </c>
      <c r="BD42" s="258">
        <v>11.55959</v>
      </c>
      <c r="BE42" s="258">
        <v>11.704269999999999</v>
      </c>
      <c r="BF42" s="258">
        <v>11.69908</v>
      </c>
      <c r="BG42" s="258">
        <v>11.320589999999999</v>
      </c>
      <c r="BH42" s="258">
        <v>10.15957</v>
      </c>
      <c r="BI42" s="258">
        <v>9.9752369999999999</v>
      </c>
      <c r="BJ42" s="258">
        <v>9.5538290000000003</v>
      </c>
      <c r="BK42" s="258">
        <v>9.6649750000000001</v>
      </c>
      <c r="BL42" s="258">
        <v>10.02272</v>
      </c>
      <c r="BM42" s="258">
        <v>10.049189999999999</v>
      </c>
      <c r="BN42" s="258">
        <v>10.17845</v>
      </c>
      <c r="BO42" s="258">
        <v>10.514049999999999</v>
      </c>
      <c r="BP42" s="258">
        <v>11.764110000000001</v>
      </c>
      <c r="BQ42" s="258">
        <v>11.895530000000001</v>
      </c>
      <c r="BR42" s="258">
        <v>11.864520000000001</v>
      </c>
      <c r="BS42" s="258">
        <v>11.48851</v>
      </c>
      <c r="BT42" s="258">
        <v>10.29988</v>
      </c>
      <c r="BU42" s="258">
        <v>10.08713</v>
      </c>
      <c r="BV42" s="258">
        <v>9.6740639999999996</v>
      </c>
    </row>
    <row r="43" spans="1:74" ht="11.15" customHeight="1" x14ac:dyDescent="0.25">
      <c r="A43" s="209" t="s">
        <v>184</v>
      </c>
      <c r="B43" s="159" t="s">
        <v>416</v>
      </c>
      <c r="C43" s="168">
        <v>9.6679691789</v>
      </c>
      <c r="D43" s="168">
        <v>9.7919136199000008</v>
      </c>
      <c r="E43" s="168">
        <v>9.7325726427999992</v>
      </c>
      <c r="F43" s="168">
        <v>9.9117437052999993</v>
      </c>
      <c r="G43" s="168">
        <v>9.2932570579</v>
      </c>
      <c r="H43" s="168">
        <v>10.005103653000001</v>
      </c>
      <c r="I43" s="168">
        <v>10.075236072999999</v>
      </c>
      <c r="J43" s="168">
        <v>10.074701875000001</v>
      </c>
      <c r="K43" s="168">
        <v>10.093977214000001</v>
      </c>
      <c r="L43" s="168">
        <v>9.7907542500000009</v>
      </c>
      <c r="M43" s="168">
        <v>9.6353303122000007</v>
      </c>
      <c r="N43" s="168">
        <v>9.8213343988999995</v>
      </c>
      <c r="O43" s="168">
        <v>9.5429613343999993</v>
      </c>
      <c r="P43" s="168">
        <v>10.011575271</v>
      </c>
      <c r="Q43" s="168">
        <v>9.8391448074000003</v>
      </c>
      <c r="R43" s="168">
        <v>9.6064852755000008</v>
      </c>
      <c r="S43" s="168">
        <v>9.8816992311000007</v>
      </c>
      <c r="T43" s="168">
        <v>10.161424759000001</v>
      </c>
      <c r="U43" s="168">
        <v>10.294443143000001</v>
      </c>
      <c r="V43" s="168">
        <v>10.375150103999999</v>
      </c>
      <c r="W43" s="168">
        <v>10.483623158</v>
      </c>
      <c r="X43" s="168">
        <v>10.378677060999999</v>
      </c>
      <c r="Y43" s="168">
        <v>10.356187099</v>
      </c>
      <c r="Z43" s="168">
        <v>10.31605444</v>
      </c>
      <c r="AA43" s="168">
        <v>10.409819901000001</v>
      </c>
      <c r="AB43" s="168">
        <v>10.699344501000001</v>
      </c>
      <c r="AC43" s="168">
        <v>10.771639569</v>
      </c>
      <c r="AD43" s="168">
        <v>10.811214001</v>
      </c>
      <c r="AE43" s="168">
        <v>11.284531469999999</v>
      </c>
      <c r="AF43" s="168">
        <v>11.894202786999999</v>
      </c>
      <c r="AG43" s="168">
        <v>12.126029685000001</v>
      </c>
      <c r="AH43" s="168">
        <v>12.303656563000001</v>
      </c>
      <c r="AI43" s="168">
        <v>12.187765653</v>
      </c>
      <c r="AJ43" s="168">
        <v>11.719076891</v>
      </c>
      <c r="AK43" s="168">
        <v>11.441392947000001</v>
      </c>
      <c r="AL43" s="168">
        <v>11.650211899</v>
      </c>
      <c r="AM43" s="168">
        <v>12.159834187</v>
      </c>
      <c r="AN43" s="168">
        <v>12.216016802</v>
      </c>
      <c r="AO43" s="168">
        <v>11.719932295</v>
      </c>
      <c r="AP43" s="168">
        <v>11.910801482</v>
      </c>
      <c r="AQ43" s="168">
        <v>11.737677564</v>
      </c>
      <c r="AR43" s="168">
        <v>12.054590167000001</v>
      </c>
      <c r="AS43" s="168">
        <v>12.149760184</v>
      </c>
      <c r="AT43" s="168">
        <v>12.159422461</v>
      </c>
      <c r="AU43" s="168">
        <v>12.313126970000001</v>
      </c>
      <c r="AV43" s="168">
        <v>12.06</v>
      </c>
      <c r="AW43" s="168">
        <v>11.88</v>
      </c>
      <c r="AX43" s="168">
        <v>11.47578</v>
      </c>
      <c r="AY43" s="168">
        <v>11.801410000000001</v>
      </c>
      <c r="AZ43" s="258">
        <v>11.79612</v>
      </c>
      <c r="BA43" s="258">
        <v>11.258979999999999</v>
      </c>
      <c r="BB43" s="258">
        <v>11.407830000000001</v>
      </c>
      <c r="BC43" s="258">
        <v>11.349539999999999</v>
      </c>
      <c r="BD43" s="258">
        <v>11.743650000000001</v>
      </c>
      <c r="BE43" s="258">
        <v>11.84783</v>
      </c>
      <c r="BF43" s="258">
        <v>11.912380000000001</v>
      </c>
      <c r="BG43" s="258">
        <v>12.135</v>
      </c>
      <c r="BH43" s="258">
        <v>11.90676</v>
      </c>
      <c r="BI43" s="258">
        <v>11.73096</v>
      </c>
      <c r="BJ43" s="258">
        <v>11.41156</v>
      </c>
      <c r="BK43" s="258">
        <v>11.68765</v>
      </c>
      <c r="BL43" s="258">
        <v>11.75451</v>
      </c>
      <c r="BM43" s="258">
        <v>11.26042</v>
      </c>
      <c r="BN43" s="258">
        <v>11.47827</v>
      </c>
      <c r="BO43" s="258">
        <v>11.4689</v>
      </c>
      <c r="BP43" s="258">
        <v>11.922510000000001</v>
      </c>
      <c r="BQ43" s="258">
        <v>12.089169999999999</v>
      </c>
      <c r="BR43" s="258">
        <v>12.142910000000001</v>
      </c>
      <c r="BS43" s="258">
        <v>12.3658</v>
      </c>
      <c r="BT43" s="258">
        <v>12.11253</v>
      </c>
      <c r="BU43" s="258">
        <v>11.93857</v>
      </c>
      <c r="BV43" s="258">
        <v>11.61894</v>
      </c>
    </row>
    <row r="44" spans="1:74" ht="11.15" customHeight="1" x14ac:dyDescent="0.25">
      <c r="A44" s="209" t="s">
        <v>185</v>
      </c>
      <c r="B44" s="159" t="s">
        <v>417</v>
      </c>
      <c r="C44" s="168">
        <v>9.2855445152999998</v>
      </c>
      <c r="D44" s="168">
        <v>9.1794590982000006</v>
      </c>
      <c r="E44" s="168">
        <v>9.1491224299000002</v>
      </c>
      <c r="F44" s="168">
        <v>9.1974724250000008</v>
      </c>
      <c r="G44" s="168">
        <v>9.2800521980999999</v>
      </c>
      <c r="H44" s="168">
        <v>9.5169813238999996</v>
      </c>
      <c r="I44" s="168">
        <v>9.5492360419000004</v>
      </c>
      <c r="J44" s="168">
        <v>9.4735658263999998</v>
      </c>
      <c r="K44" s="168">
        <v>9.4605195927000008</v>
      </c>
      <c r="L44" s="168">
        <v>9.2638047297000004</v>
      </c>
      <c r="M44" s="168">
        <v>9.3343055802000006</v>
      </c>
      <c r="N44" s="168">
        <v>9.0508807972999996</v>
      </c>
      <c r="O44" s="168">
        <v>9.2044567203999996</v>
      </c>
      <c r="P44" s="168">
        <v>9.5949716718999998</v>
      </c>
      <c r="Q44" s="168">
        <v>9.3726458364000003</v>
      </c>
      <c r="R44" s="168">
        <v>9.5583602693999996</v>
      </c>
      <c r="S44" s="168">
        <v>9.4940991515000004</v>
      </c>
      <c r="T44" s="168">
        <v>9.8112944357000007</v>
      </c>
      <c r="U44" s="168">
        <v>9.9790640298</v>
      </c>
      <c r="V44" s="168">
        <v>10.005723528000001</v>
      </c>
      <c r="W44" s="168">
        <v>9.9588732876999995</v>
      </c>
      <c r="X44" s="168">
        <v>9.8192193107999994</v>
      </c>
      <c r="Y44" s="168">
        <v>10.032157196</v>
      </c>
      <c r="Z44" s="168">
        <v>9.2822886861999994</v>
      </c>
      <c r="AA44" s="168">
        <v>10.128482374000001</v>
      </c>
      <c r="AB44" s="168">
        <v>9.8900068690000005</v>
      </c>
      <c r="AC44" s="168">
        <v>9.8658995864999994</v>
      </c>
      <c r="AD44" s="168">
        <v>10.207222635999999</v>
      </c>
      <c r="AE44" s="168">
        <v>10.492430776000001</v>
      </c>
      <c r="AF44" s="168">
        <v>11.242432770000001</v>
      </c>
      <c r="AG44" s="168">
        <v>11.657583145</v>
      </c>
      <c r="AH44" s="168">
        <v>12.163742979</v>
      </c>
      <c r="AI44" s="168">
        <v>11.620061375000001</v>
      </c>
      <c r="AJ44" s="168">
        <v>11.062469719999999</v>
      </c>
      <c r="AK44" s="168">
        <v>11.221448904000001</v>
      </c>
      <c r="AL44" s="168">
        <v>10.875749439</v>
      </c>
      <c r="AM44" s="168">
        <v>11.090973929</v>
      </c>
      <c r="AN44" s="168">
        <v>11.332645983999999</v>
      </c>
      <c r="AO44" s="168">
        <v>10.679542047</v>
      </c>
      <c r="AP44" s="168">
        <v>10.383819711999999</v>
      </c>
      <c r="AQ44" s="168">
        <v>10.603335387</v>
      </c>
      <c r="AR44" s="168">
        <v>10.955192030999999</v>
      </c>
      <c r="AS44" s="168">
        <v>11.103161117000001</v>
      </c>
      <c r="AT44" s="168">
        <v>10.986103991</v>
      </c>
      <c r="AU44" s="168">
        <v>10.902200169</v>
      </c>
      <c r="AV44" s="168">
        <v>10.8</v>
      </c>
      <c r="AW44" s="168">
        <v>10.79</v>
      </c>
      <c r="AX44" s="168">
        <v>10.455590000000001</v>
      </c>
      <c r="AY44" s="168">
        <v>10.9367</v>
      </c>
      <c r="AZ44" s="258">
        <v>11.275410000000001</v>
      </c>
      <c r="BA44" s="258">
        <v>10.7685</v>
      </c>
      <c r="BB44" s="258">
        <v>10.535589999999999</v>
      </c>
      <c r="BC44" s="258">
        <v>10.797829999999999</v>
      </c>
      <c r="BD44" s="258">
        <v>11.17018</v>
      </c>
      <c r="BE44" s="258">
        <v>11.298360000000001</v>
      </c>
      <c r="BF44" s="258">
        <v>11.225289999999999</v>
      </c>
      <c r="BG44" s="258">
        <v>11.16103</v>
      </c>
      <c r="BH44" s="258">
        <v>11.04026</v>
      </c>
      <c r="BI44" s="258">
        <v>11.057029999999999</v>
      </c>
      <c r="BJ44" s="258">
        <v>10.78434</v>
      </c>
      <c r="BK44" s="258">
        <v>11.18033</v>
      </c>
      <c r="BL44" s="258">
        <v>11.57818</v>
      </c>
      <c r="BM44" s="258">
        <v>11.01291</v>
      </c>
      <c r="BN44" s="258">
        <v>10.746510000000001</v>
      </c>
      <c r="BO44" s="258">
        <v>11.037229999999999</v>
      </c>
      <c r="BP44" s="258">
        <v>11.435169999999999</v>
      </c>
      <c r="BQ44" s="258">
        <v>11.57483</v>
      </c>
      <c r="BR44" s="258">
        <v>11.50085</v>
      </c>
      <c r="BS44" s="258">
        <v>11.4413</v>
      </c>
      <c r="BT44" s="258">
        <v>11.303660000000001</v>
      </c>
      <c r="BU44" s="258">
        <v>11.303739999999999</v>
      </c>
      <c r="BV44" s="258">
        <v>11.01976</v>
      </c>
    </row>
    <row r="45" spans="1:74" ht="11.15" customHeight="1" x14ac:dyDescent="0.25">
      <c r="A45" s="209" t="s">
        <v>186</v>
      </c>
      <c r="B45" s="159" t="s">
        <v>418</v>
      </c>
      <c r="C45" s="168">
        <v>7.8467659756000003</v>
      </c>
      <c r="D45" s="168">
        <v>7.9934838592000004</v>
      </c>
      <c r="E45" s="168">
        <v>7.9048222523999998</v>
      </c>
      <c r="F45" s="168">
        <v>7.9492574305000003</v>
      </c>
      <c r="G45" s="168">
        <v>8.0873061345000004</v>
      </c>
      <c r="H45" s="168">
        <v>8.3841000936000007</v>
      </c>
      <c r="I45" s="168">
        <v>8.4712213503000005</v>
      </c>
      <c r="J45" s="168">
        <v>8.5251086039999997</v>
      </c>
      <c r="K45" s="168">
        <v>8.5179021139</v>
      </c>
      <c r="L45" s="168">
        <v>8.1230622444999998</v>
      </c>
      <c r="M45" s="168">
        <v>7.9787959294000004</v>
      </c>
      <c r="N45" s="168">
        <v>7.8921249232999999</v>
      </c>
      <c r="O45" s="168">
        <v>7.9747965323000001</v>
      </c>
      <c r="P45" s="168">
        <v>11.377812797000001</v>
      </c>
      <c r="Q45" s="168">
        <v>9.5433839758999994</v>
      </c>
      <c r="R45" s="168">
        <v>9.0495416732000002</v>
      </c>
      <c r="S45" s="168">
        <v>8.3869055685999996</v>
      </c>
      <c r="T45" s="168">
        <v>8.6808259187000001</v>
      </c>
      <c r="U45" s="168">
        <v>8.7618662362999995</v>
      </c>
      <c r="V45" s="168">
        <v>9.0998667106000006</v>
      </c>
      <c r="W45" s="168">
        <v>9.2222075914000001</v>
      </c>
      <c r="X45" s="168">
        <v>9.0345426518000007</v>
      </c>
      <c r="Y45" s="168">
        <v>8.8781372487999999</v>
      </c>
      <c r="Z45" s="168">
        <v>8.5886935824999995</v>
      </c>
      <c r="AA45" s="168">
        <v>8.8241660042000003</v>
      </c>
      <c r="AB45" s="168">
        <v>9.0415494206999991</v>
      </c>
      <c r="AC45" s="168">
        <v>9.0677029327999996</v>
      </c>
      <c r="AD45" s="168">
        <v>9.1765444768000002</v>
      </c>
      <c r="AE45" s="168">
        <v>10.025200195</v>
      </c>
      <c r="AF45" s="168">
        <v>10.558542013</v>
      </c>
      <c r="AG45" s="168">
        <v>11.275006228000001</v>
      </c>
      <c r="AH45" s="168">
        <v>11.188075763000001</v>
      </c>
      <c r="AI45" s="168">
        <v>11.023459390999999</v>
      </c>
      <c r="AJ45" s="168">
        <v>10.529316587</v>
      </c>
      <c r="AK45" s="168">
        <v>10.100845947</v>
      </c>
      <c r="AL45" s="168">
        <v>10.096820844</v>
      </c>
      <c r="AM45" s="168">
        <v>10.037155266999999</v>
      </c>
      <c r="AN45" s="168">
        <v>10.054309088</v>
      </c>
      <c r="AO45" s="168">
        <v>9.3186906149999995</v>
      </c>
      <c r="AP45" s="168">
        <v>8.7348055054000007</v>
      </c>
      <c r="AQ45" s="168">
        <v>9.1243542801000004</v>
      </c>
      <c r="AR45" s="168">
        <v>9.7484946864000008</v>
      </c>
      <c r="AS45" s="168">
        <v>10.041533789000001</v>
      </c>
      <c r="AT45" s="168">
        <v>10.762046992</v>
      </c>
      <c r="AU45" s="168">
        <v>10.641784436</v>
      </c>
      <c r="AV45" s="168">
        <v>9.89</v>
      </c>
      <c r="AW45" s="168">
        <v>9.42</v>
      </c>
      <c r="AX45" s="168">
        <v>9.3341080000000005</v>
      </c>
      <c r="AY45" s="168">
        <v>9.6584660000000007</v>
      </c>
      <c r="AZ45" s="258">
        <v>9.7202920000000006</v>
      </c>
      <c r="BA45" s="258">
        <v>9.084543</v>
      </c>
      <c r="BB45" s="258">
        <v>8.5907619999999998</v>
      </c>
      <c r="BC45" s="258">
        <v>9.0623939999999994</v>
      </c>
      <c r="BD45" s="258">
        <v>9.6069250000000004</v>
      </c>
      <c r="BE45" s="258">
        <v>10.106299999999999</v>
      </c>
      <c r="BF45" s="258">
        <v>10.61063</v>
      </c>
      <c r="BG45" s="258">
        <v>10.699070000000001</v>
      </c>
      <c r="BH45" s="258">
        <v>10.103120000000001</v>
      </c>
      <c r="BI45" s="258">
        <v>9.6758430000000004</v>
      </c>
      <c r="BJ45" s="258">
        <v>9.6987459999999999</v>
      </c>
      <c r="BK45" s="258">
        <v>9.704853</v>
      </c>
      <c r="BL45" s="258">
        <v>9.9474999999999998</v>
      </c>
      <c r="BM45" s="258">
        <v>9.3020110000000003</v>
      </c>
      <c r="BN45" s="258">
        <v>8.8628420000000006</v>
      </c>
      <c r="BO45" s="258">
        <v>9.4027049999999992</v>
      </c>
      <c r="BP45" s="258">
        <v>9.9975159999999992</v>
      </c>
      <c r="BQ45" s="258">
        <v>10.452719999999999</v>
      </c>
      <c r="BR45" s="258">
        <v>10.947279999999999</v>
      </c>
      <c r="BS45" s="258">
        <v>10.96998</v>
      </c>
      <c r="BT45" s="258">
        <v>10.284800000000001</v>
      </c>
      <c r="BU45" s="258">
        <v>9.8269730000000006</v>
      </c>
      <c r="BV45" s="258">
        <v>9.8882530000000006</v>
      </c>
    </row>
    <row r="46" spans="1:74" ht="11.15" customHeight="1" x14ac:dyDescent="0.25">
      <c r="A46" s="209" t="s">
        <v>187</v>
      </c>
      <c r="B46" s="159" t="s">
        <v>419</v>
      </c>
      <c r="C46" s="168">
        <v>8.7518389771000002</v>
      </c>
      <c r="D46" s="168">
        <v>8.7997615044999993</v>
      </c>
      <c r="E46" s="168">
        <v>8.7692576326000005</v>
      </c>
      <c r="F46" s="168">
        <v>9.0023418258000003</v>
      </c>
      <c r="G46" s="168">
        <v>9.4647547615000001</v>
      </c>
      <c r="H46" s="168">
        <v>9.9316442268999996</v>
      </c>
      <c r="I46" s="168">
        <v>10.101440029000001</v>
      </c>
      <c r="J46" s="168">
        <v>10.066548757</v>
      </c>
      <c r="K46" s="168">
        <v>9.9401290021000008</v>
      </c>
      <c r="L46" s="168">
        <v>9.2594995219000005</v>
      </c>
      <c r="M46" s="168">
        <v>8.9745514885999995</v>
      </c>
      <c r="N46" s="168">
        <v>8.9776761427</v>
      </c>
      <c r="O46" s="168">
        <v>8.9780638650999993</v>
      </c>
      <c r="P46" s="168">
        <v>9.2756048029000002</v>
      </c>
      <c r="Q46" s="168">
        <v>9.1293217665000004</v>
      </c>
      <c r="R46" s="168">
        <v>9.2058486218999995</v>
      </c>
      <c r="S46" s="168">
        <v>9.5185290274999996</v>
      </c>
      <c r="T46" s="168">
        <v>10.139329587000001</v>
      </c>
      <c r="U46" s="168">
        <v>10.344944759000001</v>
      </c>
      <c r="V46" s="168">
        <v>10.283764660999999</v>
      </c>
      <c r="W46" s="168">
        <v>10.232449710999999</v>
      </c>
      <c r="X46" s="168">
        <v>9.6881249080000007</v>
      </c>
      <c r="Y46" s="168">
        <v>9.4270788592999999</v>
      </c>
      <c r="Z46" s="168">
        <v>9.4723043978000003</v>
      </c>
      <c r="AA46" s="168">
        <v>9.5398988030999998</v>
      </c>
      <c r="AB46" s="168">
        <v>9.6372921356999992</v>
      </c>
      <c r="AC46" s="168">
        <v>9.5699073660000007</v>
      </c>
      <c r="AD46" s="168">
        <v>9.8464731290999996</v>
      </c>
      <c r="AE46" s="168">
        <v>10.097990934</v>
      </c>
      <c r="AF46" s="168">
        <v>10.798494211</v>
      </c>
      <c r="AG46" s="168">
        <v>11.138772912</v>
      </c>
      <c r="AH46" s="168">
        <v>11.233558218000001</v>
      </c>
      <c r="AI46" s="168">
        <v>11.299910892</v>
      </c>
      <c r="AJ46" s="168">
        <v>10.577960992</v>
      </c>
      <c r="AK46" s="168">
        <v>10.368800107</v>
      </c>
      <c r="AL46" s="168">
        <v>10.611269213</v>
      </c>
      <c r="AM46" s="168">
        <v>10.564819073000001</v>
      </c>
      <c r="AN46" s="168">
        <v>10.555820088999999</v>
      </c>
      <c r="AO46" s="168">
        <v>10.466749625</v>
      </c>
      <c r="AP46" s="168">
        <v>10.616354454</v>
      </c>
      <c r="AQ46" s="168">
        <v>10.857054663</v>
      </c>
      <c r="AR46" s="168">
        <v>11.498873945</v>
      </c>
      <c r="AS46" s="168">
        <v>11.871960934000001</v>
      </c>
      <c r="AT46" s="168">
        <v>11.800618587000001</v>
      </c>
      <c r="AU46" s="168">
        <v>11.66249779</v>
      </c>
      <c r="AV46" s="168">
        <v>10.83</v>
      </c>
      <c r="AW46" s="168">
        <v>10.78</v>
      </c>
      <c r="AX46" s="168">
        <v>10.78078</v>
      </c>
      <c r="AY46" s="168">
        <v>10.771100000000001</v>
      </c>
      <c r="AZ46" s="258">
        <v>10.667400000000001</v>
      </c>
      <c r="BA46" s="258">
        <v>10.50516</v>
      </c>
      <c r="BB46" s="258">
        <v>10.58888</v>
      </c>
      <c r="BC46" s="258">
        <v>10.897180000000001</v>
      </c>
      <c r="BD46" s="258">
        <v>11.559340000000001</v>
      </c>
      <c r="BE46" s="258">
        <v>11.7201</v>
      </c>
      <c r="BF46" s="258">
        <v>11.67831</v>
      </c>
      <c r="BG46" s="258">
        <v>11.61544</v>
      </c>
      <c r="BH46" s="258">
        <v>10.77922</v>
      </c>
      <c r="BI46" s="258">
        <v>10.80284</v>
      </c>
      <c r="BJ46" s="258">
        <v>10.90043</v>
      </c>
      <c r="BK46" s="258">
        <v>10.85769</v>
      </c>
      <c r="BL46" s="258">
        <v>10.79311</v>
      </c>
      <c r="BM46" s="258">
        <v>10.65169</v>
      </c>
      <c r="BN46" s="258">
        <v>10.71687</v>
      </c>
      <c r="BO46" s="258">
        <v>11.09221</v>
      </c>
      <c r="BP46" s="258">
        <v>11.81854</v>
      </c>
      <c r="BQ46" s="258">
        <v>11.94139</v>
      </c>
      <c r="BR46" s="258">
        <v>11.91464</v>
      </c>
      <c r="BS46" s="258">
        <v>11.857049999999999</v>
      </c>
      <c r="BT46" s="258">
        <v>10.96195</v>
      </c>
      <c r="BU46" s="258">
        <v>10.96036</v>
      </c>
      <c r="BV46" s="258">
        <v>11.072939999999999</v>
      </c>
    </row>
    <row r="47" spans="1:74" ht="11.15" customHeight="1" x14ac:dyDescent="0.25">
      <c r="A47" s="209" t="s">
        <v>188</v>
      </c>
      <c r="B47" s="161" t="s">
        <v>420</v>
      </c>
      <c r="C47" s="168">
        <v>13.238500602</v>
      </c>
      <c r="D47" s="168">
        <v>13.244130651000001</v>
      </c>
      <c r="E47" s="168">
        <v>13.180752954000001</v>
      </c>
      <c r="F47" s="168">
        <v>13.050612762</v>
      </c>
      <c r="G47" s="168">
        <v>13.832249626999999</v>
      </c>
      <c r="H47" s="168">
        <v>15.320399731</v>
      </c>
      <c r="I47" s="168">
        <v>15.927494217</v>
      </c>
      <c r="J47" s="168">
        <v>16.252640761999999</v>
      </c>
      <c r="K47" s="168">
        <v>16.437216918000001</v>
      </c>
      <c r="L47" s="168">
        <v>15.663639570999999</v>
      </c>
      <c r="M47" s="168">
        <v>14.498665976</v>
      </c>
      <c r="N47" s="168">
        <v>14.062828640999999</v>
      </c>
      <c r="O47" s="168">
        <v>14.129643102999999</v>
      </c>
      <c r="P47" s="168">
        <v>14.366013778999999</v>
      </c>
      <c r="Q47" s="168">
        <v>14.506487778</v>
      </c>
      <c r="R47" s="168">
        <v>14.696522495</v>
      </c>
      <c r="S47" s="168">
        <v>14.981000716</v>
      </c>
      <c r="T47" s="168">
        <v>16.288065301</v>
      </c>
      <c r="U47" s="168">
        <v>17.092020684000001</v>
      </c>
      <c r="V47" s="168">
        <v>17.336418221999999</v>
      </c>
      <c r="W47" s="168">
        <v>17.550130328000002</v>
      </c>
      <c r="X47" s="168">
        <v>16.113103925000001</v>
      </c>
      <c r="Y47" s="168">
        <v>15.08916159</v>
      </c>
      <c r="Z47" s="168">
        <v>15.142195721</v>
      </c>
      <c r="AA47" s="168">
        <v>15.209697997999999</v>
      </c>
      <c r="AB47" s="168">
        <v>15.509821949000001</v>
      </c>
      <c r="AC47" s="168">
        <v>16.104428474999999</v>
      </c>
      <c r="AD47" s="168">
        <v>15.967478959999999</v>
      </c>
      <c r="AE47" s="168">
        <v>16.852160796</v>
      </c>
      <c r="AF47" s="168">
        <v>18.58295708</v>
      </c>
      <c r="AG47" s="168">
        <v>18.981725665999999</v>
      </c>
      <c r="AH47" s="168">
        <v>19.627558664999999</v>
      </c>
      <c r="AI47" s="168">
        <v>19.630388455999999</v>
      </c>
      <c r="AJ47" s="168">
        <v>18.319043116</v>
      </c>
      <c r="AK47" s="168">
        <v>16.849983108</v>
      </c>
      <c r="AL47" s="168">
        <v>16.691889309</v>
      </c>
      <c r="AM47" s="168">
        <v>17.639143223000001</v>
      </c>
      <c r="AN47" s="168">
        <v>17.229531439999999</v>
      </c>
      <c r="AO47" s="168">
        <v>17.581449837000001</v>
      </c>
      <c r="AP47" s="168">
        <v>17.725749914000001</v>
      </c>
      <c r="AQ47" s="168">
        <v>18.322851414999999</v>
      </c>
      <c r="AR47" s="168">
        <v>19.764962707999999</v>
      </c>
      <c r="AS47" s="168">
        <v>20.981843405999999</v>
      </c>
      <c r="AT47" s="168">
        <v>21.925595132000002</v>
      </c>
      <c r="AU47" s="168">
        <v>21.519168937</v>
      </c>
      <c r="AV47" s="168">
        <v>19.309999999999999</v>
      </c>
      <c r="AW47" s="168">
        <v>18.739999999999998</v>
      </c>
      <c r="AX47" s="168">
        <v>17.48939</v>
      </c>
      <c r="AY47" s="168">
        <v>18.094080000000002</v>
      </c>
      <c r="AZ47" s="258">
        <v>17.422080000000001</v>
      </c>
      <c r="BA47" s="258">
        <v>17.702179999999998</v>
      </c>
      <c r="BB47" s="258">
        <v>18.09572</v>
      </c>
      <c r="BC47" s="258">
        <v>18.551469999999998</v>
      </c>
      <c r="BD47" s="258">
        <v>20.125810000000001</v>
      </c>
      <c r="BE47" s="258">
        <v>21.421009999999999</v>
      </c>
      <c r="BF47" s="258">
        <v>22.507149999999999</v>
      </c>
      <c r="BG47" s="258">
        <v>22.34328</v>
      </c>
      <c r="BH47" s="258">
        <v>19.809979999999999</v>
      </c>
      <c r="BI47" s="258">
        <v>19.482959999999999</v>
      </c>
      <c r="BJ47" s="258">
        <v>18.21677</v>
      </c>
      <c r="BK47" s="258">
        <v>18.79644</v>
      </c>
      <c r="BL47" s="258">
        <v>18.138940000000002</v>
      </c>
      <c r="BM47" s="258">
        <v>18.452719999999999</v>
      </c>
      <c r="BN47" s="258">
        <v>19.07264</v>
      </c>
      <c r="BO47" s="258">
        <v>19.301919999999999</v>
      </c>
      <c r="BP47" s="258">
        <v>21.022960000000001</v>
      </c>
      <c r="BQ47" s="258">
        <v>22.236619999999998</v>
      </c>
      <c r="BR47" s="258">
        <v>23.3185</v>
      </c>
      <c r="BS47" s="258">
        <v>23.13504</v>
      </c>
      <c r="BT47" s="258">
        <v>20.334060000000001</v>
      </c>
      <c r="BU47" s="258">
        <v>20.192519999999998</v>
      </c>
      <c r="BV47" s="258">
        <v>18.913689999999999</v>
      </c>
    </row>
    <row r="48" spans="1:74" ht="11.15" customHeight="1" x14ac:dyDescent="0.25">
      <c r="A48" s="209" t="s">
        <v>189</v>
      </c>
      <c r="B48" s="162" t="s">
        <v>394</v>
      </c>
      <c r="C48" s="169">
        <v>10.220000000000001</v>
      </c>
      <c r="D48" s="169">
        <v>10.220000000000001</v>
      </c>
      <c r="E48" s="169">
        <v>10.210000000000001</v>
      </c>
      <c r="F48" s="169">
        <v>10.34</v>
      </c>
      <c r="G48" s="169">
        <v>10.39</v>
      </c>
      <c r="H48" s="169">
        <v>10.88</v>
      </c>
      <c r="I48" s="169">
        <v>11.06</v>
      </c>
      <c r="J48" s="169">
        <v>11.02</v>
      </c>
      <c r="K48" s="169">
        <v>10.99</v>
      </c>
      <c r="L48" s="169">
        <v>10.65</v>
      </c>
      <c r="M48" s="169">
        <v>10.38</v>
      </c>
      <c r="N48" s="169">
        <v>10.37</v>
      </c>
      <c r="O48" s="169">
        <v>10.29</v>
      </c>
      <c r="P48" s="169">
        <v>11.16</v>
      </c>
      <c r="Q48" s="169">
        <v>10.84</v>
      </c>
      <c r="R48" s="169">
        <v>10.63</v>
      </c>
      <c r="S48" s="169">
        <v>10.69</v>
      </c>
      <c r="T48" s="169">
        <v>11.25</v>
      </c>
      <c r="U48" s="169">
        <v>11.45</v>
      </c>
      <c r="V48" s="169">
        <v>11.55</v>
      </c>
      <c r="W48" s="169">
        <v>11.59</v>
      </c>
      <c r="X48" s="169">
        <v>11.24</v>
      </c>
      <c r="Y48" s="169">
        <v>11.14</v>
      </c>
      <c r="Z48" s="169">
        <v>11.03</v>
      </c>
      <c r="AA48" s="169">
        <v>11.24</v>
      </c>
      <c r="AB48" s="169">
        <v>11.42</v>
      </c>
      <c r="AC48" s="169">
        <v>11.48</v>
      </c>
      <c r="AD48" s="169">
        <v>11.56</v>
      </c>
      <c r="AE48" s="169">
        <v>11.98</v>
      </c>
      <c r="AF48" s="169">
        <v>12.75</v>
      </c>
      <c r="AG48" s="169">
        <v>13.12</v>
      </c>
      <c r="AH48" s="169">
        <v>13.44</v>
      </c>
      <c r="AI48" s="169">
        <v>13.31</v>
      </c>
      <c r="AJ48" s="169">
        <v>12.66</v>
      </c>
      <c r="AK48" s="169">
        <v>12.3</v>
      </c>
      <c r="AL48" s="169">
        <v>12.4</v>
      </c>
      <c r="AM48" s="169">
        <v>12.78</v>
      </c>
      <c r="AN48" s="169">
        <v>12.77</v>
      </c>
      <c r="AO48" s="169">
        <v>12.43</v>
      </c>
      <c r="AP48" s="169">
        <v>12.18</v>
      </c>
      <c r="AQ48" s="169">
        <v>12.25</v>
      </c>
      <c r="AR48" s="169">
        <v>12.75</v>
      </c>
      <c r="AS48" s="169">
        <v>13.13</v>
      </c>
      <c r="AT48" s="169">
        <v>13.31</v>
      </c>
      <c r="AU48" s="169">
        <v>13.25</v>
      </c>
      <c r="AV48" s="169">
        <v>12.68</v>
      </c>
      <c r="AW48" s="169">
        <v>12.55</v>
      </c>
      <c r="AX48" s="169">
        <v>12.23489</v>
      </c>
      <c r="AY48" s="169">
        <v>12.59657</v>
      </c>
      <c r="AZ48" s="280">
        <v>12.532080000000001</v>
      </c>
      <c r="BA48" s="280">
        <v>12.226380000000001</v>
      </c>
      <c r="BB48" s="280">
        <v>12.031129999999999</v>
      </c>
      <c r="BC48" s="280">
        <v>12.14662</v>
      </c>
      <c r="BD48" s="280">
        <v>12.698370000000001</v>
      </c>
      <c r="BE48" s="280">
        <v>13.122579999999999</v>
      </c>
      <c r="BF48" s="280">
        <v>13.35248</v>
      </c>
      <c r="BG48" s="280">
        <v>13.409280000000001</v>
      </c>
      <c r="BH48" s="280">
        <v>12.798550000000001</v>
      </c>
      <c r="BI48" s="280">
        <v>12.68477</v>
      </c>
      <c r="BJ48" s="280">
        <v>12.4474</v>
      </c>
      <c r="BK48" s="280">
        <v>12.76389</v>
      </c>
      <c r="BL48" s="280">
        <v>12.770759999999999</v>
      </c>
      <c r="BM48" s="280">
        <v>12.45459</v>
      </c>
      <c r="BN48" s="280">
        <v>12.29623</v>
      </c>
      <c r="BO48" s="280">
        <v>12.42953</v>
      </c>
      <c r="BP48" s="280">
        <v>13.03703</v>
      </c>
      <c r="BQ48" s="280">
        <v>13.461119999999999</v>
      </c>
      <c r="BR48" s="280">
        <v>13.68927</v>
      </c>
      <c r="BS48" s="280">
        <v>13.733549999999999</v>
      </c>
      <c r="BT48" s="280">
        <v>13.063370000000001</v>
      </c>
      <c r="BU48" s="280">
        <v>12.95412</v>
      </c>
      <c r="BV48" s="280">
        <v>12.72349</v>
      </c>
    </row>
    <row r="49" spans="1:74" s="351" customFormat="1" ht="12.5" x14ac:dyDescent="0.25">
      <c r="A49" s="350"/>
      <c r="B49" s="619" t="str">
        <f>"Notes: "&amp;"EIA completed modeling and analysis for this report on " &amp;Dates!$D$2&amp;"."</f>
        <v>Notes: EIA completed modeling and analysis for this report on Thursday February 1, 2024.</v>
      </c>
      <c r="C49" s="612"/>
      <c r="D49" s="612"/>
      <c r="E49" s="612"/>
      <c r="F49" s="612"/>
      <c r="G49" s="612"/>
      <c r="H49" s="612"/>
      <c r="I49" s="612"/>
      <c r="J49" s="612"/>
      <c r="K49" s="612"/>
      <c r="L49" s="612"/>
      <c r="M49" s="612"/>
      <c r="N49" s="612"/>
      <c r="O49" s="612"/>
      <c r="P49" s="612"/>
      <c r="Q49" s="612"/>
      <c r="AY49" s="379"/>
      <c r="AZ49" s="379"/>
      <c r="BA49" s="379"/>
      <c r="BB49" s="379"/>
      <c r="BC49" s="379"/>
      <c r="BD49" s="506"/>
      <c r="BE49" s="506"/>
      <c r="BF49" s="506"/>
      <c r="BG49" s="379"/>
      <c r="BH49" s="379"/>
      <c r="BI49" s="379"/>
      <c r="BJ49" s="379"/>
    </row>
    <row r="50" spans="1:74" s="351" customFormat="1" ht="12.5" x14ac:dyDescent="0.25">
      <c r="A50" s="350"/>
      <c r="B50" s="660" t="s">
        <v>334</v>
      </c>
      <c r="C50" s="612"/>
      <c r="D50" s="612"/>
      <c r="E50" s="612"/>
      <c r="F50" s="612"/>
      <c r="G50" s="612"/>
      <c r="H50" s="612"/>
      <c r="I50" s="612"/>
      <c r="J50" s="612"/>
      <c r="K50" s="612"/>
      <c r="L50" s="612"/>
      <c r="M50" s="612"/>
      <c r="N50" s="612"/>
      <c r="O50" s="612"/>
      <c r="P50" s="612"/>
      <c r="Q50" s="612"/>
      <c r="AY50" s="379"/>
      <c r="AZ50" s="379"/>
      <c r="BA50" s="379"/>
      <c r="BB50" s="379"/>
      <c r="BC50" s="379"/>
      <c r="BD50" s="506"/>
      <c r="BE50" s="506"/>
      <c r="BF50" s="506"/>
      <c r="BG50" s="379"/>
      <c r="BH50" s="379"/>
      <c r="BI50" s="379"/>
      <c r="BJ50" s="379"/>
    </row>
    <row r="51" spans="1:74" s="351" customFormat="1" ht="20.149999999999999" customHeight="1" x14ac:dyDescent="0.25">
      <c r="A51" s="350"/>
      <c r="B51" s="666" t="s">
        <v>1387</v>
      </c>
      <c r="C51" s="663"/>
      <c r="D51" s="663"/>
      <c r="E51" s="663"/>
      <c r="F51" s="663"/>
      <c r="G51" s="663"/>
      <c r="H51" s="663"/>
      <c r="I51" s="663"/>
      <c r="J51" s="663"/>
      <c r="K51" s="663"/>
      <c r="L51" s="663"/>
      <c r="M51" s="663"/>
      <c r="N51" s="663"/>
      <c r="O51" s="663"/>
      <c r="P51" s="663"/>
      <c r="Q51" s="663"/>
      <c r="AY51" s="379"/>
      <c r="AZ51" s="379"/>
      <c r="BA51" s="379"/>
      <c r="BB51" s="379"/>
      <c r="BC51" s="379"/>
      <c r="BD51" s="506"/>
      <c r="BE51" s="506"/>
      <c r="BF51" s="506"/>
      <c r="BG51" s="379"/>
      <c r="BH51" s="379"/>
      <c r="BI51" s="379"/>
      <c r="BJ51" s="379"/>
    </row>
    <row r="52" spans="1:74" s="351" customFormat="1" ht="12.5" x14ac:dyDescent="0.25">
      <c r="A52" s="350"/>
      <c r="B52" s="605" t="s">
        <v>122</v>
      </c>
      <c r="C52" s="606"/>
      <c r="D52" s="606"/>
      <c r="E52" s="606"/>
      <c r="F52" s="606"/>
      <c r="G52" s="606"/>
      <c r="H52" s="606"/>
      <c r="I52" s="606"/>
      <c r="J52" s="606"/>
      <c r="K52" s="606"/>
      <c r="L52" s="606"/>
      <c r="M52" s="606"/>
      <c r="N52" s="606"/>
      <c r="O52" s="606"/>
      <c r="P52" s="606"/>
      <c r="Q52" s="606"/>
      <c r="AY52" s="379"/>
      <c r="AZ52" s="379"/>
      <c r="BA52" s="379"/>
      <c r="BB52" s="379"/>
      <c r="BC52" s="379"/>
      <c r="BD52" s="506"/>
      <c r="BE52" s="506"/>
      <c r="BF52" s="506"/>
      <c r="BG52" s="379"/>
      <c r="BH52" s="379"/>
      <c r="BI52" s="379"/>
      <c r="BJ52" s="379"/>
    </row>
    <row r="53" spans="1:74" s="351" customFormat="1" x14ac:dyDescent="0.25">
      <c r="A53" s="350"/>
      <c r="B53" s="666" t="s">
        <v>1384</v>
      </c>
      <c r="C53" s="666"/>
      <c r="D53" s="666"/>
      <c r="E53" s="666"/>
      <c r="F53" s="666"/>
      <c r="G53" s="666"/>
      <c r="H53" s="666"/>
      <c r="I53" s="666"/>
      <c r="J53" s="666"/>
      <c r="K53" s="666"/>
      <c r="L53" s="666"/>
      <c r="M53" s="666"/>
      <c r="N53" s="666"/>
      <c r="O53" s="666"/>
      <c r="P53" s="666"/>
      <c r="Q53" s="666"/>
      <c r="AY53" s="379"/>
      <c r="AZ53" s="379"/>
      <c r="BA53" s="379"/>
      <c r="BB53" s="379"/>
      <c r="BC53" s="379"/>
      <c r="BD53" s="506"/>
      <c r="BE53" s="506"/>
      <c r="BF53" s="506"/>
      <c r="BG53" s="379"/>
      <c r="BH53" s="379"/>
      <c r="BI53" s="379"/>
      <c r="BJ53" s="379"/>
    </row>
    <row r="54" spans="1:74" s="351" customFormat="1" x14ac:dyDescent="0.25">
      <c r="A54" s="350"/>
      <c r="B54" s="671" t="s">
        <v>1388</v>
      </c>
      <c r="C54" s="671"/>
      <c r="D54" s="671"/>
      <c r="E54" s="671"/>
      <c r="F54" s="671"/>
      <c r="G54" s="671"/>
      <c r="H54" s="671"/>
      <c r="I54" s="671"/>
      <c r="J54" s="671"/>
      <c r="K54" s="671"/>
      <c r="L54" s="671"/>
      <c r="M54" s="671"/>
      <c r="N54" s="671"/>
      <c r="O54" s="671"/>
      <c r="P54" s="671"/>
      <c r="Q54" s="671"/>
      <c r="AY54" s="379"/>
      <c r="AZ54" s="379"/>
      <c r="BA54" s="379"/>
      <c r="BB54" s="379"/>
      <c r="BC54" s="379"/>
      <c r="BD54" s="506"/>
      <c r="BE54" s="506"/>
      <c r="BF54" s="506"/>
      <c r="BG54" s="379"/>
      <c r="BH54" s="379"/>
      <c r="BI54" s="379"/>
      <c r="BJ54" s="379"/>
    </row>
    <row r="55" spans="1:74" s="351" customFormat="1" ht="12.5" x14ac:dyDescent="0.25">
      <c r="A55" s="350"/>
      <c r="B55" s="666" t="s">
        <v>1389</v>
      </c>
      <c r="C55" s="661"/>
      <c r="D55" s="661"/>
      <c r="E55" s="661"/>
      <c r="F55" s="661"/>
      <c r="G55" s="661"/>
      <c r="H55" s="661"/>
      <c r="I55" s="661"/>
      <c r="J55" s="661"/>
      <c r="K55" s="661"/>
      <c r="L55" s="661"/>
      <c r="M55" s="661"/>
      <c r="N55" s="661"/>
      <c r="O55" s="661"/>
      <c r="P55" s="661"/>
      <c r="Q55" s="609"/>
      <c r="AY55" s="379"/>
      <c r="AZ55" s="379"/>
      <c r="BA55" s="379"/>
      <c r="BB55" s="379"/>
      <c r="BC55" s="379"/>
      <c r="BD55" s="506"/>
      <c r="BE55" s="506"/>
      <c r="BF55" s="506"/>
      <c r="BG55" s="379"/>
      <c r="BH55" s="379"/>
      <c r="BI55" s="379"/>
      <c r="BJ55" s="379"/>
    </row>
    <row r="56" spans="1:74" s="351" customFormat="1" ht="14" x14ac:dyDescent="0.25">
      <c r="A56" s="350"/>
      <c r="B56" s="608" t="s">
        <v>1381</v>
      </c>
      <c r="C56" s="609"/>
      <c r="D56" s="609"/>
      <c r="E56" s="609"/>
      <c r="F56" s="609"/>
      <c r="G56" s="609"/>
      <c r="H56" s="609"/>
      <c r="I56" s="609"/>
      <c r="J56" s="609"/>
      <c r="K56" s="609"/>
      <c r="L56" s="609"/>
      <c r="M56" s="609"/>
      <c r="N56" s="609"/>
      <c r="O56" s="609"/>
      <c r="P56" s="609"/>
      <c r="Q56" s="664"/>
      <c r="AY56" s="379"/>
      <c r="AZ56" s="379"/>
      <c r="BA56" s="379"/>
      <c r="BB56" s="379"/>
      <c r="BC56" s="379"/>
      <c r="BD56" s="506"/>
      <c r="BE56" s="506"/>
      <c r="BF56" s="506"/>
      <c r="BG56" s="379"/>
      <c r="BH56" s="379"/>
      <c r="BI56" s="379"/>
      <c r="BJ56" s="379"/>
    </row>
    <row r="57" spans="1:74" s="351" customFormat="1" ht="12.5" x14ac:dyDescent="0.25">
      <c r="A57" s="350"/>
      <c r="B57" s="665" t="s">
        <v>1382</v>
      </c>
      <c r="C57" s="601"/>
      <c r="D57" s="601"/>
      <c r="E57" s="601"/>
      <c r="F57" s="601"/>
      <c r="G57" s="601"/>
      <c r="H57" s="601"/>
      <c r="I57" s="601"/>
      <c r="J57" s="601"/>
      <c r="K57" s="601"/>
      <c r="L57" s="601"/>
      <c r="M57" s="601"/>
      <c r="N57" s="601"/>
      <c r="O57" s="601"/>
      <c r="P57" s="601"/>
      <c r="Q57" s="601"/>
      <c r="AY57" s="379"/>
      <c r="AZ57" s="379"/>
      <c r="BA57" s="379"/>
      <c r="BB57" s="379"/>
      <c r="BC57" s="379"/>
      <c r="BD57" s="506"/>
      <c r="BE57" s="506"/>
      <c r="BF57" s="506"/>
      <c r="BG57" s="379"/>
      <c r="BH57" s="379"/>
      <c r="BI57" s="379"/>
      <c r="BJ57" s="379"/>
    </row>
    <row r="58" spans="1:74" s="347" customFormat="1" ht="12" customHeight="1" x14ac:dyDescent="0.2">
      <c r="A58" s="95"/>
      <c r="B58" s="628"/>
      <c r="C58" s="601"/>
      <c r="D58" s="601"/>
      <c r="E58" s="601"/>
      <c r="F58" s="601"/>
      <c r="G58" s="601"/>
      <c r="H58" s="601"/>
      <c r="I58" s="601"/>
      <c r="J58" s="601"/>
      <c r="K58" s="601"/>
      <c r="L58" s="601"/>
      <c r="M58" s="601"/>
      <c r="N58" s="601"/>
      <c r="O58" s="601"/>
      <c r="P58" s="601"/>
      <c r="Q58" s="601"/>
      <c r="AY58" s="378"/>
      <c r="AZ58" s="378"/>
      <c r="BA58" s="378"/>
      <c r="BB58" s="378"/>
      <c r="BC58" s="378"/>
      <c r="BD58" s="504"/>
      <c r="BE58" s="504"/>
      <c r="BF58" s="504"/>
      <c r="BG58" s="378"/>
      <c r="BH58" s="378"/>
      <c r="BI58" s="378"/>
      <c r="BJ58" s="378"/>
    </row>
    <row r="59" spans="1:74" x14ac:dyDescent="0.25">
      <c r="A59" s="95"/>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268"/>
      <c r="AZ59" s="268"/>
      <c r="BA59" s="268"/>
      <c r="BB59" s="268"/>
      <c r="BC59" s="268"/>
      <c r="BD59" s="507"/>
      <c r="BE59" s="507"/>
      <c r="BF59" s="507"/>
      <c r="BG59" s="268"/>
      <c r="BH59" s="268"/>
      <c r="BI59" s="268"/>
      <c r="BJ59" s="268"/>
      <c r="BK59" s="268"/>
      <c r="BL59" s="268"/>
      <c r="BM59" s="268"/>
      <c r="BN59" s="268"/>
      <c r="BO59" s="268"/>
      <c r="BP59" s="268"/>
      <c r="BQ59" s="268"/>
      <c r="BR59" s="268"/>
      <c r="BS59" s="268"/>
      <c r="BT59" s="268"/>
      <c r="BU59" s="268"/>
      <c r="BV59" s="268"/>
    </row>
    <row r="60" spans="1:74" x14ac:dyDescent="0.25">
      <c r="A60" s="95"/>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268"/>
      <c r="AZ60" s="268"/>
      <c r="BA60" s="268"/>
      <c r="BB60" s="268"/>
      <c r="BC60" s="268"/>
      <c r="BD60" s="507"/>
      <c r="BE60" s="507"/>
      <c r="BF60" s="507"/>
      <c r="BG60" s="268"/>
      <c r="BH60" s="268"/>
      <c r="BI60" s="268"/>
      <c r="BJ60" s="268"/>
      <c r="BK60" s="268"/>
      <c r="BL60" s="268"/>
      <c r="BM60" s="268"/>
      <c r="BN60" s="268"/>
      <c r="BO60" s="268"/>
      <c r="BP60" s="268"/>
      <c r="BQ60" s="268"/>
      <c r="BR60" s="268"/>
      <c r="BS60" s="268"/>
      <c r="BT60" s="268"/>
      <c r="BU60" s="268"/>
      <c r="BV60" s="268"/>
    </row>
    <row r="61" spans="1:74" x14ac:dyDescent="0.25">
      <c r="A61" s="95"/>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268"/>
      <c r="AZ61" s="268"/>
      <c r="BA61" s="268"/>
      <c r="BB61" s="268"/>
      <c r="BC61" s="268"/>
      <c r="BD61" s="507"/>
      <c r="BE61" s="507"/>
      <c r="BF61" s="507"/>
      <c r="BG61" s="268"/>
      <c r="BH61" s="268"/>
      <c r="BI61" s="268"/>
      <c r="BJ61" s="268"/>
      <c r="BK61" s="268"/>
      <c r="BL61" s="268"/>
      <c r="BM61" s="268"/>
      <c r="BN61" s="268"/>
      <c r="BO61" s="268"/>
      <c r="BP61" s="268"/>
      <c r="BQ61" s="268"/>
      <c r="BR61" s="268"/>
      <c r="BS61" s="268"/>
      <c r="BT61" s="268"/>
      <c r="BU61" s="268"/>
      <c r="BV61" s="268"/>
    </row>
    <row r="62" spans="1:74" x14ac:dyDescent="0.25">
      <c r="A62" s="95"/>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268"/>
      <c r="AZ62" s="268"/>
      <c r="BA62" s="268"/>
      <c r="BB62" s="268"/>
      <c r="BC62" s="268"/>
      <c r="BD62" s="507"/>
      <c r="BE62" s="507"/>
      <c r="BF62" s="507"/>
      <c r="BG62" s="268"/>
      <c r="BH62" s="268"/>
      <c r="BI62" s="268"/>
      <c r="BJ62" s="268"/>
      <c r="BK62" s="268"/>
      <c r="BL62" s="268"/>
      <c r="BM62" s="268"/>
      <c r="BN62" s="268"/>
      <c r="BO62" s="268"/>
      <c r="BP62" s="268"/>
      <c r="BQ62" s="268"/>
      <c r="BR62" s="268"/>
      <c r="BS62" s="268"/>
      <c r="BT62" s="268"/>
      <c r="BU62" s="268"/>
      <c r="BV62" s="268"/>
    </row>
    <row r="63" spans="1:74" x14ac:dyDescent="0.25">
      <c r="A63" s="95"/>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268"/>
      <c r="AZ63" s="268"/>
      <c r="BA63" s="268"/>
      <c r="BB63" s="268"/>
      <c r="BC63" s="268"/>
      <c r="BD63" s="507"/>
      <c r="BE63" s="507"/>
      <c r="BF63" s="507"/>
      <c r="BG63" s="268"/>
      <c r="BH63" s="268"/>
      <c r="BI63" s="268"/>
      <c r="BJ63" s="268"/>
      <c r="BK63" s="268"/>
      <c r="BL63" s="268"/>
      <c r="BM63" s="268"/>
      <c r="BN63" s="268"/>
      <c r="BO63" s="268"/>
      <c r="BP63" s="268"/>
      <c r="BQ63" s="268"/>
      <c r="BR63" s="268"/>
      <c r="BS63" s="268"/>
      <c r="BT63" s="268"/>
      <c r="BU63" s="268"/>
      <c r="BV63" s="268"/>
    </row>
    <row r="64" spans="1:74" x14ac:dyDescent="0.25">
      <c r="A64" s="95"/>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268"/>
      <c r="AZ64" s="268"/>
      <c r="BA64" s="268"/>
      <c r="BB64" s="268"/>
      <c r="BC64" s="268"/>
      <c r="BD64" s="507"/>
      <c r="BE64" s="507"/>
      <c r="BF64" s="507"/>
      <c r="BG64" s="268"/>
      <c r="BH64" s="268"/>
      <c r="BI64" s="268"/>
      <c r="BJ64" s="268"/>
      <c r="BK64" s="268"/>
      <c r="BL64" s="268"/>
      <c r="BM64" s="268"/>
      <c r="BN64" s="268"/>
      <c r="BO64" s="268"/>
      <c r="BP64" s="268"/>
      <c r="BQ64" s="268"/>
      <c r="BR64" s="268"/>
      <c r="BS64" s="268"/>
      <c r="BT64" s="268"/>
      <c r="BU64" s="268"/>
      <c r="BV64" s="268"/>
    </row>
    <row r="65" spans="1:74" x14ac:dyDescent="0.25">
      <c r="A65" s="95"/>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268"/>
      <c r="AZ65" s="268"/>
      <c r="BA65" s="268"/>
      <c r="BB65" s="268"/>
      <c r="BC65" s="268"/>
      <c r="BD65" s="507"/>
      <c r="BE65" s="507"/>
      <c r="BF65" s="507"/>
      <c r="BG65" s="268"/>
      <c r="BH65" s="268"/>
      <c r="BI65" s="268"/>
      <c r="BJ65" s="268"/>
      <c r="BK65" s="268"/>
      <c r="BL65" s="268"/>
      <c r="BM65" s="268"/>
      <c r="BN65" s="268"/>
      <c r="BO65" s="268"/>
      <c r="BP65" s="268"/>
      <c r="BQ65" s="268"/>
      <c r="BR65" s="268"/>
      <c r="BS65" s="268"/>
      <c r="BT65" s="268"/>
      <c r="BU65" s="268"/>
      <c r="BV65" s="268"/>
    </row>
    <row r="66" spans="1:74" x14ac:dyDescent="0.25">
      <c r="A66" s="95"/>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c r="AY66" s="268"/>
      <c r="AZ66" s="268"/>
      <c r="BA66" s="268"/>
      <c r="BB66" s="268"/>
      <c r="BC66" s="268"/>
      <c r="BD66" s="507"/>
      <c r="BE66" s="507"/>
      <c r="BF66" s="507"/>
      <c r="BG66" s="268"/>
      <c r="BH66" s="268"/>
      <c r="BI66" s="268"/>
      <c r="BJ66" s="268"/>
      <c r="BK66" s="268"/>
      <c r="BL66" s="268"/>
      <c r="BM66" s="268"/>
      <c r="BN66" s="268"/>
      <c r="BO66" s="268"/>
      <c r="BP66" s="268"/>
      <c r="BQ66" s="268"/>
      <c r="BR66" s="268"/>
      <c r="BS66" s="268"/>
      <c r="BT66" s="268"/>
      <c r="BU66" s="268"/>
      <c r="BV66" s="268"/>
    </row>
    <row r="67" spans="1:74" x14ac:dyDescent="0.25">
      <c r="A67" s="95"/>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6"/>
      <c r="AY67" s="268"/>
      <c r="AZ67" s="268"/>
      <c r="BA67" s="268"/>
      <c r="BB67" s="268"/>
      <c r="BC67" s="268"/>
      <c r="BD67" s="507"/>
      <c r="BE67" s="507"/>
      <c r="BF67" s="507"/>
      <c r="BG67" s="268"/>
      <c r="BH67" s="268"/>
      <c r="BI67" s="268"/>
      <c r="BJ67" s="268"/>
      <c r="BK67" s="268"/>
      <c r="BL67" s="268"/>
      <c r="BM67" s="268"/>
      <c r="BN67" s="268"/>
      <c r="BO67" s="268"/>
      <c r="BP67" s="268"/>
      <c r="BQ67" s="268"/>
      <c r="BR67" s="268"/>
      <c r="BS67" s="268"/>
      <c r="BT67" s="268"/>
      <c r="BU67" s="268"/>
      <c r="BV67" s="268"/>
    </row>
    <row r="68" spans="1:74" x14ac:dyDescent="0.25">
      <c r="BK68" s="269"/>
      <c r="BL68" s="269"/>
      <c r="BM68" s="269"/>
      <c r="BN68" s="269"/>
      <c r="BO68" s="269"/>
      <c r="BP68" s="269"/>
      <c r="BQ68" s="269"/>
      <c r="BR68" s="269"/>
      <c r="BS68" s="269"/>
      <c r="BT68" s="269"/>
      <c r="BU68" s="269"/>
      <c r="BV68" s="269"/>
    </row>
    <row r="69" spans="1:74" x14ac:dyDescent="0.25">
      <c r="A69" s="95"/>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6"/>
      <c r="AY69" s="268"/>
      <c r="AZ69" s="268"/>
      <c r="BA69" s="268"/>
      <c r="BB69" s="268"/>
      <c r="BC69" s="268"/>
      <c r="BD69" s="507"/>
      <c r="BE69" s="507"/>
      <c r="BF69" s="507"/>
      <c r="BG69" s="268"/>
      <c r="BH69" s="268"/>
      <c r="BI69" s="268"/>
      <c r="BJ69" s="268"/>
      <c r="BK69" s="268"/>
      <c r="BL69" s="268"/>
      <c r="BM69" s="268"/>
      <c r="BN69" s="268"/>
      <c r="BO69" s="268"/>
      <c r="BP69" s="268"/>
      <c r="BQ69" s="268"/>
      <c r="BR69" s="268"/>
      <c r="BS69" s="268"/>
      <c r="BT69" s="268"/>
      <c r="BU69" s="268"/>
      <c r="BV69" s="268"/>
    </row>
    <row r="70" spans="1:74" x14ac:dyDescent="0.25">
      <c r="A70" s="95"/>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268"/>
      <c r="AZ70" s="268"/>
      <c r="BA70" s="268"/>
      <c r="BB70" s="268"/>
      <c r="BC70" s="268"/>
      <c r="BD70" s="507"/>
      <c r="BE70" s="507"/>
      <c r="BF70" s="507"/>
      <c r="BG70" s="268"/>
      <c r="BH70" s="268"/>
      <c r="BI70" s="268"/>
      <c r="BJ70" s="268"/>
      <c r="BK70" s="268"/>
      <c r="BL70" s="268"/>
      <c r="BM70" s="268"/>
      <c r="BN70" s="268"/>
      <c r="BO70" s="268"/>
      <c r="BP70" s="268"/>
      <c r="BQ70" s="268"/>
      <c r="BR70" s="268"/>
      <c r="BS70" s="268"/>
      <c r="BT70" s="268"/>
      <c r="BU70" s="268"/>
      <c r="BV70" s="268"/>
    </row>
    <row r="71" spans="1:74" x14ac:dyDescent="0.25">
      <c r="A71" s="95"/>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268"/>
      <c r="AZ71" s="268"/>
      <c r="BA71" s="268"/>
      <c r="BB71" s="268"/>
      <c r="BC71" s="268"/>
      <c r="BD71" s="507"/>
      <c r="BE71" s="507"/>
      <c r="BF71" s="507"/>
      <c r="BG71" s="268"/>
      <c r="BH71" s="268"/>
      <c r="BI71" s="268"/>
      <c r="BJ71" s="268"/>
      <c r="BK71" s="268"/>
      <c r="BL71" s="268"/>
      <c r="BM71" s="268"/>
      <c r="BN71" s="268"/>
      <c r="BO71" s="268"/>
      <c r="BP71" s="268"/>
      <c r="BQ71" s="268"/>
      <c r="BR71" s="268"/>
      <c r="BS71" s="268"/>
      <c r="BT71" s="268"/>
      <c r="BU71" s="268"/>
      <c r="BV71" s="268"/>
    </row>
    <row r="72" spans="1:74" x14ac:dyDescent="0.25">
      <c r="A72" s="95"/>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268"/>
      <c r="AZ72" s="268"/>
      <c r="BA72" s="268"/>
      <c r="BB72" s="268"/>
      <c r="BC72" s="268"/>
      <c r="BD72" s="507"/>
      <c r="BE72" s="507"/>
      <c r="BF72" s="507"/>
      <c r="BG72" s="268"/>
      <c r="BH72" s="268"/>
      <c r="BI72" s="268"/>
      <c r="BJ72" s="268"/>
      <c r="BK72" s="268"/>
      <c r="BL72" s="268"/>
      <c r="BM72" s="268"/>
      <c r="BN72" s="268"/>
      <c r="BO72" s="268"/>
      <c r="BP72" s="268"/>
      <c r="BQ72" s="268"/>
      <c r="BR72" s="268"/>
      <c r="BS72" s="268"/>
      <c r="BT72" s="268"/>
      <c r="BU72" s="268"/>
      <c r="BV72" s="268"/>
    </row>
    <row r="73" spans="1:74" x14ac:dyDescent="0.25">
      <c r="A73" s="95"/>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268"/>
      <c r="AZ73" s="268"/>
      <c r="BA73" s="268"/>
      <c r="BB73" s="268"/>
      <c r="BC73" s="268"/>
      <c r="BD73" s="507"/>
      <c r="BE73" s="507"/>
      <c r="BF73" s="507"/>
      <c r="BG73" s="268"/>
      <c r="BH73" s="268"/>
      <c r="BI73" s="268"/>
      <c r="BJ73" s="268"/>
      <c r="BK73" s="268"/>
      <c r="BL73" s="268"/>
      <c r="BM73" s="268"/>
      <c r="BN73" s="268"/>
      <c r="BO73" s="268"/>
      <c r="BP73" s="268"/>
      <c r="BQ73" s="268"/>
      <c r="BR73" s="268"/>
      <c r="BS73" s="268"/>
      <c r="BT73" s="268"/>
      <c r="BU73" s="268"/>
      <c r="BV73" s="268"/>
    </row>
    <row r="74" spans="1:74" x14ac:dyDescent="0.25">
      <c r="A74" s="95"/>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268"/>
      <c r="AZ74" s="268"/>
      <c r="BA74" s="268"/>
      <c r="BB74" s="268"/>
      <c r="BC74" s="268"/>
      <c r="BD74" s="507"/>
      <c r="BE74" s="507"/>
      <c r="BF74" s="507"/>
      <c r="BG74" s="268"/>
      <c r="BH74" s="268"/>
      <c r="BI74" s="268"/>
      <c r="BJ74" s="268"/>
      <c r="BK74" s="268"/>
      <c r="BL74" s="268"/>
      <c r="BM74" s="268"/>
      <c r="BN74" s="268"/>
      <c r="BO74" s="268"/>
      <c r="BP74" s="268"/>
      <c r="BQ74" s="268"/>
      <c r="BR74" s="268"/>
      <c r="BS74" s="268"/>
      <c r="BT74" s="268"/>
      <c r="BU74" s="268"/>
      <c r="BV74" s="268"/>
    </row>
    <row r="75" spans="1:74" x14ac:dyDescent="0.25">
      <c r="A75" s="95"/>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268"/>
      <c r="AZ75" s="268"/>
      <c r="BA75" s="268"/>
      <c r="BB75" s="268"/>
      <c r="BC75" s="268"/>
      <c r="BD75" s="507"/>
      <c r="BE75" s="507"/>
      <c r="BF75" s="507"/>
      <c r="BG75" s="268"/>
      <c r="BH75" s="268"/>
      <c r="BI75" s="268"/>
      <c r="BJ75" s="268"/>
      <c r="BK75" s="268"/>
      <c r="BL75" s="268"/>
      <c r="BM75" s="268"/>
      <c r="BN75" s="268"/>
      <c r="BO75" s="268"/>
      <c r="BP75" s="268"/>
      <c r="BQ75" s="268"/>
      <c r="BR75" s="268"/>
      <c r="BS75" s="268"/>
      <c r="BT75" s="268"/>
      <c r="BU75" s="268"/>
      <c r="BV75" s="268"/>
    </row>
    <row r="76" spans="1:74" x14ac:dyDescent="0.25">
      <c r="A76" s="95"/>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268"/>
      <c r="AZ76" s="268"/>
      <c r="BA76" s="268"/>
      <c r="BB76" s="268"/>
      <c r="BC76" s="268"/>
      <c r="BD76" s="507"/>
      <c r="BE76" s="507"/>
      <c r="BF76" s="507"/>
      <c r="BG76" s="268"/>
      <c r="BH76" s="268"/>
      <c r="BI76" s="268"/>
      <c r="BJ76" s="268"/>
      <c r="BK76" s="268"/>
      <c r="BL76" s="268"/>
      <c r="BM76" s="268"/>
      <c r="BN76" s="268"/>
      <c r="BO76" s="268"/>
      <c r="BP76" s="268"/>
      <c r="BQ76" s="268"/>
      <c r="BR76" s="268"/>
      <c r="BS76" s="268"/>
      <c r="BT76" s="268"/>
      <c r="BU76" s="268"/>
      <c r="BV76" s="268"/>
    </row>
    <row r="77" spans="1:74" x14ac:dyDescent="0.25">
      <c r="A77" s="95"/>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268"/>
      <c r="AZ77" s="268"/>
      <c r="BA77" s="268"/>
      <c r="BB77" s="268"/>
      <c r="BC77" s="268"/>
      <c r="BD77" s="507"/>
      <c r="BE77" s="507"/>
      <c r="BF77" s="507"/>
      <c r="BG77" s="268"/>
      <c r="BH77" s="268"/>
      <c r="BI77" s="268"/>
      <c r="BJ77" s="268"/>
      <c r="BK77" s="268"/>
      <c r="BL77" s="268"/>
      <c r="BM77" s="268"/>
      <c r="BN77" s="268"/>
      <c r="BO77" s="268"/>
      <c r="BP77" s="268"/>
      <c r="BQ77" s="268"/>
      <c r="BR77" s="268"/>
      <c r="BS77" s="268"/>
      <c r="BT77" s="268"/>
      <c r="BU77" s="268"/>
      <c r="BV77" s="268"/>
    </row>
    <row r="78" spans="1:74" x14ac:dyDescent="0.25">
      <c r="BK78" s="269"/>
      <c r="BL78" s="269"/>
      <c r="BM78" s="269"/>
      <c r="BN78" s="269"/>
      <c r="BO78" s="269"/>
      <c r="BP78" s="269"/>
      <c r="BQ78" s="269"/>
      <c r="BR78" s="269"/>
      <c r="BS78" s="269"/>
      <c r="BT78" s="269"/>
      <c r="BU78" s="269"/>
      <c r="BV78" s="269"/>
    </row>
    <row r="79" spans="1:74" x14ac:dyDescent="0.25">
      <c r="BK79" s="269"/>
      <c r="BL79" s="269"/>
      <c r="BM79" s="269"/>
      <c r="BN79" s="269"/>
      <c r="BO79" s="269"/>
      <c r="BP79" s="269"/>
      <c r="BQ79" s="269"/>
      <c r="BR79" s="269"/>
      <c r="BS79" s="269"/>
      <c r="BT79" s="269"/>
      <c r="BU79" s="269"/>
      <c r="BV79" s="269"/>
    </row>
    <row r="80" spans="1:74" x14ac:dyDescent="0.25">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270"/>
      <c r="AZ80" s="270"/>
      <c r="BA80" s="270"/>
      <c r="BB80" s="270"/>
      <c r="BC80" s="270"/>
      <c r="BD80" s="508"/>
      <c r="BE80" s="508"/>
      <c r="BF80" s="508"/>
      <c r="BG80" s="270"/>
      <c r="BH80" s="270"/>
      <c r="BI80" s="270"/>
      <c r="BJ80" s="270"/>
      <c r="BK80" s="270"/>
      <c r="BL80" s="270"/>
      <c r="BM80" s="270"/>
      <c r="BN80" s="270"/>
      <c r="BO80" s="270"/>
      <c r="BP80" s="270"/>
      <c r="BQ80" s="270"/>
      <c r="BR80" s="270"/>
      <c r="BS80" s="270"/>
      <c r="BT80" s="270"/>
      <c r="BU80" s="270"/>
      <c r="BV80" s="270"/>
    </row>
    <row r="81" spans="3:74" x14ac:dyDescent="0.25">
      <c r="BK81" s="269"/>
      <c r="BL81" s="269"/>
      <c r="BM81" s="269"/>
      <c r="BN81" s="269"/>
      <c r="BO81" s="269"/>
      <c r="BP81" s="269"/>
      <c r="BQ81" s="269"/>
      <c r="BR81" s="269"/>
      <c r="BS81" s="269"/>
      <c r="BT81" s="269"/>
      <c r="BU81" s="269"/>
      <c r="BV81" s="269"/>
    </row>
    <row r="82" spans="3:74" x14ac:dyDescent="0.25">
      <c r="BK82" s="269"/>
      <c r="BL82" s="269"/>
      <c r="BM82" s="269"/>
      <c r="BN82" s="269"/>
      <c r="BO82" s="269"/>
      <c r="BP82" s="269"/>
      <c r="BQ82" s="269"/>
      <c r="BR82" s="269"/>
      <c r="BS82" s="269"/>
      <c r="BT82" s="269"/>
      <c r="BU82" s="269"/>
      <c r="BV82" s="269"/>
    </row>
    <row r="83" spans="3:74" x14ac:dyDescent="0.25">
      <c r="BK83" s="269"/>
      <c r="BL83" s="269"/>
      <c r="BM83" s="269"/>
      <c r="BN83" s="269"/>
      <c r="BO83" s="269"/>
      <c r="BP83" s="269"/>
      <c r="BQ83" s="269"/>
      <c r="BR83" s="269"/>
      <c r="BS83" s="269"/>
      <c r="BT83" s="269"/>
      <c r="BU83" s="269"/>
      <c r="BV83" s="269"/>
    </row>
    <row r="84" spans="3:74" x14ac:dyDescent="0.25">
      <c r="BK84" s="269"/>
      <c r="BL84" s="269"/>
      <c r="BM84" s="269"/>
      <c r="BN84" s="269"/>
      <c r="BO84" s="269"/>
      <c r="BP84" s="269"/>
      <c r="BQ84" s="269"/>
      <c r="BR84" s="269"/>
      <c r="BS84" s="269"/>
      <c r="BT84" s="269"/>
      <c r="BU84" s="269"/>
      <c r="BV84" s="269"/>
    </row>
    <row r="85" spans="3:74" x14ac:dyDescent="0.25">
      <c r="BK85" s="269"/>
      <c r="BL85" s="269"/>
      <c r="BM85" s="269"/>
      <c r="BN85" s="269"/>
      <c r="BO85" s="269"/>
      <c r="BP85" s="269"/>
      <c r="BQ85" s="269"/>
      <c r="BR85" s="269"/>
      <c r="BS85" s="269"/>
      <c r="BT85" s="269"/>
      <c r="BU85" s="269"/>
      <c r="BV85" s="269"/>
    </row>
    <row r="86" spans="3:74" x14ac:dyDescent="0.25">
      <c r="BK86" s="269"/>
      <c r="BL86" s="269"/>
      <c r="BM86" s="269"/>
      <c r="BN86" s="269"/>
      <c r="BO86" s="269"/>
      <c r="BP86" s="269"/>
      <c r="BQ86" s="269"/>
      <c r="BR86" s="269"/>
      <c r="BS86" s="269"/>
      <c r="BT86" s="269"/>
      <c r="BU86" s="269"/>
      <c r="BV86" s="269"/>
    </row>
    <row r="87" spans="3:74" x14ac:dyDescent="0.25">
      <c r="BK87" s="269"/>
      <c r="BL87" s="269"/>
      <c r="BM87" s="269"/>
      <c r="BN87" s="269"/>
      <c r="BO87" s="269"/>
      <c r="BP87" s="269"/>
      <c r="BQ87" s="269"/>
      <c r="BR87" s="269"/>
      <c r="BS87" s="269"/>
      <c r="BT87" s="269"/>
      <c r="BU87" s="269"/>
      <c r="BV87" s="269"/>
    </row>
    <row r="88" spans="3:74" x14ac:dyDescent="0.25">
      <c r="BK88" s="269"/>
      <c r="BL88" s="269"/>
      <c r="BM88" s="269"/>
      <c r="BN88" s="269"/>
      <c r="BO88" s="269"/>
      <c r="BP88" s="269"/>
      <c r="BQ88" s="269"/>
      <c r="BR88" s="269"/>
      <c r="BS88" s="269"/>
      <c r="BT88" s="269"/>
      <c r="BU88" s="269"/>
      <c r="BV88" s="269"/>
    </row>
    <row r="89" spans="3:74" x14ac:dyDescent="0.25">
      <c r="BK89" s="269"/>
      <c r="BL89" s="269"/>
      <c r="BM89" s="269"/>
      <c r="BN89" s="269"/>
      <c r="BO89" s="269"/>
      <c r="BP89" s="269"/>
      <c r="BQ89" s="269"/>
      <c r="BR89" s="269"/>
      <c r="BS89" s="269"/>
      <c r="BT89" s="269"/>
      <c r="BU89" s="269"/>
      <c r="BV89" s="269"/>
    </row>
    <row r="90" spans="3:74" x14ac:dyDescent="0.25">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271"/>
      <c r="AZ90" s="271"/>
      <c r="BA90" s="271"/>
      <c r="BB90" s="271"/>
      <c r="BC90" s="271"/>
      <c r="BD90" s="509"/>
      <c r="BE90" s="509"/>
      <c r="BF90" s="509"/>
      <c r="BG90" s="271"/>
      <c r="BH90" s="271"/>
      <c r="BI90" s="271"/>
      <c r="BJ90" s="271"/>
      <c r="BK90" s="271"/>
      <c r="BL90" s="271"/>
      <c r="BM90" s="271"/>
      <c r="BN90" s="271"/>
      <c r="BO90" s="271"/>
      <c r="BP90" s="271"/>
      <c r="BQ90" s="271"/>
      <c r="BR90" s="271"/>
      <c r="BS90" s="271"/>
      <c r="BT90" s="271"/>
      <c r="BU90" s="271"/>
      <c r="BV90" s="271"/>
    </row>
    <row r="91" spans="3:74" x14ac:dyDescent="0.25">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c r="AY91" s="271"/>
      <c r="AZ91" s="271"/>
      <c r="BA91" s="271"/>
      <c r="BB91" s="271"/>
      <c r="BC91" s="271"/>
      <c r="BD91" s="509"/>
      <c r="BE91" s="509"/>
      <c r="BF91" s="509"/>
      <c r="BG91" s="271"/>
      <c r="BH91" s="271"/>
      <c r="BI91" s="271"/>
      <c r="BJ91" s="271"/>
      <c r="BK91" s="271"/>
      <c r="BL91" s="271"/>
      <c r="BM91" s="271"/>
      <c r="BN91" s="271"/>
      <c r="BO91" s="271"/>
      <c r="BP91" s="271"/>
      <c r="BQ91" s="271"/>
      <c r="BR91" s="271"/>
      <c r="BS91" s="271"/>
      <c r="BT91" s="271"/>
      <c r="BU91" s="271"/>
      <c r="BV91" s="271"/>
    </row>
    <row r="92" spans="3:74" x14ac:dyDescent="0.25">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271"/>
      <c r="AZ92" s="271"/>
      <c r="BA92" s="271"/>
      <c r="BB92" s="271"/>
      <c r="BC92" s="271"/>
      <c r="BD92" s="509"/>
      <c r="BE92" s="509"/>
      <c r="BF92" s="509"/>
      <c r="BG92" s="271"/>
      <c r="BH92" s="271"/>
      <c r="BI92" s="271"/>
      <c r="BJ92" s="271"/>
      <c r="BK92" s="271"/>
      <c r="BL92" s="271"/>
      <c r="BM92" s="271"/>
      <c r="BN92" s="271"/>
      <c r="BO92" s="271"/>
      <c r="BP92" s="271"/>
      <c r="BQ92" s="271"/>
      <c r="BR92" s="271"/>
      <c r="BS92" s="271"/>
      <c r="BT92" s="271"/>
      <c r="BU92" s="271"/>
      <c r="BV92" s="271"/>
    </row>
    <row r="93" spans="3:74" x14ac:dyDescent="0.25">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271"/>
      <c r="AZ93" s="271"/>
      <c r="BA93" s="271"/>
      <c r="BB93" s="271"/>
      <c r="BC93" s="271"/>
      <c r="BD93" s="509"/>
      <c r="BE93" s="509"/>
      <c r="BF93" s="509"/>
      <c r="BG93" s="271"/>
      <c r="BH93" s="271"/>
      <c r="BI93" s="271"/>
      <c r="BJ93" s="271"/>
      <c r="BK93" s="271"/>
      <c r="BL93" s="271"/>
      <c r="BM93" s="271"/>
      <c r="BN93" s="271"/>
      <c r="BO93" s="271"/>
      <c r="BP93" s="271"/>
      <c r="BQ93" s="271"/>
      <c r="BR93" s="271"/>
      <c r="BS93" s="271"/>
      <c r="BT93" s="271"/>
      <c r="BU93" s="271"/>
      <c r="BV93" s="271"/>
    </row>
    <row r="94" spans="3:74" x14ac:dyDescent="0.25">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271"/>
      <c r="AZ94" s="271"/>
      <c r="BA94" s="271"/>
      <c r="BB94" s="271"/>
      <c r="BC94" s="271"/>
      <c r="BD94" s="509"/>
      <c r="BE94" s="509"/>
      <c r="BF94" s="509"/>
      <c r="BG94" s="271"/>
      <c r="BH94" s="271"/>
      <c r="BI94" s="271"/>
      <c r="BJ94" s="271"/>
      <c r="BK94" s="271"/>
      <c r="BL94" s="271"/>
      <c r="BM94" s="271"/>
      <c r="BN94" s="271"/>
      <c r="BO94" s="271"/>
      <c r="BP94" s="271"/>
      <c r="BQ94" s="271"/>
      <c r="BR94" s="271"/>
      <c r="BS94" s="271"/>
      <c r="BT94" s="271"/>
      <c r="BU94" s="271"/>
      <c r="BV94" s="271"/>
    </row>
    <row r="95" spans="3:74" x14ac:dyDescent="0.25">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271"/>
      <c r="AZ95" s="271"/>
      <c r="BA95" s="271"/>
      <c r="BB95" s="271"/>
      <c r="BC95" s="271"/>
      <c r="BD95" s="509"/>
      <c r="BE95" s="509"/>
      <c r="BF95" s="509"/>
      <c r="BG95" s="271"/>
      <c r="BH95" s="271"/>
      <c r="BI95" s="271"/>
      <c r="BJ95" s="271"/>
      <c r="BK95" s="271"/>
      <c r="BL95" s="271"/>
      <c r="BM95" s="271"/>
      <c r="BN95" s="271"/>
      <c r="BO95" s="271"/>
      <c r="BP95" s="271"/>
      <c r="BQ95" s="271"/>
      <c r="BR95" s="271"/>
      <c r="BS95" s="271"/>
      <c r="BT95" s="271"/>
      <c r="BU95" s="271"/>
      <c r="BV95" s="271"/>
    </row>
    <row r="96" spans="3:74" x14ac:dyDescent="0.25">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271"/>
      <c r="AZ96" s="271"/>
      <c r="BA96" s="271"/>
      <c r="BB96" s="271"/>
      <c r="BC96" s="271"/>
      <c r="BD96" s="509"/>
      <c r="BE96" s="509"/>
      <c r="BF96" s="509"/>
      <c r="BG96" s="271"/>
      <c r="BH96" s="271"/>
      <c r="BI96" s="271"/>
      <c r="BJ96" s="271"/>
      <c r="BK96" s="271"/>
      <c r="BL96" s="271"/>
      <c r="BM96" s="271"/>
      <c r="BN96" s="271"/>
      <c r="BO96" s="271"/>
      <c r="BP96" s="271"/>
      <c r="BQ96" s="271"/>
      <c r="BR96" s="271"/>
      <c r="BS96" s="271"/>
      <c r="BT96" s="271"/>
      <c r="BU96" s="271"/>
      <c r="BV96" s="271"/>
    </row>
    <row r="97" spans="3:74" x14ac:dyDescent="0.25">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271"/>
      <c r="AZ97" s="271"/>
      <c r="BA97" s="271"/>
      <c r="BB97" s="271"/>
      <c r="BC97" s="271"/>
      <c r="BD97" s="509"/>
      <c r="BE97" s="509"/>
      <c r="BF97" s="509"/>
      <c r="BG97" s="271"/>
      <c r="BH97" s="271"/>
      <c r="BI97" s="271"/>
      <c r="BJ97" s="271"/>
      <c r="BK97" s="271"/>
      <c r="BL97" s="271"/>
      <c r="BM97" s="271"/>
      <c r="BN97" s="271"/>
      <c r="BO97" s="271"/>
      <c r="BP97" s="271"/>
      <c r="BQ97" s="271"/>
      <c r="BR97" s="271"/>
      <c r="BS97" s="271"/>
      <c r="BT97" s="271"/>
      <c r="BU97" s="271"/>
      <c r="BV97" s="271"/>
    </row>
    <row r="98" spans="3:74" x14ac:dyDescent="0.25">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8"/>
      <c r="AY98" s="271"/>
      <c r="AZ98" s="271"/>
      <c r="BA98" s="271"/>
      <c r="BB98" s="271"/>
      <c r="BC98" s="271"/>
      <c r="BD98" s="509"/>
      <c r="BE98" s="509"/>
      <c r="BF98" s="509"/>
      <c r="BG98" s="271"/>
      <c r="BH98" s="271"/>
      <c r="BI98" s="271"/>
      <c r="BJ98" s="271"/>
      <c r="BK98" s="271"/>
      <c r="BL98" s="271"/>
      <c r="BM98" s="271"/>
      <c r="BN98" s="271"/>
      <c r="BO98" s="271"/>
      <c r="BP98" s="271"/>
      <c r="BQ98" s="271"/>
      <c r="BR98" s="271"/>
      <c r="BS98" s="271"/>
      <c r="BT98" s="271"/>
      <c r="BU98" s="271"/>
      <c r="BV98" s="271"/>
    </row>
    <row r="99" spans="3:74" x14ac:dyDescent="0.25">
      <c r="BK99" s="269"/>
      <c r="BL99" s="269"/>
      <c r="BM99" s="269"/>
      <c r="BN99" s="269"/>
      <c r="BO99" s="269"/>
      <c r="BP99" s="269"/>
      <c r="BQ99" s="269"/>
      <c r="BR99" s="269"/>
      <c r="BS99" s="269"/>
      <c r="BT99" s="269"/>
      <c r="BU99" s="269"/>
      <c r="BV99" s="269"/>
    </row>
    <row r="100" spans="3:74" x14ac:dyDescent="0.25">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272"/>
      <c r="AZ100" s="272"/>
      <c r="BA100" s="272"/>
      <c r="BB100" s="272"/>
      <c r="BC100" s="272"/>
      <c r="BD100" s="510"/>
      <c r="BE100" s="510"/>
      <c r="BF100" s="510"/>
      <c r="BG100" s="272"/>
      <c r="BH100" s="272"/>
      <c r="BI100" s="272"/>
      <c r="BJ100" s="272"/>
      <c r="BK100" s="272"/>
      <c r="BL100" s="272"/>
      <c r="BM100" s="272"/>
      <c r="BN100" s="272"/>
      <c r="BO100" s="272"/>
      <c r="BP100" s="272"/>
      <c r="BQ100" s="272"/>
      <c r="BR100" s="272"/>
      <c r="BS100" s="272"/>
      <c r="BT100" s="272"/>
      <c r="BU100" s="272"/>
      <c r="BV100" s="272"/>
    </row>
    <row r="101" spans="3:74" x14ac:dyDescent="0.25">
      <c r="BK101" s="269"/>
      <c r="BL101" s="269"/>
      <c r="BM101" s="269"/>
      <c r="BN101" s="269"/>
      <c r="BO101" s="269"/>
      <c r="BP101" s="269"/>
      <c r="BQ101" s="269"/>
      <c r="BR101" s="269"/>
      <c r="BS101" s="269"/>
      <c r="BT101" s="269"/>
      <c r="BU101" s="269"/>
      <c r="BV101" s="269"/>
    </row>
    <row r="102" spans="3:74" x14ac:dyDescent="0.25">
      <c r="BK102" s="269"/>
      <c r="BL102" s="269"/>
      <c r="BM102" s="269"/>
      <c r="BN102" s="269"/>
      <c r="BO102" s="269"/>
      <c r="BP102" s="269"/>
      <c r="BQ102" s="269"/>
      <c r="BR102" s="269"/>
      <c r="BS102" s="269"/>
      <c r="BT102" s="269"/>
      <c r="BU102" s="269"/>
      <c r="BV102" s="269"/>
    </row>
    <row r="103" spans="3:74" x14ac:dyDescent="0.25">
      <c r="BK103" s="269"/>
      <c r="BL103" s="269"/>
      <c r="BM103" s="269"/>
      <c r="BN103" s="269"/>
      <c r="BO103" s="269"/>
      <c r="BP103" s="269"/>
      <c r="BQ103" s="269"/>
      <c r="BR103" s="269"/>
      <c r="BS103" s="269"/>
      <c r="BT103" s="269"/>
      <c r="BU103" s="269"/>
      <c r="BV103" s="269"/>
    </row>
    <row r="104" spans="3:74" x14ac:dyDescent="0.25">
      <c r="BK104" s="269"/>
      <c r="BL104" s="269"/>
      <c r="BM104" s="269"/>
      <c r="BN104" s="269"/>
      <c r="BO104" s="269"/>
      <c r="BP104" s="269"/>
      <c r="BQ104" s="269"/>
      <c r="BR104" s="269"/>
      <c r="BS104" s="269"/>
      <c r="BT104" s="269"/>
      <c r="BU104" s="269"/>
      <c r="BV104" s="269"/>
    </row>
    <row r="105" spans="3:74" x14ac:dyDescent="0.25">
      <c r="BK105" s="269"/>
      <c r="BL105" s="269"/>
      <c r="BM105" s="269"/>
      <c r="BN105" s="269"/>
      <c r="BO105" s="269"/>
      <c r="BP105" s="269"/>
      <c r="BQ105" s="269"/>
      <c r="BR105" s="269"/>
      <c r="BS105" s="269"/>
      <c r="BT105" s="269"/>
      <c r="BU105" s="269"/>
      <c r="BV105" s="269"/>
    </row>
    <row r="106" spans="3:74" x14ac:dyDescent="0.25">
      <c r="BK106" s="269"/>
      <c r="BL106" s="269"/>
      <c r="BM106" s="269"/>
      <c r="BN106" s="269"/>
      <c r="BO106" s="269"/>
      <c r="BP106" s="269"/>
      <c r="BQ106" s="269"/>
      <c r="BR106" s="269"/>
      <c r="BS106" s="269"/>
      <c r="BT106" s="269"/>
      <c r="BU106" s="269"/>
      <c r="BV106" s="269"/>
    </row>
    <row r="107" spans="3:74" x14ac:dyDescent="0.25">
      <c r="BK107" s="269"/>
      <c r="BL107" s="269"/>
      <c r="BM107" s="269"/>
      <c r="BN107" s="269"/>
      <c r="BO107" s="269"/>
      <c r="BP107" s="269"/>
      <c r="BQ107" s="269"/>
      <c r="BR107" s="269"/>
      <c r="BS107" s="269"/>
      <c r="BT107" s="269"/>
      <c r="BU107" s="269"/>
      <c r="BV107" s="269"/>
    </row>
    <row r="108" spans="3:74" x14ac:dyDescent="0.25">
      <c r="BK108" s="269"/>
      <c r="BL108" s="269"/>
      <c r="BM108" s="269"/>
      <c r="BN108" s="269"/>
      <c r="BO108" s="269"/>
      <c r="BP108" s="269"/>
      <c r="BQ108" s="269"/>
      <c r="BR108" s="269"/>
      <c r="BS108" s="269"/>
      <c r="BT108" s="269"/>
      <c r="BU108" s="269"/>
      <c r="BV108" s="269"/>
    </row>
    <row r="109" spans="3:74" x14ac:dyDescent="0.25">
      <c r="BK109" s="269"/>
      <c r="BL109" s="269"/>
      <c r="BM109" s="269"/>
      <c r="BN109" s="269"/>
      <c r="BO109" s="269"/>
      <c r="BP109" s="269"/>
      <c r="BQ109" s="269"/>
      <c r="BR109" s="269"/>
      <c r="BS109" s="269"/>
      <c r="BT109" s="269"/>
      <c r="BU109" s="269"/>
      <c r="BV109" s="269"/>
    </row>
    <row r="110" spans="3:74" x14ac:dyDescent="0.25">
      <c r="BK110" s="269"/>
      <c r="BL110" s="269"/>
      <c r="BM110" s="269"/>
      <c r="BN110" s="269"/>
      <c r="BO110" s="269"/>
      <c r="BP110" s="269"/>
      <c r="BQ110" s="269"/>
      <c r="BR110" s="269"/>
      <c r="BS110" s="269"/>
      <c r="BT110" s="269"/>
      <c r="BU110" s="269"/>
      <c r="BV110" s="269"/>
    </row>
    <row r="111" spans="3:74" x14ac:dyDescent="0.25">
      <c r="BK111" s="269"/>
      <c r="BL111" s="269"/>
      <c r="BM111" s="269"/>
      <c r="BN111" s="269"/>
      <c r="BO111" s="269"/>
      <c r="BP111" s="269"/>
      <c r="BQ111" s="269"/>
      <c r="BR111" s="269"/>
      <c r="BS111" s="269"/>
      <c r="BT111" s="269"/>
      <c r="BU111" s="269"/>
      <c r="BV111" s="269"/>
    </row>
    <row r="112" spans="3:74" x14ac:dyDescent="0.25">
      <c r="BK112" s="269"/>
      <c r="BL112" s="269"/>
      <c r="BM112" s="269"/>
      <c r="BN112" s="269"/>
      <c r="BO112" s="269"/>
      <c r="BP112" s="269"/>
      <c r="BQ112" s="269"/>
      <c r="BR112" s="269"/>
      <c r="BS112" s="269"/>
      <c r="BT112" s="269"/>
      <c r="BU112" s="269"/>
      <c r="BV112" s="269"/>
    </row>
    <row r="113" spans="63:74" x14ac:dyDescent="0.25">
      <c r="BK113" s="269"/>
      <c r="BL113" s="269"/>
      <c r="BM113" s="269"/>
      <c r="BN113" s="269"/>
      <c r="BO113" s="269"/>
      <c r="BP113" s="269"/>
      <c r="BQ113" s="269"/>
      <c r="BR113" s="269"/>
      <c r="BS113" s="269"/>
      <c r="BT113" s="269"/>
      <c r="BU113" s="269"/>
      <c r="BV113" s="269"/>
    </row>
    <row r="114" spans="63:74" x14ac:dyDescent="0.25">
      <c r="BK114" s="269"/>
      <c r="BL114" s="269"/>
      <c r="BM114" s="269"/>
      <c r="BN114" s="269"/>
      <c r="BO114" s="269"/>
      <c r="BP114" s="269"/>
      <c r="BQ114" s="269"/>
      <c r="BR114" s="269"/>
      <c r="BS114" s="269"/>
      <c r="BT114" s="269"/>
      <c r="BU114" s="269"/>
      <c r="BV114" s="269"/>
    </row>
    <row r="115" spans="63:74" x14ac:dyDescent="0.25">
      <c r="BK115" s="269"/>
      <c r="BL115" s="269"/>
      <c r="BM115" s="269"/>
      <c r="BN115" s="269"/>
      <c r="BO115" s="269"/>
      <c r="BP115" s="269"/>
      <c r="BQ115" s="269"/>
      <c r="BR115" s="269"/>
      <c r="BS115" s="269"/>
      <c r="BT115" s="269"/>
      <c r="BU115" s="269"/>
      <c r="BV115" s="269"/>
    </row>
    <row r="116" spans="63:74" x14ac:dyDescent="0.25">
      <c r="BK116" s="269"/>
      <c r="BL116" s="269"/>
      <c r="BM116" s="269"/>
      <c r="BN116" s="269"/>
      <c r="BO116" s="269"/>
      <c r="BP116" s="269"/>
      <c r="BQ116" s="269"/>
      <c r="BR116" s="269"/>
      <c r="BS116" s="269"/>
      <c r="BT116" s="269"/>
      <c r="BU116" s="269"/>
      <c r="BV116" s="269"/>
    </row>
    <row r="117" spans="63:74" x14ac:dyDescent="0.25">
      <c r="BK117" s="269"/>
      <c r="BL117" s="269"/>
      <c r="BM117" s="269"/>
      <c r="BN117" s="269"/>
      <c r="BO117" s="269"/>
      <c r="BP117" s="269"/>
      <c r="BQ117" s="269"/>
      <c r="BR117" s="269"/>
      <c r="BS117" s="269"/>
      <c r="BT117" s="269"/>
      <c r="BU117" s="269"/>
      <c r="BV117" s="269"/>
    </row>
    <row r="118" spans="63:74" x14ac:dyDescent="0.25">
      <c r="BK118" s="269"/>
      <c r="BL118" s="269"/>
      <c r="BM118" s="269"/>
      <c r="BN118" s="269"/>
      <c r="BO118" s="269"/>
      <c r="BP118" s="269"/>
      <c r="BQ118" s="269"/>
      <c r="BR118" s="269"/>
      <c r="BS118" s="269"/>
      <c r="BT118" s="269"/>
      <c r="BU118" s="269"/>
      <c r="BV118" s="269"/>
    </row>
    <row r="119" spans="63:74" x14ac:dyDescent="0.25">
      <c r="BK119" s="269"/>
      <c r="BL119" s="269"/>
      <c r="BM119" s="269"/>
      <c r="BN119" s="269"/>
      <c r="BO119" s="269"/>
      <c r="BP119" s="269"/>
      <c r="BQ119" s="269"/>
      <c r="BR119" s="269"/>
      <c r="BS119" s="269"/>
      <c r="BT119" s="269"/>
      <c r="BU119" s="269"/>
      <c r="BV119" s="269"/>
    </row>
    <row r="120" spans="63:74" x14ac:dyDescent="0.25">
      <c r="BK120" s="269"/>
      <c r="BL120" s="269"/>
      <c r="BM120" s="269"/>
      <c r="BN120" s="269"/>
      <c r="BO120" s="269"/>
      <c r="BP120" s="269"/>
      <c r="BQ120" s="269"/>
      <c r="BR120" s="269"/>
      <c r="BS120" s="269"/>
      <c r="BT120" s="269"/>
      <c r="BU120" s="269"/>
      <c r="BV120" s="269"/>
    </row>
    <row r="121" spans="63:74" x14ac:dyDescent="0.25">
      <c r="BK121" s="269"/>
      <c r="BL121" s="269"/>
      <c r="BM121" s="269"/>
      <c r="BN121" s="269"/>
      <c r="BO121" s="269"/>
      <c r="BP121" s="269"/>
      <c r="BQ121" s="269"/>
      <c r="BR121" s="269"/>
      <c r="BS121" s="269"/>
      <c r="BT121" s="269"/>
      <c r="BU121" s="269"/>
      <c r="BV121" s="269"/>
    </row>
    <row r="122" spans="63:74" x14ac:dyDescent="0.25">
      <c r="BK122" s="269"/>
      <c r="BL122" s="269"/>
      <c r="BM122" s="269"/>
      <c r="BN122" s="269"/>
      <c r="BO122" s="269"/>
      <c r="BP122" s="269"/>
      <c r="BQ122" s="269"/>
      <c r="BR122" s="269"/>
      <c r="BS122" s="269"/>
      <c r="BT122" s="269"/>
      <c r="BU122" s="269"/>
      <c r="BV122" s="269"/>
    </row>
    <row r="123" spans="63:74" x14ac:dyDescent="0.25">
      <c r="BK123" s="269"/>
      <c r="BL123" s="269"/>
      <c r="BM123" s="269"/>
      <c r="BN123" s="269"/>
      <c r="BO123" s="269"/>
      <c r="BP123" s="269"/>
      <c r="BQ123" s="269"/>
      <c r="BR123" s="269"/>
      <c r="BS123" s="269"/>
      <c r="BT123" s="269"/>
      <c r="BU123" s="269"/>
      <c r="BV123" s="269"/>
    </row>
    <row r="124" spans="63:74" x14ac:dyDescent="0.25">
      <c r="BK124" s="269"/>
      <c r="BL124" s="269"/>
      <c r="BM124" s="269"/>
      <c r="BN124" s="269"/>
      <c r="BO124" s="269"/>
      <c r="BP124" s="269"/>
      <c r="BQ124" s="269"/>
      <c r="BR124" s="269"/>
      <c r="BS124" s="269"/>
      <c r="BT124" s="269"/>
      <c r="BU124" s="269"/>
      <c r="BV124" s="269"/>
    </row>
    <row r="125" spans="63:74" x14ac:dyDescent="0.25">
      <c r="BK125" s="269"/>
      <c r="BL125" s="269"/>
      <c r="BM125" s="269"/>
      <c r="BN125" s="269"/>
      <c r="BO125" s="269"/>
      <c r="BP125" s="269"/>
      <c r="BQ125" s="269"/>
      <c r="BR125" s="269"/>
      <c r="BS125" s="269"/>
      <c r="BT125" s="269"/>
      <c r="BU125" s="269"/>
      <c r="BV125" s="269"/>
    </row>
    <row r="126" spans="63:74" x14ac:dyDescent="0.25">
      <c r="BK126" s="269"/>
      <c r="BL126" s="269"/>
      <c r="BM126" s="269"/>
      <c r="BN126" s="269"/>
      <c r="BO126" s="269"/>
      <c r="BP126" s="269"/>
      <c r="BQ126" s="269"/>
      <c r="BR126" s="269"/>
      <c r="BS126" s="269"/>
      <c r="BT126" s="269"/>
      <c r="BU126" s="269"/>
      <c r="BV126" s="269"/>
    </row>
    <row r="127" spans="63:74" x14ac:dyDescent="0.25">
      <c r="BK127" s="269"/>
      <c r="BL127" s="269"/>
      <c r="BM127" s="269"/>
      <c r="BN127" s="269"/>
      <c r="BO127" s="269"/>
      <c r="BP127" s="269"/>
      <c r="BQ127" s="269"/>
      <c r="BR127" s="269"/>
      <c r="BS127" s="269"/>
      <c r="BT127" s="269"/>
      <c r="BU127" s="269"/>
      <c r="BV127" s="269"/>
    </row>
    <row r="128" spans="63:74" x14ac:dyDescent="0.25">
      <c r="BK128" s="269"/>
      <c r="BL128" s="269"/>
      <c r="BM128" s="269"/>
      <c r="BN128" s="269"/>
      <c r="BO128" s="269"/>
      <c r="BP128" s="269"/>
      <c r="BQ128" s="269"/>
      <c r="BR128" s="269"/>
      <c r="BS128" s="269"/>
      <c r="BT128" s="269"/>
      <c r="BU128" s="269"/>
      <c r="BV128" s="269"/>
    </row>
    <row r="129" spans="63:74" x14ac:dyDescent="0.25">
      <c r="BK129" s="269"/>
      <c r="BL129" s="269"/>
      <c r="BM129" s="269"/>
      <c r="BN129" s="269"/>
      <c r="BO129" s="269"/>
      <c r="BP129" s="269"/>
      <c r="BQ129" s="269"/>
      <c r="BR129" s="269"/>
      <c r="BS129" s="269"/>
      <c r="BT129" s="269"/>
      <c r="BU129" s="269"/>
      <c r="BV129" s="269"/>
    </row>
    <row r="130" spans="63:74" x14ac:dyDescent="0.25">
      <c r="BK130" s="269"/>
      <c r="BL130" s="269"/>
      <c r="BM130" s="269"/>
      <c r="BN130" s="269"/>
      <c r="BO130" s="269"/>
      <c r="BP130" s="269"/>
      <c r="BQ130" s="269"/>
      <c r="BR130" s="269"/>
      <c r="BS130" s="269"/>
      <c r="BT130" s="269"/>
      <c r="BU130" s="269"/>
      <c r="BV130" s="269"/>
    </row>
    <row r="131" spans="63:74" x14ac:dyDescent="0.25">
      <c r="BK131" s="269"/>
      <c r="BL131" s="269"/>
      <c r="BM131" s="269"/>
      <c r="BN131" s="269"/>
      <c r="BO131" s="269"/>
      <c r="BP131" s="269"/>
      <c r="BQ131" s="269"/>
      <c r="BR131" s="269"/>
      <c r="BS131" s="269"/>
      <c r="BT131" s="269"/>
      <c r="BU131" s="269"/>
      <c r="BV131" s="269"/>
    </row>
    <row r="132" spans="63:74" x14ac:dyDescent="0.25">
      <c r="BK132" s="269"/>
      <c r="BL132" s="269"/>
      <c r="BM132" s="269"/>
      <c r="BN132" s="269"/>
      <c r="BO132" s="269"/>
      <c r="BP132" s="269"/>
      <c r="BQ132" s="269"/>
      <c r="BR132" s="269"/>
      <c r="BS132" s="269"/>
      <c r="BT132" s="269"/>
      <c r="BU132" s="269"/>
      <c r="BV132" s="269"/>
    </row>
    <row r="133" spans="63:74" x14ac:dyDescent="0.25">
      <c r="BK133" s="269"/>
      <c r="BL133" s="269"/>
      <c r="BM133" s="269"/>
      <c r="BN133" s="269"/>
      <c r="BO133" s="269"/>
      <c r="BP133" s="269"/>
      <c r="BQ133" s="269"/>
      <c r="BR133" s="269"/>
      <c r="BS133" s="269"/>
      <c r="BT133" s="269"/>
      <c r="BU133" s="269"/>
      <c r="BV133" s="269"/>
    </row>
    <row r="134" spans="63:74" x14ac:dyDescent="0.25">
      <c r="BK134" s="269"/>
      <c r="BL134" s="269"/>
      <c r="BM134" s="269"/>
      <c r="BN134" s="269"/>
      <c r="BO134" s="269"/>
      <c r="BP134" s="269"/>
      <c r="BQ134" s="269"/>
      <c r="BR134" s="269"/>
      <c r="BS134" s="269"/>
      <c r="BT134" s="269"/>
      <c r="BU134" s="269"/>
      <c r="BV134" s="269"/>
    </row>
    <row r="135" spans="63:74" x14ac:dyDescent="0.25">
      <c r="BK135" s="269"/>
      <c r="BL135" s="269"/>
      <c r="BM135" s="269"/>
      <c r="BN135" s="269"/>
      <c r="BO135" s="269"/>
      <c r="BP135" s="269"/>
      <c r="BQ135" s="269"/>
      <c r="BR135" s="269"/>
      <c r="BS135" s="269"/>
      <c r="BT135" s="269"/>
      <c r="BU135" s="269"/>
      <c r="BV135" s="269"/>
    </row>
    <row r="136" spans="63:74" x14ac:dyDescent="0.25">
      <c r="BK136" s="269"/>
      <c r="BL136" s="269"/>
      <c r="BM136" s="269"/>
      <c r="BN136" s="269"/>
      <c r="BO136" s="269"/>
      <c r="BP136" s="269"/>
      <c r="BQ136" s="269"/>
      <c r="BR136" s="269"/>
      <c r="BS136" s="269"/>
      <c r="BT136" s="269"/>
      <c r="BU136" s="269"/>
      <c r="BV136" s="269"/>
    </row>
    <row r="137" spans="63:74" x14ac:dyDescent="0.25">
      <c r="BK137" s="269"/>
      <c r="BL137" s="269"/>
      <c r="BM137" s="269"/>
      <c r="BN137" s="269"/>
      <c r="BO137" s="269"/>
      <c r="BP137" s="269"/>
      <c r="BQ137" s="269"/>
      <c r="BR137" s="269"/>
      <c r="BS137" s="269"/>
      <c r="BT137" s="269"/>
      <c r="BU137" s="269"/>
      <c r="BV137" s="269"/>
    </row>
    <row r="138" spans="63:74" x14ac:dyDescent="0.25">
      <c r="BK138" s="269"/>
      <c r="BL138" s="269"/>
      <c r="BM138" s="269"/>
      <c r="BN138" s="269"/>
      <c r="BO138" s="269"/>
      <c r="BP138" s="269"/>
      <c r="BQ138" s="269"/>
      <c r="BR138" s="269"/>
      <c r="BS138" s="269"/>
      <c r="BT138" s="269"/>
      <c r="BU138" s="269"/>
      <c r="BV138" s="269"/>
    </row>
    <row r="139" spans="63:74" x14ac:dyDescent="0.25">
      <c r="BK139" s="269"/>
      <c r="BL139" s="269"/>
      <c r="BM139" s="269"/>
      <c r="BN139" s="269"/>
      <c r="BO139" s="269"/>
      <c r="BP139" s="269"/>
      <c r="BQ139" s="269"/>
      <c r="BR139" s="269"/>
      <c r="BS139" s="269"/>
      <c r="BT139" s="269"/>
      <c r="BU139" s="269"/>
      <c r="BV139" s="269"/>
    </row>
    <row r="140" spans="63:74" x14ac:dyDescent="0.25">
      <c r="BK140" s="269"/>
      <c r="BL140" s="269"/>
      <c r="BM140" s="269"/>
      <c r="BN140" s="269"/>
      <c r="BO140" s="269"/>
      <c r="BP140" s="269"/>
      <c r="BQ140" s="269"/>
      <c r="BR140" s="269"/>
      <c r="BS140" s="269"/>
      <c r="BT140" s="269"/>
      <c r="BU140" s="269"/>
      <c r="BV140" s="269"/>
    </row>
    <row r="141" spans="63:74" x14ac:dyDescent="0.25">
      <c r="BK141" s="269"/>
      <c r="BL141" s="269"/>
      <c r="BM141" s="269"/>
      <c r="BN141" s="269"/>
      <c r="BO141" s="269"/>
      <c r="BP141" s="269"/>
      <c r="BQ141" s="269"/>
      <c r="BR141" s="269"/>
      <c r="BS141" s="269"/>
      <c r="BT141" s="269"/>
      <c r="BU141" s="269"/>
      <c r="BV141" s="269"/>
    </row>
    <row r="142" spans="63:74" x14ac:dyDescent="0.25">
      <c r="BK142" s="269"/>
      <c r="BL142" s="269"/>
      <c r="BM142" s="269"/>
      <c r="BN142" s="269"/>
      <c r="BO142" s="269"/>
      <c r="BP142" s="269"/>
      <c r="BQ142" s="269"/>
      <c r="BR142" s="269"/>
      <c r="BS142" s="269"/>
      <c r="BT142" s="269"/>
      <c r="BU142" s="269"/>
      <c r="BV142" s="269"/>
    </row>
    <row r="143" spans="63:74" x14ac:dyDescent="0.25">
      <c r="BK143" s="269"/>
      <c r="BL143" s="269"/>
      <c r="BM143" s="269"/>
      <c r="BN143" s="269"/>
      <c r="BO143" s="269"/>
      <c r="BP143" s="269"/>
      <c r="BQ143" s="269"/>
      <c r="BR143" s="269"/>
      <c r="BS143" s="269"/>
      <c r="BT143" s="269"/>
      <c r="BU143" s="269"/>
      <c r="BV143" s="269"/>
    </row>
    <row r="144" spans="63:74" x14ac:dyDescent="0.25">
      <c r="BK144" s="269"/>
      <c r="BL144" s="269"/>
      <c r="BM144" s="269"/>
      <c r="BN144" s="269"/>
      <c r="BO144" s="269"/>
      <c r="BP144" s="269"/>
      <c r="BQ144" s="269"/>
      <c r="BR144" s="269"/>
      <c r="BS144" s="269"/>
      <c r="BT144" s="269"/>
      <c r="BU144" s="269"/>
      <c r="BV144" s="269"/>
    </row>
  </sheetData>
  <mergeCells count="18">
    <mergeCell ref="B56:Q56"/>
    <mergeCell ref="B57:Q57"/>
    <mergeCell ref="B58:Q58"/>
    <mergeCell ref="A1:A2"/>
    <mergeCell ref="B50:Q50"/>
    <mergeCell ref="B49:Q49"/>
    <mergeCell ref="B51:Q51"/>
    <mergeCell ref="B54:Q54"/>
    <mergeCell ref="B53:Q53"/>
    <mergeCell ref="B55:Q55"/>
    <mergeCell ref="B52:Q52"/>
    <mergeCell ref="BK3:BV3"/>
    <mergeCell ref="B1:AL1"/>
    <mergeCell ref="C3:N3"/>
    <mergeCell ref="O3:Z3"/>
    <mergeCell ref="AA3:AL3"/>
    <mergeCell ref="AM3:AX3"/>
    <mergeCell ref="AY3:BJ3"/>
  </mergeCells>
  <phoneticPr fontId="6" type="noConversion"/>
  <hyperlinks>
    <hyperlink ref="A1:A2" location="Contents!A1" display="Table of Contents" xr:uid="{00000000-0004-0000-1000-000000000000}"/>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ransitionEvaluation="1" transitionEntry="1" codeName="Sheet10">
    <pageSetUpPr fitToPage="1"/>
  </sheetPr>
  <dimension ref="A1:BV100"/>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AY6" sqref="AY6:AY65"/>
    </sheetView>
  </sheetViews>
  <sheetFormatPr defaultColWidth="11" defaultRowHeight="10.5" x14ac:dyDescent="0.25"/>
  <cols>
    <col min="1" max="1" width="10.54296875" style="407" customWidth="1"/>
    <col min="2" max="2" width="27" style="407" customWidth="1"/>
    <col min="3" max="55" width="6.54296875" style="407" customWidth="1"/>
    <col min="56" max="58" width="6.54296875" style="518" customWidth="1"/>
    <col min="59" max="74" width="6.54296875" style="407" customWidth="1"/>
    <col min="75" max="238" width="11" style="407"/>
    <col min="239" max="239" width="1.54296875" style="407" customWidth="1"/>
    <col min="240" max="16384" width="11" style="407"/>
  </cols>
  <sheetData>
    <row r="1" spans="1:74" ht="12.75" customHeight="1" x14ac:dyDescent="0.3">
      <c r="A1" s="623" t="s">
        <v>767</v>
      </c>
      <c r="B1" s="406" t="s">
        <v>1211</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row>
    <row r="2" spans="1:74" ht="12.75" customHeight="1" x14ac:dyDescent="0.3">
      <c r="A2" s="624"/>
      <c r="B2" s="402" t="str">
        <f>"U.S. Energy Information Administration  |  Short-Term Energy Outlook  - "&amp;Dates!D1</f>
        <v>U.S. Energy Information Administration  |  Short-Term Energy Outlook  - February 2024</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511"/>
      <c r="BE2" s="511"/>
      <c r="BF2" s="511"/>
      <c r="BG2" s="408"/>
      <c r="BH2" s="408"/>
      <c r="BI2" s="408"/>
      <c r="BJ2" s="408"/>
      <c r="BK2" s="408"/>
      <c r="BL2" s="408"/>
      <c r="BM2" s="408"/>
      <c r="BN2" s="408"/>
      <c r="BO2" s="408"/>
      <c r="BP2" s="408"/>
      <c r="BQ2" s="408"/>
      <c r="BR2" s="408"/>
      <c r="BS2" s="408"/>
      <c r="BT2" s="408"/>
      <c r="BU2" s="408"/>
      <c r="BV2" s="408"/>
    </row>
    <row r="3" spans="1:74" ht="12.75" customHeight="1" x14ac:dyDescent="0.25">
      <c r="A3" s="590" t="s">
        <v>1274</v>
      </c>
      <c r="B3" s="410"/>
      <c r="C3" s="693">
        <f>Dates!D3</f>
        <v>2020</v>
      </c>
      <c r="D3" s="627"/>
      <c r="E3" s="627"/>
      <c r="F3" s="627"/>
      <c r="G3" s="627"/>
      <c r="H3" s="627"/>
      <c r="I3" s="627"/>
      <c r="J3" s="627"/>
      <c r="K3" s="627"/>
      <c r="L3" s="627"/>
      <c r="M3" s="627"/>
      <c r="N3" s="679"/>
      <c r="O3" s="626">
        <f>C3+1</f>
        <v>2021</v>
      </c>
      <c r="P3" s="627"/>
      <c r="Q3" s="627"/>
      <c r="R3" s="627"/>
      <c r="S3" s="627"/>
      <c r="T3" s="627"/>
      <c r="U3" s="627"/>
      <c r="V3" s="627"/>
      <c r="W3" s="627"/>
      <c r="X3" s="627"/>
      <c r="Y3" s="627"/>
      <c r="Z3" s="679"/>
      <c r="AA3" s="626">
        <f>O3+1</f>
        <v>2022</v>
      </c>
      <c r="AB3" s="627"/>
      <c r="AC3" s="627"/>
      <c r="AD3" s="627"/>
      <c r="AE3" s="627"/>
      <c r="AF3" s="627"/>
      <c r="AG3" s="627"/>
      <c r="AH3" s="627"/>
      <c r="AI3" s="627"/>
      <c r="AJ3" s="627"/>
      <c r="AK3" s="627"/>
      <c r="AL3" s="679"/>
      <c r="AM3" s="626">
        <f>AA3+1</f>
        <v>2023</v>
      </c>
      <c r="AN3" s="627"/>
      <c r="AO3" s="627"/>
      <c r="AP3" s="627"/>
      <c r="AQ3" s="627"/>
      <c r="AR3" s="627"/>
      <c r="AS3" s="627"/>
      <c r="AT3" s="627"/>
      <c r="AU3" s="627"/>
      <c r="AV3" s="627"/>
      <c r="AW3" s="627"/>
      <c r="AX3" s="679"/>
      <c r="AY3" s="626">
        <f>AM3+1</f>
        <v>2024</v>
      </c>
      <c r="AZ3" s="627"/>
      <c r="BA3" s="627"/>
      <c r="BB3" s="627"/>
      <c r="BC3" s="627"/>
      <c r="BD3" s="627"/>
      <c r="BE3" s="627"/>
      <c r="BF3" s="627"/>
      <c r="BG3" s="627"/>
      <c r="BH3" s="627"/>
      <c r="BI3" s="627"/>
      <c r="BJ3" s="679"/>
      <c r="BK3" s="626">
        <f>AY3+1</f>
        <v>2025</v>
      </c>
      <c r="BL3" s="627"/>
      <c r="BM3" s="627"/>
      <c r="BN3" s="627"/>
      <c r="BO3" s="627"/>
      <c r="BP3" s="627"/>
      <c r="BQ3" s="627"/>
      <c r="BR3" s="627"/>
      <c r="BS3" s="627"/>
      <c r="BT3" s="627"/>
      <c r="BU3" s="627"/>
      <c r="BV3" s="679"/>
    </row>
    <row r="4" spans="1:74" ht="12.75" customHeight="1" x14ac:dyDescent="0.25">
      <c r="A4" s="591" t="str">
        <f>Dates!$D$2</f>
        <v>Thursday February 1, 2024</v>
      </c>
      <c r="B4" s="411"/>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15" customHeight="1" x14ac:dyDescent="0.25">
      <c r="A5" s="409"/>
      <c r="B5" s="100" t="s">
        <v>327</v>
      </c>
      <c r="C5" s="412"/>
      <c r="D5" s="413"/>
      <c r="E5" s="413"/>
      <c r="F5" s="413"/>
      <c r="G5" s="413"/>
      <c r="H5" s="413"/>
      <c r="I5" s="413"/>
      <c r="J5" s="413"/>
      <c r="K5" s="413"/>
      <c r="L5" s="413"/>
      <c r="M5" s="413"/>
      <c r="N5" s="414"/>
      <c r="O5" s="412"/>
      <c r="P5" s="413"/>
      <c r="Q5" s="413"/>
      <c r="R5" s="413"/>
      <c r="S5" s="413"/>
      <c r="T5" s="413"/>
      <c r="U5" s="413"/>
      <c r="V5" s="413"/>
      <c r="W5" s="413"/>
      <c r="X5" s="413"/>
      <c r="Y5" s="413"/>
      <c r="Z5" s="414"/>
      <c r="AA5" s="412"/>
      <c r="AB5" s="413"/>
      <c r="AC5" s="413"/>
      <c r="AD5" s="413"/>
      <c r="AE5" s="413"/>
      <c r="AF5" s="413"/>
      <c r="AG5" s="413"/>
      <c r="AH5" s="413"/>
      <c r="AI5" s="413"/>
      <c r="AJ5" s="413"/>
      <c r="AK5" s="413"/>
      <c r="AL5" s="414"/>
      <c r="AM5" s="412"/>
      <c r="AN5" s="413"/>
      <c r="AO5" s="413"/>
      <c r="AP5" s="413"/>
      <c r="AQ5" s="413"/>
      <c r="AR5" s="413"/>
      <c r="AS5" s="413"/>
      <c r="AT5" s="413"/>
      <c r="AU5" s="413"/>
      <c r="AV5" s="413"/>
      <c r="AW5" s="413"/>
      <c r="AX5" s="414"/>
      <c r="AY5" s="412"/>
      <c r="AZ5" s="413"/>
      <c r="BA5" s="413"/>
      <c r="BB5" s="413"/>
      <c r="BC5" s="413"/>
      <c r="BD5" s="413"/>
      <c r="BE5" s="413"/>
      <c r="BF5" s="413"/>
      <c r="BG5" s="413"/>
      <c r="BH5" s="413"/>
      <c r="BI5" s="413"/>
      <c r="BJ5" s="414"/>
      <c r="BK5" s="412"/>
      <c r="BL5" s="413"/>
      <c r="BM5" s="413"/>
      <c r="BN5" s="413"/>
      <c r="BO5" s="413"/>
      <c r="BP5" s="413"/>
      <c r="BQ5" s="413"/>
      <c r="BR5" s="413"/>
      <c r="BS5" s="413"/>
      <c r="BT5" s="413"/>
      <c r="BU5" s="413"/>
      <c r="BV5" s="414"/>
    </row>
    <row r="6" spans="1:74" ht="11.15" customHeight="1" x14ac:dyDescent="0.25">
      <c r="A6" s="415" t="s">
        <v>1094</v>
      </c>
      <c r="B6" s="416" t="s">
        <v>1338</v>
      </c>
      <c r="C6" s="566">
        <v>126.42408202999999</v>
      </c>
      <c r="D6" s="566">
        <v>119.19457303999999</v>
      </c>
      <c r="E6" s="566">
        <v>117.34136542</v>
      </c>
      <c r="F6" s="566">
        <v>102.64443218</v>
      </c>
      <c r="G6" s="566">
        <v>109.16109187000001</v>
      </c>
      <c r="H6" s="566">
        <v>134.46183019</v>
      </c>
      <c r="I6" s="566">
        <v>172.27921455000001</v>
      </c>
      <c r="J6" s="566">
        <v>164.32825295999999</v>
      </c>
      <c r="K6" s="566">
        <v>133.01929056</v>
      </c>
      <c r="L6" s="566">
        <v>123.2596329</v>
      </c>
      <c r="M6" s="566">
        <v>101.61117632</v>
      </c>
      <c r="N6" s="566">
        <v>118.57413821999999</v>
      </c>
      <c r="O6" s="566">
        <v>117.19118611</v>
      </c>
      <c r="P6" s="566">
        <v>103.85468902</v>
      </c>
      <c r="Q6" s="566">
        <v>99.285066747000002</v>
      </c>
      <c r="R6" s="566">
        <v>99.825810603999997</v>
      </c>
      <c r="S6" s="566">
        <v>106.66888569</v>
      </c>
      <c r="T6" s="566">
        <v>140.55194931</v>
      </c>
      <c r="U6" s="566">
        <v>160.59254222999999</v>
      </c>
      <c r="V6" s="566">
        <v>163.21320660000001</v>
      </c>
      <c r="W6" s="566">
        <v>129.87243803000001</v>
      </c>
      <c r="X6" s="566">
        <v>123.31587689</v>
      </c>
      <c r="Y6" s="566">
        <v>113.71243844999999</v>
      </c>
      <c r="Z6" s="566">
        <v>118.51929825000001</v>
      </c>
      <c r="AA6" s="566">
        <v>125.60921377</v>
      </c>
      <c r="AB6" s="566">
        <v>106.94234471</v>
      </c>
      <c r="AC6" s="566">
        <v>103.94080391999999</v>
      </c>
      <c r="AD6" s="566">
        <v>97.597008747999993</v>
      </c>
      <c r="AE6" s="566">
        <v>118.69030927999999</v>
      </c>
      <c r="AF6" s="566">
        <v>146.88082747999999</v>
      </c>
      <c r="AG6" s="566">
        <v>179.56874479999999</v>
      </c>
      <c r="AH6" s="566">
        <v>179.27903638999999</v>
      </c>
      <c r="AI6" s="566">
        <v>148.41019714000001</v>
      </c>
      <c r="AJ6" s="566">
        <v>125.01718459999999</v>
      </c>
      <c r="AK6" s="566">
        <v>118.77827078</v>
      </c>
      <c r="AL6" s="566">
        <v>131.97269456000001</v>
      </c>
      <c r="AM6" s="566">
        <v>128.57437128000001</v>
      </c>
      <c r="AN6" s="566">
        <v>115.51284006</v>
      </c>
      <c r="AO6" s="566">
        <v>123.3195274</v>
      </c>
      <c r="AP6" s="566">
        <v>112.99480783</v>
      </c>
      <c r="AQ6" s="566">
        <v>129.57257587999999</v>
      </c>
      <c r="AR6" s="566">
        <v>152.66056287999999</v>
      </c>
      <c r="AS6" s="566">
        <v>191.02470410999999</v>
      </c>
      <c r="AT6" s="566">
        <v>190.35943859</v>
      </c>
      <c r="AU6" s="566">
        <v>155.253985</v>
      </c>
      <c r="AV6" s="566">
        <v>132.17679321</v>
      </c>
      <c r="AW6" s="566">
        <v>126.25678396000001</v>
      </c>
      <c r="AX6" s="566">
        <v>133.72020000000001</v>
      </c>
      <c r="AY6" s="566">
        <v>150.3656</v>
      </c>
      <c r="AZ6" s="567">
        <v>128.7936</v>
      </c>
      <c r="BA6" s="567">
        <v>125.6782</v>
      </c>
      <c r="BB6" s="567">
        <v>113.7535</v>
      </c>
      <c r="BC6" s="567">
        <v>133.32990000000001</v>
      </c>
      <c r="BD6" s="567">
        <v>153.88319999999999</v>
      </c>
      <c r="BE6" s="567">
        <v>190.35939999999999</v>
      </c>
      <c r="BF6" s="567">
        <v>186.4357</v>
      </c>
      <c r="BG6" s="567">
        <v>150.18899999999999</v>
      </c>
      <c r="BH6" s="567">
        <v>132.511</v>
      </c>
      <c r="BI6" s="567">
        <v>124.2871</v>
      </c>
      <c r="BJ6" s="567">
        <v>138.42529999999999</v>
      </c>
      <c r="BK6" s="567">
        <v>143.07339999999999</v>
      </c>
      <c r="BL6" s="567">
        <v>110.85899999999999</v>
      </c>
      <c r="BM6" s="567">
        <v>124.0172</v>
      </c>
      <c r="BN6" s="567">
        <v>108.6405</v>
      </c>
      <c r="BO6" s="567">
        <v>130.05889999999999</v>
      </c>
      <c r="BP6" s="567">
        <v>149.5497</v>
      </c>
      <c r="BQ6" s="567">
        <v>184.7818</v>
      </c>
      <c r="BR6" s="567">
        <v>184.93600000000001</v>
      </c>
      <c r="BS6" s="567">
        <v>149.48560000000001</v>
      </c>
      <c r="BT6" s="567">
        <v>135.0471</v>
      </c>
      <c r="BU6" s="567">
        <v>125.9753</v>
      </c>
      <c r="BV6" s="567">
        <v>140.0044</v>
      </c>
    </row>
    <row r="7" spans="1:74" ht="11.15" customHeight="1" x14ac:dyDescent="0.25">
      <c r="A7" s="415" t="s">
        <v>1095</v>
      </c>
      <c r="B7" s="416" t="s">
        <v>78</v>
      </c>
      <c r="C7" s="566">
        <v>64.563948737000004</v>
      </c>
      <c r="D7" s="566">
        <v>55.665121610999996</v>
      </c>
      <c r="E7" s="566">
        <v>50.230395651999999</v>
      </c>
      <c r="F7" s="566">
        <v>40.233843508</v>
      </c>
      <c r="G7" s="566">
        <v>46.090292931</v>
      </c>
      <c r="H7" s="566">
        <v>64.863443848000003</v>
      </c>
      <c r="I7" s="566">
        <v>89.245923423999997</v>
      </c>
      <c r="J7" s="566">
        <v>90.695629866999994</v>
      </c>
      <c r="K7" s="566">
        <v>67.924857051000004</v>
      </c>
      <c r="L7" s="566">
        <v>59.338810713000001</v>
      </c>
      <c r="M7" s="566">
        <v>60.748456773999997</v>
      </c>
      <c r="N7" s="566">
        <v>78.100861441000006</v>
      </c>
      <c r="O7" s="566">
        <v>80.764682875999995</v>
      </c>
      <c r="P7" s="566">
        <v>87.026807962999996</v>
      </c>
      <c r="Q7" s="566">
        <v>61.446816099999999</v>
      </c>
      <c r="R7" s="566">
        <v>53.538657024000003</v>
      </c>
      <c r="S7" s="566">
        <v>63.416494448000002</v>
      </c>
      <c r="T7" s="566">
        <v>86.786683714999995</v>
      </c>
      <c r="U7" s="566">
        <v>101.05787642</v>
      </c>
      <c r="V7" s="566">
        <v>101.38283946999999</v>
      </c>
      <c r="W7" s="566">
        <v>78.387802363999995</v>
      </c>
      <c r="X7" s="566">
        <v>62.124099671000003</v>
      </c>
      <c r="Y7" s="566">
        <v>56.941648342000001</v>
      </c>
      <c r="Z7" s="566">
        <v>59.565573475999997</v>
      </c>
      <c r="AA7" s="566">
        <v>87.114373004000001</v>
      </c>
      <c r="AB7" s="566">
        <v>70.537893866999994</v>
      </c>
      <c r="AC7" s="566">
        <v>60.541362083999999</v>
      </c>
      <c r="AD7" s="566">
        <v>54.914721806000003</v>
      </c>
      <c r="AE7" s="566">
        <v>62.060548316000002</v>
      </c>
      <c r="AF7" s="566">
        <v>72.986044285999995</v>
      </c>
      <c r="AG7" s="566">
        <v>85.936298085000004</v>
      </c>
      <c r="AH7" s="566">
        <v>84.733372063999994</v>
      </c>
      <c r="AI7" s="566">
        <v>64.563982151999994</v>
      </c>
      <c r="AJ7" s="566">
        <v>53.804784716999997</v>
      </c>
      <c r="AK7" s="566">
        <v>55.977670740999997</v>
      </c>
      <c r="AL7" s="566">
        <v>72.925466881999995</v>
      </c>
      <c r="AM7" s="566">
        <v>60.874398223</v>
      </c>
      <c r="AN7" s="566">
        <v>46.114791983000003</v>
      </c>
      <c r="AO7" s="566">
        <v>49.698302851000001</v>
      </c>
      <c r="AP7" s="566">
        <v>39.716836542999999</v>
      </c>
      <c r="AQ7" s="566">
        <v>43.480056638999997</v>
      </c>
      <c r="AR7" s="566">
        <v>57.315728616999998</v>
      </c>
      <c r="AS7" s="566">
        <v>78.504059330999993</v>
      </c>
      <c r="AT7" s="566">
        <v>77.798345518999994</v>
      </c>
      <c r="AU7" s="566">
        <v>59.629455573000001</v>
      </c>
      <c r="AV7" s="566">
        <v>50.585093637999996</v>
      </c>
      <c r="AW7" s="566">
        <v>50.869952134000002</v>
      </c>
      <c r="AX7" s="566">
        <v>51.366500000000002</v>
      </c>
      <c r="AY7" s="566">
        <v>74.191800000000001</v>
      </c>
      <c r="AZ7" s="567">
        <v>43.653410000000001</v>
      </c>
      <c r="BA7" s="567">
        <v>39.265909999999998</v>
      </c>
      <c r="BB7" s="567">
        <v>28.923279999999998</v>
      </c>
      <c r="BC7" s="567">
        <v>36.918939999999999</v>
      </c>
      <c r="BD7" s="567">
        <v>57.199440000000003</v>
      </c>
      <c r="BE7" s="567">
        <v>72.830370000000002</v>
      </c>
      <c r="BF7" s="567">
        <v>73.348929999999996</v>
      </c>
      <c r="BG7" s="567">
        <v>53.853879999999997</v>
      </c>
      <c r="BH7" s="567">
        <v>41.379399999999997</v>
      </c>
      <c r="BI7" s="567">
        <v>40.259160000000001</v>
      </c>
      <c r="BJ7" s="567">
        <v>52.469239999999999</v>
      </c>
      <c r="BK7" s="567">
        <v>60.987699999999997</v>
      </c>
      <c r="BL7" s="567">
        <v>47.153170000000003</v>
      </c>
      <c r="BM7" s="567">
        <v>32.956130000000002</v>
      </c>
      <c r="BN7" s="567">
        <v>27.56335</v>
      </c>
      <c r="BO7" s="567">
        <v>35.713500000000003</v>
      </c>
      <c r="BP7" s="567">
        <v>57.39076</v>
      </c>
      <c r="BQ7" s="567">
        <v>73.155199999999994</v>
      </c>
      <c r="BR7" s="567">
        <v>72.341419999999999</v>
      </c>
      <c r="BS7" s="567">
        <v>49.426580000000001</v>
      </c>
      <c r="BT7" s="567">
        <v>33.487969999999997</v>
      </c>
      <c r="BU7" s="567">
        <v>33.200980000000001</v>
      </c>
      <c r="BV7" s="567">
        <v>47.07441</v>
      </c>
    </row>
    <row r="8" spans="1:74" ht="11.15" customHeight="1" x14ac:dyDescent="0.25">
      <c r="A8" s="417" t="s">
        <v>1096</v>
      </c>
      <c r="B8" s="418" t="s">
        <v>79</v>
      </c>
      <c r="C8" s="566">
        <v>74.169646</v>
      </c>
      <c r="D8" s="566">
        <v>65.910573999999997</v>
      </c>
      <c r="E8" s="566">
        <v>63.997210000000003</v>
      </c>
      <c r="F8" s="566">
        <v>59.170015999999997</v>
      </c>
      <c r="G8" s="566">
        <v>64.337969999999999</v>
      </c>
      <c r="H8" s="566">
        <v>67.205083000000002</v>
      </c>
      <c r="I8" s="566">
        <v>69.385440000000003</v>
      </c>
      <c r="J8" s="566">
        <v>68.982186999999996</v>
      </c>
      <c r="K8" s="566">
        <v>65.727316999999999</v>
      </c>
      <c r="L8" s="566">
        <v>59.362465</v>
      </c>
      <c r="M8" s="566">
        <v>61.759976999999999</v>
      </c>
      <c r="N8" s="566">
        <v>69.870977999999994</v>
      </c>
      <c r="O8" s="566">
        <v>71.732462999999996</v>
      </c>
      <c r="P8" s="566">
        <v>62.954160000000002</v>
      </c>
      <c r="Q8" s="566">
        <v>63.708238000000001</v>
      </c>
      <c r="R8" s="566">
        <v>57.092024000000002</v>
      </c>
      <c r="S8" s="566">
        <v>63.394114999999999</v>
      </c>
      <c r="T8" s="566">
        <v>66.070373000000004</v>
      </c>
      <c r="U8" s="566">
        <v>68.831592999999998</v>
      </c>
      <c r="V8" s="566">
        <v>69.471331000000006</v>
      </c>
      <c r="W8" s="566">
        <v>64.520031000000003</v>
      </c>
      <c r="X8" s="566">
        <v>58.401111999999998</v>
      </c>
      <c r="Y8" s="566">
        <v>62.749318000000002</v>
      </c>
      <c r="Z8" s="566">
        <v>70.719836999999998</v>
      </c>
      <c r="AA8" s="566">
        <v>70.576875000000001</v>
      </c>
      <c r="AB8" s="566">
        <v>61.852176999999998</v>
      </c>
      <c r="AC8" s="566">
        <v>63.153700999999998</v>
      </c>
      <c r="AD8" s="566">
        <v>55.289540000000002</v>
      </c>
      <c r="AE8" s="566">
        <v>63.38162449</v>
      </c>
      <c r="AF8" s="566">
        <v>65.715419999999995</v>
      </c>
      <c r="AG8" s="566">
        <v>68.856919000000005</v>
      </c>
      <c r="AH8" s="566">
        <v>68.896917000000002</v>
      </c>
      <c r="AI8" s="566">
        <v>63.733186000000003</v>
      </c>
      <c r="AJ8" s="566">
        <v>58.945383</v>
      </c>
      <c r="AK8" s="566">
        <v>62.041286999999997</v>
      </c>
      <c r="AL8" s="566">
        <v>69.094147000000007</v>
      </c>
      <c r="AM8" s="566">
        <v>70.870080000000002</v>
      </c>
      <c r="AN8" s="566">
        <v>60.806857000000001</v>
      </c>
      <c r="AO8" s="566">
        <v>62.820442999999997</v>
      </c>
      <c r="AP8" s="566">
        <v>56.662458000000001</v>
      </c>
      <c r="AQ8" s="566">
        <v>61.472883000000003</v>
      </c>
      <c r="AR8" s="566">
        <v>64.965075999999996</v>
      </c>
      <c r="AS8" s="566">
        <v>69.887587999999994</v>
      </c>
      <c r="AT8" s="566">
        <v>69.744022999999999</v>
      </c>
      <c r="AU8" s="566">
        <v>65.559709999999995</v>
      </c>
      <c r="AV8" s="566">
        <v>61.402631999999997</v>
      </c>
      <c r="AW8" s="566">
        <v>62.257643999999999</v>
      </c>
      <c r="AX8" s="566">
        <v>69.013180000000006</v>
      </c>
      <c r="AY8" s="566">
        <v>69.593180000000004</v>
      </c>
      <c r="AZ8" s="567">
        <v>63.308549999999997</v>
      </c>
      <c r="BA8" s="567">
        <v>64.212320000000005</v>
      </c>
      <c r="BB8" s="567">
        <v>57.611759999999997</v>
      </c>
      <c r="BC8" s="567">
        <v>66.528189999999995</v>
      </c>
      <c r="BD8" s="567">
        <v>68.927059999999997</v>
      </c>
      <c r="BE8" s="567">
        <v>71.431039999999996</v>
      </c>
      <c r="BF8" s="567">
        <v>71.428439999999995</v>
      </c>
      <c r="BG8" s="567">
        <v>65.742149999999995</v>
      </c>
      <c r="BH8" s="567">
        <v>59.45402</v>
      </c>
      <c r="BI8" s="567">
        <v>62.395659999999999</v>
      </c>
      <c r="BJ8" s="567">
        <v>70.856089999999995</v>
      </c>
      <c r="BK8" s="567">
        <v>71.483429999999998</v>
      </c>
      <c r="BL8" s="567">
        <v>61.932870000000001</v>
      </c>
      <c r="BM8" s="567">
        <v>65.153040000000004</v>
      </c>
      <c r="BN8" s="567">
        <v>59.249830000000003</v>
      </c>
      <c r="BO8" s="567">
        <v>65.013840000000002</v>
      </c>
      <c r="BP8" s="567">
        <v>68.49109</v>
      </c>
      <c r="BQ8" s="567">
        <v>71.433930000000004</v>
      </c>
      <c r="BR8" s="567">
        <v>70.638890000000004</v>
      </c>
      <c r="BS8" s="567">
        <v>65.961150000000004</v>
      </c>
      <c r="BT8" s="567">
        <v>61.693269999999998</v>
      </c>
      <c r="BU8" s="567">
        <v>64.240979999999993</v>
      </c>
      <c r="BV8" s="567">
        <v>71.246809999999996</v>
      </c>
    </row>
    <row r="9" spans="1:74" ht="11.15" customHeight="1" x14ac:dyDescent="0.25">
      <c r="A9" s="417" t="s">
        <v>1097</v>
      </c>
      <c r="B9" s="418" t="s">
        <v>1339</v>
      </c>
      <c r="C9" s="566">
        <v>60.458993206000002</v>
      </c>
      <c r="D9" s="566">
        <v>63.771547431999998</v>
      </c>
      <c r="E9" s="566">
        <v>63.025730893999999</v>
      </c>
      <c r="F9" s="566">
        <v>64.074704686999993</v>
      </c>
      <c r="G9" s="566">
        <v>71.287911554000004</v>
      </c>
      <c r="H9" s="566">
        <v>70.944862358999998</v>
      </c>
      <c r="I9" s="566">
        <v>63.583396364999999</v>
      </c>
      <c r="J9" s="566">
        <v>59.122898124000002</v>
      </c>
      <c r="K9" s="566">
        <v>52.804779717000002</v>
      </c>
      <c r="L9" s="566">
        <v>57.833716844000001</v>
      </c>
      <c r="M9" s="566">
        <v>63.065824614999997</v>
      </c>
      <c r="N9" s="566">
        <v>62.026754752000002</v>
      </c>
      <c r="O9" s="566">
        <v>63.722456014000002</v>
      </c>
      <c r="P9" s="566">
        <v>56.488687908000003</v>
      </c>
      <c r="Q9" s="566">
        <v>73.022201503000005</v>
      </c>
      <c r="R9" s="566">
        <v>69.475406894000002</v>
      </c>
      <c r="S9" s="566">
        <v>72.817684908000004</v>
      </c>
      <c r="T9" s="566">
        <v>65.660013130999999</v>
      </c>
      <c r="U9" s="566">
        <v>59.516320554000004</v>
      </c>
      <c r="V9" s="566">
        <v>62.858192176999999</v>
      </c>
      <c r="W9" s="566">
        <v>60.508145872</v>
      </c>
      <c r="X9" s="566">
        <v>61.774507458999999</v>
      </c>
      <c r="Y9" s="566">
        <v>66.118225515000006</v>
      </c>
      <c r="Z9" s="566">
        <v>73.074111122000005</v>
      </c>
      <c r="AA9" s="566">
        <v>72.798818757000006</v>
      </c>
      <c r="AB9" s="566">
        <v>71.008045875999997</v>
      </c>
      <c r="AC9" s="566">
        <v>82.198896798999996</v>
      </c>
      <c r="AD9" s="566">
        <v>82.447939016999996</v>
      </c>
      <c r="AE9" s="566">
        <v>83.596381602999998</v>
      </c>
      <c r="AF9" s="566">
        <v>78.897687532999996</v>
      </c>
      <c r="AG9" s="566">
        <v>73.138835329000003</v>
      </c>
      <c r="AH9" s="566">
        <v>63.660334657</v>
      </c>
      <c r="AI9" s="566">
        <v>60.732698638000002</v>
      </c>
      <c r="AJ9" s="566">
        <v>62.028915849000001</v>
      </c>
      <c r="AK9" s="566">
        <v>70.594436234</v>
      </c>
      <c r="AL9" s="566">
        <v>69.197775501999999</v>
      </c>
      <c r="AM9" s="566">
        <v>72.853003415000003</v>
      </c>
      <c r="AN9" s="566">
        <v>72.865627986000007</v>
      </c>
      <c r="AO9" s="566">
        <v>79.799079985999995</v>
      </c>
      <c r="AP9" s="566">
        <v>77.834047325</v>
      </c>
      <c r="AQ9" s="566">
        <v>79.373628913000005</v>
      </c>
      <c r="AR9" s="566">
        <v>67.453350030999999</v>
      </c>
      <c r="AS9" s="566">
        <v>71.009698068999995</v>
      </c>
      <c r="AT9" s="566">
        <v>70.522912813000005</v>
      </c>
      <c r="AU9" s="566">
        <v>63.076852291999998</v>
      </c>
      <c r="AV9" s="566">
        <v>71.213571815999998</v>
      </c>
      <c r="AW9" s="566">
        <v>67.992128612000002</v>
      </c>
      <c r="AX9" s="566">
        <v>73.78304</v>
      </c>
      <c r="AY9" s="566">
        <v>73.442269999999994</v>
      </c>
      <c r="AZ9" s="567">
        <v>83.558430000000001</v>
      </c>
      <c r="BA9" s="567">
        <v>89.594809999999995</v>
      </c>
      <c r="BB9" s="567">
        <v>90.030929999999998</v>
      </c>
      <c r="BC9" s="567">
        <v>88.360900000000001</v>
      </c>
      <c r="BD9" s="567">
        <v>84.166089999999997</v>
      </c>
      <c r="BE9" s="567">
        <v>83.048370000000006</v>
      </c>
      <c r="BF9" s="567">
        <v>79.556049999999999</v>
      </c>
      <c r="BG9" s="567">
        <v>73.264210000000006</v>
      </c>
      <c r="BH9" s="567">
        <v>77.594909999999999</v>
      </c>
      <c r="BI9" s="567">
        <v>77.300120000000007</v>
      </c>
      <c r="BJ9" s="567">
        <v>80.976470000000006</v>
      </c>
      <c r="BK9" s="567">
        <v>81.465239999999994</v>
      </c>
      <c r="BL9" s="567">
        <v>86.73621</v>
      </c>
      <c r="BM9" s="567">
        <v>98.337180000000004</v>
      </c>
      <c r="BN9" s="567">
        <v>97.152749999999997</v>
      </c>
      <c r="BO9" s="567">
        <v>97.193020000000004</v>
      </c>
      <c r="BP9" s="567">
        <v>91.824029999999993</v>
      </c>
      <c r="BQ9" s="567">
        <v>91.697890000000001</v>
      </c>
      <c r="BR9" s="567">
        <v>86.23066</v>
      </c>
      <c r="BS9" s="567">
        <v>80.504320000000007</v>
      </c>
      <c r="BT9" s="567">
        <v>82.840620000000001</v>
      </c>
      <c r="BU9" s="567">
        <v>82.688829999999996</v>
      </c>
      <c r="BV9" s="567">
        <v>85.656769999999995</v>
      </c>
    </row>
    <row r="10" spans="1:74" ht="11.15" customHeight="1" x14ac:dyDescent="0.25">
      <c r="A10" s="417" t="s">
        <v>1098</v>
      </c>
      <c r="B10" s="418" t="s">
        <v>1340</v>
      </c>
      <c r="C10" s="566">
        <v>24.378466810999999</v>
      </c>
      <c r="D10" s="566">
        <v>25.741441330000001</v>
      </c>
      <c r="E10" s="566">
        <v>23.683213074000001</v>
      </c>
      <c r="F10" s="566">
        <v>23.066096221999999</v>
      </c>
      <c r="G10" s="566">
        <v>29.851186449</v>
      </c>
      <c r="H10" s="566">
        <v>27.904505568000001</v>
      </c>
      <c r="I10" s="566">
        <v>26.657362586000001</v>
      </c>
      <c r="J10" s="566">
        <v>23.203464775</v>
      </c>
      <c r="K10" s="566">
        <v>18.610584712000001</v>
      </c>
      <c r="L10" s="566">
        <v>18.74334953</v>
      </c>
      <c r="M10" s="566">
        <v>20.810550576000001</v>
      </c>
      <c r="N10" s="566">
        <v>21.409093505000001</v>
      </c>
      <c r="O10" s="566">
        <v>24.448920998999998</v>
      </c>
      <c r="P10" s="566">
        <v>20.052882066999999</v>
      </c>
      <c r="Q10" s="566">
        <v>21.094884235999999</v>
      </c>
      <c r="R10" s="566">
        <v>19.278212421999999</v>
      </c>
      <c r="S10" s="566">
        <v>23.201466285999999</v>
      </c>
      <c r="T10" s="566">
        <v>23.37008127</v>
      </c>
      <c r="U10" s="566">
        <v>21.998534331999998</v>
      </c>
      <c r="V10" s="566">
        <v>20.237112074999999</v>
      </c>
      <c r="W10" s="566">
        <v>16.928291253000001</v>
      </c>
      <c r="X10" s="566">
        <v>17.039286529000002</v>
      </c>
      <c r="Y10" s="566">
        <v>19.272142154000001</v>
      </c>
      <c r="Z10" s="566">
        <v>23.469163508000001</v>
      </c>
      <c r="AA10" s="566">
        <v>24.096580671000002</v>
      </c>
      <c r="AB10" s="566">
        <v>21.216448572000001</v>
      </c>
      <c r="AC10" s="566">
        <v>24.301512428999999</v>
      </c>
      <c r="AD10" s="566">
        <v>19.943022675000002</v>
      </c>
      <c r="AE10" s="566">
        <v>23.248312163000001</v>
      </c>
      <c r="AF10" s="566">
        <v>25.897306251</v>
      </c>
      <c r="AG10" s="566">
        <v>24.488692155999999</v>
      </c>
      <c r="AH10" s="566">
        <v>21.050003264000001</v>
      </c>
      <c r="AI10" s="566">
        <v>16.947657954</v>
      </c>
      <c r="AJ10" s="566">
        <v>14.300589931999999</v>
      </c>
      <c r="AK10" s="566">
        <v>17.818458905</v>
      </c>
      <c r="AL10" s="566">
        <v>20.317918292000002</v>
      </c>
      <c r="AM10" s="566">
        <v>22.174697097999999</v>
      </c>
      <c r="AN10" s="566">
        <v>18.585986719000001</v>
      </c>
      <c r="AO10" s="566">
        <v>20.122653303</v>
      </c>
      <c r="AP10" s="566">
        <v>17.393336006999998</v>
      </c>
      <c r="AQ10" s="566">
        <v>27.367519170000001</v>
      </c>
      <c r="AR10" s="566">
        <v>19.386452560999999</v>
      </c>
      <c r="AS10" s="566">
        <v>21.144106997000002</v>
      </c>
      <c r="AT10" s="566">
        <v>21.050591342000001</v>
      </c>
      <c r="AU10" s="566">
        <v>16.415590852000001</v>
      </c>
      <c r="AV10" s="566">
        <v>17.996652569999998</v>
      </c>
      <c r="AW10" s="566">
        <v>18.012375649999999</v>
      </c>
      <c r="AX10" s="566">
        <v>19.889610000000001</v>
      </c>
      <c r="AY10" s="566">
        <v>21.675630000000002</v>
      </c>
      <c r="AZ10" s="567">
        <v>20.365549999999999</v>
      </c>
      <c r="BA10" s="567">
        <v>22.33042</v>
      </c>
      <c r="BB10" s="567">
        <v>22.981919999999999</v>
      </c>
      <c r="BC10" s="567">
        <v>25.823399999999999</v>
      </c>
      <c r="BD10" s="567">
        <v>25.141819999999999</v>
      </c>
      <c r="BE10" s="567">
        <v>23.291499999999999</v>
      </c>
      <c r="BF10" s="567">
        <v>20.396170000000001</v>
      </c>
      <c r="BG10" s="567">
        <v>17.16602</v>
      </c>
      <c r="BH10" s="567">
        <v>16.98348</v>
      </c>
      <c r="BI10" s="567">
        <v>18.787680000000002</v>
      </c>
      <c r="BJ10" s="567">
        <v>21.120699999999999</v>
      </c>
      <c r="BK10" s="567">
        <v>23.006329999999998</v>
      </c>
      <c r="BL10" s="567">
        <v>21.200790000000001</v>
      </c>
      <c r="BM10" s="567">
        <v>23.491350000000001</v>
      </c>
      <c r="BN10" s="567">
        <v>23.636330000000001</v>
      </c>
      <c r="BO10" s="567">
        <v>27.03837</v>
      </c>
      <c r="BP10" s="567">
        <v>26.180150000000001</v>
      </c>
      <c r="BQ10" s="567">
        <v>24.732859999999999</v>
      </c>
      <c r="BR10" s="567">
        <v>21.245010000000001</v>
      </c>
      <c r="BS10" s="567">
        <v>17.717600000000001</v>
      </c>
      <c r="BT10" s="567">
        <v>17.55161</v>
      </c>
      <c r="BU10" s="567">
        <v>19.48292</v>
      </c>
      <c r="BV10" s="567">
        <v>21.62792</v>
      </c>
    </row>
    <row r="11" spans="1:74" ht="11.15" customHeight="1" x14ac:dyDescent="0.25">
      <c r="A11" s="415" t="s">
        <v>1099</v>
      </c>
      <c r="B11" s="419" t="s">
        <v>81</v>
      </c>
      <c r="C11" s="566">
        <v>28.097183625</v>
      </c>
      <c r="D11" s="566">
        <v>29.085602094999999</v>
      </c>
      <c r="E11" s="566">
        <v>29.294104785999998</v>
      </c>
      <c r="F11" s="566">
        <v>29.726316482000001</v>
      </c>
      <c r="G11" s="566">
        <v>28.354006102</v>
      </c>
      <c r="H11" s="566">
        <v>30.137789464000001</v>
      </c>
      <c r="I11" s="566">
        <v>22.787481359000001</v>
      </c>
      <c r="J11" s="566">
        <v>22.962044226</v>
      </c>
      <c r="K11" s="566">
        <v>23.101733179</v>
      </c>
      <c r="L11" s="566">
        <v>28.716803453000001</v>
      </c>
      <c r="M11" s="566">
        <v>33.010522897999998</v>
      </c>
      <c r="N11" s="566">
        <v>31.879334530000001</v>
      </c>
      <c r="O11" s="566">
        <v>30.038048778</v>
      </c>
      <c r="P11" s="566">
        <v>26.693027287</v>
      </c>
      <c r="Q11" s="566">
        <v>39.173066294999998</v>
      </c>
      <c r="R11" s="566">
        <v>36.131132196999999</v>
      </c>
      <c r="S11" s="566">
        <v>33.764240327000003</v>
      </c>
      <c r="T11" s="566">
        <v>26.651511631999998</v>
      </c>
      <c r="U11" s="566">
        <v>21.701575486999999</v>
      </c>
      <c r="V11" s="566">
        <v>27.054356126999998</v>
      </c>
      <c r="W11" s="566">
        <v>28.975373717</v>
      </c>
      <c r="X11" s="566">
        <v>32.191491849999998</v>
      </c>
      <c r="Y11" s="566">
        <v>35.723277762000002</v>
      </c>
      <c r="Z11" s="566">
        <v>39.820225114000003</v>
      </c>
      <c r="AA11" s="566">
        <v>37.386189954999999</v>
      </c>
      <c r="AB11" s="566">
        <v>37.613495102999998</v>
      </c>
      <c r="AC11" s="566">
        <v>42.997261432999998</v>
      </c>
      <c r="AD11" s="566">
        <v>46.133905196000001</v>
      </c>
      <c r="AE11" s="566">
        <v>42.096178948999999</v>
      </c>
      <c r="AF11" s="566">
        <v>33.746467379999999</v>
      </c>
      <c r="AG11" s="566">
        <v>29.458452277999999</v>
      </c>
      <c r="AH11" s="566">
        <v>24.705859743000001</v>
      </c>
      <c r="AI11" s="566">
        <v>27.315216787000001</v>
      </c>
      <c r="AJ11" s="566">
        <v>32.720742725000001</v>
      </c>
      <c r="AK11" s="566">
        <v>41.167557997999999</v>
      </c>
      <c r="AL11" s="566">
        <v>38.652913134000002</v>
      </c>
      <c r="AM11" s="566">
        <v>39.139327567999999</v>
      </c>
      <c r="AN11" s="566">
        <v>42.027734289000001</v>
      </c>
      <c r="AO11" s="566">
        <v>44.494832592000002</v>
      </c>
      <c r="AP11" s="566">
        <v>42.987250475000003</v>
      </c>
      <c r="AQ11" s="566">
        <v>31.994671994000001</v>
      </c>
      <c r="AR11" s="566">
        <v>27.487906336999998</v>
      </c>
      <c r="AS11" s="566">
        <v>27.853896515999999</v>
      </c>
      <c r="AT11" s="566">
        <v>28.488272254999998</v>
      </c>
      <c r="AU11" s="566">
        <v>28.177610986000001</v>
      </c>
      <c r="AV11" s="566">
        <v>36.402277175000002</v>
      </c>
      <c r="AW11" s="566">
        <v>36.784558414999999</v>
      </c>
      <c r="AX11" s="566">
        <v>42.257159999999999</v>
      </c>
      <c r="AY11" s="566">
        <v>37.344639999999998</v>
      </c>
      <c r="AZ11" s="567">
        <v>46.779449999999997</v>
      </c>
      <c r="BA11" s="567">
        <v>46.74147</v>
      </c>
      <c r="BB11" s="567">
        <v>44.106549999999999</v>
      </c>
      <c r="BC11" s="567">
        <v>35.920560000000002</v>
      </c>
      <c r="BD11" s="567">
        <v>30.024059999999999</v>
      </c>
      <c r="BE11" s="567">
        <v>29.362480000000001</v>
      </c>
      <c r="BF11" s="567">
        <v>30.63768</v>
      </c>
      <c r="BG11" s="567">
        <v>30.071400000000001</v>
      </c>
      <c r="BH11" s="567">
        <v>38.024140000000003</v>
      </c>
      <c r="BI11" s="567">
        <v>40.556780000000003</v>
      </c>
      <c r="BJ11" s="567">
        <v>44.657339999999998</v>
      </c>
      <c r="BK11" s="567">
        <v>40.331139999999998</v>
      </c>
      <c r="BL11" s="567">
        <v>46.030819999999999</v>
      </c>
      <c r="BM11" s="567">
        <v>49.462510000000002</v>
      </c>
      <c r="BN11" s="567">
        <v>45.67353</v>
      </c>
      <c r="BO11" s="567">
        <v>37.86392</v>
      </c>
      <c r="BP11" s="567">
        <v>30.567820000000001</v>
      </c>
      <c r="BQ11" s="567">
        <v>30.430759999999999</v>
      </c>
      <c r="BR11" s="567">
        <v>31.124639999999999</v>
      </c>
      <c r="BS11" s="567">
        <v>31.829339999999998</v>
      </c>
      <c r="BT11" s="567">
        <v>38.840110000000003</v>
      </c>
      <c r="BU11" s="567">
        <v>42.678849999999997</v>
      </c>
      <c r="BV11" s="567">
        <v>46.427149999999997</v>
      </c>
    </row>
    <row r="12" spans="1:74" ht="11.15" customHeight="1" x14ac:dyDescent="0.25">
      <c r="A12" s="415" t="s">
        <v>1100</v>
      </c>
      <c r="B12" s="416" t="s">
        <v>1202</v>
      </c>
      <c r="C12" s="566">
        <v>4.4229060579999997</v>
      </c>
      <c r="D12" s="566">
        <v>5.5184411139999998</v>
      </c>
      <c r="E12" s="566">
        <v>6.2971697119999996</v>
      </c>
      <c r="F12" s="566">
        <v>7.8583712969999997</v>
      </c>
      <c r="G12" s="566">
        <v>9.5755289730000008</v>
      </c>
      <c r="H12" s="566">
        <v>9.5756096119999992</v>
      </c>
      <c r="I12" s="566">
        <v>10.527688213999999</v>
      </c>
      <c r="J12" s="566">
        <v>9.2458384430000002</v>
      </c>
      <c r="K12" s="566">
        <v>7.6728804139999998</v>
      </c>
      <c r="L12" s="566">
        <v>7.0342844749999998</v>
      </c>
      <c r="M12" s="566">
        <v>5.7245923249999997</v>
      </c>
      <c r="N12" s="566">
        <v>5.0581372690000004</v>
      </c>
      <c r="O12" s="566">
        <v>5.5230944280000003</v>
      </c>
      <c r="P12" s="566">
        <v>6.2932611869999997</v>
      </c>
      <c r="Q12" s="566">
        <v>9.2328896940000007</v>
      </c>
      <c r="R12" s="566">
        <v>10.817883456000001</v>
      </c>
      <c r="S12" s="566">
        <v>12.377126006999999</v>
      </c>
      <c r="T12" s="566">
        <v>12.119200482</v>
      </c>
      <c r="U12" s="566">
        <v>12.113689357</v>
      </c>
      <c r="V12" s="566">
        <v>11.890463284000001</v>
      </c>
      <c r="W12" s="566">
        <v>11.144456363</v>
      </c>
      <c r="X12" s="566">
        <v>9.2108021339999997</v>
      </c>
      <c r="Y12" s="566">
        <v>7.7461598540000001</v>
      </c>
      <c r="Z12" s="566">
        <v>6.0542743190000001</v>
      </c>
      <c r="AA12" s="566">
        <v>7.7727247439999996</v>
      </c>
      <c r="AB12" s="566">
        <v>8.9693824370000002</v>
      </c>
      <c r="AC12" s="566">
        <v>11.617983519999999</v>
      </c>
      <c r="AD12" s="566">
        <v>13.312181701</v>
      </c>
      <c r="AE12" s="566">
        <v>15.022210116</v>
      </c>
      <c r="AF12" s="566">
        <v>15.946197865</v>
      </c>
      <c r="AG12" s="566">
        <v>15.662600849</v>
      </c>
      <c r="AH12" s="566">
        <v>14.403203456</v>
      </c>
      <c r="AI12" s="566">
        <v>13.199422063</v>
      </c>
      <c r="AJ12" s="566">
        <v>11.865862771</v>
      </c>
      <c r="AK12" s="566">
        <v>8.3451725979999996</v>
      </c>
      <c r="AL12" s="566">
        <v>6.7349583910000002</v>
      </c>
      <c r="AM12" s="566">
        <v>7.9177677839999996</v>
      </c>
      <c r="AN12" s="566">
        <v>9.1775616380000002</v>
      </c>
      <c r="AO12" s="566">
        <v>12.043183365000001</v>
      </c>
      <c r="AP12" s="566">
        <v>14.641570249999999</v>
      </c>
      <c r="AQ12" s="566">
        <v>16.794332742999998</v>
      </c>
      <c r="AR12" s="566">
        <v>17.498998175000001</v>
      </c>
      <c r="AS12" s="566">
        <v>18.730999376</v>
      </c>
      <c r="AT12" s="566">
        <v>17.661012919000001</v>
      </c>
      <c r="AU12" s="566">
        <v>15.440404275000001</v>
      </c>
      <c r="AV12" s="566">
        <v>13.957853173</v>
      </c>
      <c r="AW12" s="566">
        <v>10.173381144</v>
      </c>
      <c r="AX12" s="566">
        <v>8.2500739999999997</v>
      </c>
      <c r="AY12" s="566">
        <v>10.681889999999999</v>
      </c>
      <c r="AZ12" s="567">
        <v>13.15071</v>
      </c>
      <c r="BA12" s="567">
        <v>17.287980000000001</v>
      </c>
      <c r="BB12" s="567">
        <v>20.28529</v>
      </c>
      <c r="BC12" s="567">
        <v>23.59807</v>
      </c>
      <c r="BD12" s="567">
        <v>25.922149999999998</v>
      </c>
      <c r="BE12" s="567">
        <v>26.991540000000001</v>
      </c>
      <c r="BF12" s="567">
        <v>25.09545</v>
      </c>
      <c r="BG12" s="567">
        <v>22.812660000000001</v>
      </c>
      <c r="BH12" s="567">
        <v>19.4879</v>
      </c>
      <c r="BI12" s="567">
        <v>14.810230000000001</v>
      </c>
      <c r="BJ12" s="567">
        <v>11.73136</v>
      </c>
      <c r="BK12" s="567">
        <v>14.4468</v>
      </c>
      <c r="BL12" s="567">
        <v>16.595320000000001</v>
      </c>
      <c r="BM12" s="567">
        <v>22.36694</v>
      </c>
      <c r="BN12" s="567">
        <v>25.389320000000001</v>
      </c>
      <c r="BO12" s="567">
        <v>29.472079999999998</v>
      </c>
      <c r="BP12" s="567">
        <v>32.07244</v>
      </c>
      <c r="BQ12" s="567">
        <v>33.172220000000003</v>
      </c>
      <c r="BR12" s="567">
        <v>30.460619999999999</v>
      </c>
      <c r="BS12" s="567">
        <v>27.774760000000001</v>
      </c>
      <c r="BT12" s="567">
        <v>23.440539999999999</v>
      </c>
      <c r="BU12" s="567">
        <v>17.415590000000002</v>
      </c>
      <c r="BV12" s="567">
        <v>14.18394</v>
      </c>
    </row>
    <row r="13" spans="1:74" ht="11.15" customHeight="1" x14ac:dyDescent="0.25">
      <c r="A13" s="415" t="s">
        <v>1101</v>
      </c>
      <c r="B13" s="416" t="s">
        <v>80</v>
      </c>
      <c r="C13" s="566">
        <v>1.112141399</v>
      </c>
      <c r="D13" s="566">
        <v>1.1891546820000001</v>
      </c>
      <c r="E13" s="566">
        <v>1.422064408</v>
      </c>
      <c r="F13" s="566">
        <v>1.3395272949999999</v>
      </c>
      <c r="G13" s="566">
        <v>1.323590523</v>
      </c>
      <c r="H13" s="566">
        <v>1.240488483</v>
      </c>
      <c r="I13" s="566">
        <v>1.300862908</v>
      </c>
      <c r="J13" s="566">
        <v>1.2927620980000001</v>
      </c>
      <c r="K13" s="566">
        <v>1.2543006940000001</v>
      </c>
      <c r="L13" s="566">
        <v>1.2491490489999999</v>
      </c>
      <c r="M13" s="566">
        <v>1.3579641410000001</v>
      </c>
      <c r="N13" s="566">
        <v>1.35875032</v>
      </c>
      <c r="O13" s="566">
        <v>1.3028248760000001</v>
      </c>
      <c r="P13" s="566">
        <v>1.2478354519999999</v>
      </c>
      <c r="Q13" s="566">
        <v>1.2246604780000001</v>
      </c>
      <c r="R13" s="566">
        <v>1.2504407259999999</v>
      </c>
      <c r="S13" s="566">
        <v>1.2835130669999999</v>
      </c>
      <c r="T13" s="566">
        <v>1.2369885810000001</v>
      </c>
      <c r="U13" s="566">
        <v>1.3113515790000001</v>
      </c>
      <c r="V13" s="566">
        <v>1.295491994</v>
      </c>
      <c r="W13" s="566">
        <v>1.300421123</v>
      </c>
      <c r="X13" s="566">
        <v>1.2705502200000001</v>
      </c>
      <c r="Y13" s="566">
        <v>1.321620971</v>
      </c>
      <c r="Z13" s="566">
        <v>1.4277249329999999</v>
      </c>
      <c r="AA13" s="566">
        <v>1.4701411900000001</v>
      </c>
      <c r="AB13" s="566">
        <v>1.2428844109999999</v>
      </c>
      <c r="AC13" s="566">
        <v>1.286337311</v>
      </c>
      <c r="AD13" s="566">
        <v>1.282078574</v>
      </c>
      <c r="AE13" s="566">
        <v>1.327051422</v>
      </c>
      <c r="AF13" s="566">
        <v>1.276390219</v>
      </c>
      <c r="AG13" s="566">
        <v>1.3414767990000001</v>
      </c>
      <c r="AH13" s="566">
        <v>1.3540097639999999</v>
      </c>
      <c r="AI13" s="566">
        <v>1.329383886</v>
      </c>
      <c r="AJ13" s="566">
        <v>1.298471846</v>
      </c>
      <c r="AK13" s="566">
        <v>1.396719147</v>
      </c>
      <c r="AL13" s="566">
        <v>1.4819844310000001</v>
      </c>
      <c r="AM13" s="566">
        <v>1.558004433</v>
      </c>
      <c r="AN13" s="566">
        <v>1.301758609</v>
      </c>
      <c r="AO13" s="566">
        <v>1.380172264</v>
      </c>
      <c r="AP13" s="566">
        <v>1.3470162269999999</v>
      </c>
      <c r="AQ13" s="566">
        <v>1.3707195839999999</v>
      </c>
      <c r="AR13" s="566">
        <v>1.2727196700000001</v>
      </c>
      <c r="AS13" s="566">
        <v>1.30327473</v>
      </c>
      <c r="AT13" s="566">
        <v>1.3405188480000001</v>
      </c>
      <c r="AU13" s="566">
        <v>1.350699737</v>
      </c>
      <c r="AV13" s="566">
        <v>1.414296448</v>
      </c>
      <c r="AW13" s="566">
        <v>1.409605719</v>
      </c>
      <c r="AX13" s="566">
        <v>1.409</v>
      </c>
      <c r="AY13" s="566">
        <v>1.6983740000000001</v>
      </c>
      <c r="AZ13" s="567">
        <v>1.339861</v>
      </c>
      <c r="BA13" s="567">
        <v>1.3315239999999999</v>
      </c>
      <c r="BB13" s="567">
        <v>1.016491</v>
      </c>
      <c r="BC13" s="567">
        <v>1.146212</v>
      </c>
      <c r="BD13" s="567">
        <v>1.1447050000000001</v>
      </c>
      <c r="BE13" s="567">
        <v>1.3169169999999999</v>
      </c>
      <c r="BF13" s="567">
        <v>1.3531409999999999</v>
      </c>
      <c r="BG13" s="567">
        <v>1.3755740000000001</v>
      </c>
      <c r="BH13" s="567">
        <v>1.415208</v>
      </c>
      <c r="BI13" s="567">
        <v>1.3907080000000001</v>
      </c>
      <c r="BJ13" s="567">
        <v>1.4638599999999999</v>
      </c>
      <c r="BK13" s="567">
        <v>1.6501520000000001</v>
      </c>
      <c r="BL13" s="567">
        <v>1.065653</v>
      </c>
      <c r="BM13" s="567">
        <v>1.1545430000000001</v>
      </c>
      <c r="BN13" s="567">
        <v>0.84856520000000002</v>
      </c>
      <c r="BO13" s="567">
        <v>0.96668520000000002</v>
      </c>
      <c r="BP13" s="567">
        <v>1.100149</v>
      </c>
      <c r="BQ13" s="567">
        <v>1.2919389999999999</v>
      </c>
      <c r="BR13" s="567">
        <v>1.3456710000000001</v>
      </c>
      <c r="BS13" s="567">
        <v>1.36859</v>
      </c>
      <c r="BT13" s="567">
        <v>1.3646389999999999</v>
      </c>
      <c r="BU13" s="567">
        <v>1.377443</v>
      </c>
      <c r="BV13" s="567">
        <v>1.424844</v>
      </c>
    </row>
    <row r="14" spans="1:74" ht="11.15" customHeight="1" x14ac:dyDescent="0.25">
      <c r="A14" s="415" t="s">
        <v>1200</v>
      </c>
      <c r="B14" s="416" t="s">
        <v>1336</v>
      </c>
      <c r="C14" s="566">
        <v>1.3947319970000001</v>
      </c>
      <c r="D14" s="566">
        <v>1.272840355</v>
      </c>
      <c r="E14" s="566">
        <v>1.390757392</v>
      </c>
      <c r="F14" s="566">
        <v>1.3181630879999999</v>
      </c>
      <c r="G14" s="566">
        <v>1.345274047</v>
      </c>
      <c r="H14" s="566">
        <v>1.2309439760000001</v>
      </c>
      <c r="I14" s="566">
        <v>1.3011795850000001</v>
      </c>
      <c r="J14" s="566">
        <v>1.321506869</v>
      </c>
      <c r="K14" s="566">
        <v>1.2592860859999999</v>
      </c>
      <c r="L14" s="566">
        <v>1.252008019</v>
      </c>
      <c r="M14" s="566">
        <v>1.221580925</v>
      </c>
      <c r="N14" s="566">
        <v>1.317002872</v>
      </c>
      <c r="O14" s="566">
        <v>1.331440387</v>
      </c>
      <c r="P14" s="566">
        <v>1.173418713</v>
      </c>
      <c r="Q14" s="566">
        <v>1.3144245269999999</v>
      </c>
      <c r="R14" s="566">
        <v>1.2172137780000001</v>
      </c>
      <c r="S14" s="566">
        <v>1.2704416549999999</v>
      </c>
      <c r="T14" s="566">
        <v>1.240577697</v>
      </c>
      <c r="U14" s="566">
        <v>1.2494436980000001</v>
      </c>
      <c r="V14" s="566">
        <v>1.223485003</v>
      </c>
      <c r="W14" s="566">
        <v>1.19526032</v>
      </c>
      <c r="X14" s="566">
        <v>1.199792067</v>
      </c>
      <c r="Y14" s="566">
        <v>1.1407196820000001</v>
      </c>
      <c r="Z14" s="566">
        <v>1.277976722</v>
      </c>
      <c r="AA14" s="566">
        <v>1.0316212220000001</v>
      </c>
      <c r="AB14" s="566">
        <v>0.94666525199999996</v>
      </c>
      <c r="AC14" s="566">
        <v>1.032126152</v>
      </c>
      <c r="AD14" s="566">
        <v>0.951963004</v>
      </c>
      <c r="AE14" s="566">
        <v>0.97342434899999997</v>
      </c>
      <c r="AF14" s="566">
        <v>0.99442702999999999</v>
      </c>
      <c r="AG14" s="566">
        <v>1.017925457</v>
      </c>
      <c r="AH14" s="566">
        <v>0.99013379000000001</v>
      </c>
      <c r="AI14" s="566">
        <v>0.94872394900000001</v>
      </c>
      <c r="AJ14" s="566">
        <v>0.97280922599999997</v>
      </c>
      <c r="AK14" s="566">
        <v>0.92684235100000001</v>
      </c>
      <c r="AL14" s="566">
        <v>0.95269486299999995</v>
      </c>
      <c r="AM14" s="566">
        <v>1.032949538</v>
      </c>
      <c r="AN14" s="566">
        <v>0.93903430899999996</v>
      </c>
      <c r="AO14" s="566">
        <v>0.993242819</v>
      </c>
      <c r="AP14" s="566">
        <v>0.87152591000000001</v>
      </c>
      <c r="AQ14" s="566">
        <v>0.99060567499999996</v>
      </c>
      <c r="AR14" s="566">
        <v>0.94469162100000004</v>
      </c>
      <c r="AS14" s="566">
        <v>0.97601324899999997</v>
      </c>
      <c r="AT14" s="566">
        <v>0.97901011199999999</v>
      </c>
      <c r="AU14" s="566">
        <v>0.91384244100000001</v>
      </c>
      <c r="AV14" s="566">
        <v>0.96141246999999996</v>
      </c>
      <c r="AW14" s="566">
        <v>0.93285852400000002</v>
      </c>
      <c r="AX14" s="566">
        <v>0.98980310000000005</v>
      </c>
      <c r="AY14" s="566">
        <v>1.0203059999999999</v>
      </c>
      <c r="AZ14" s="567">
        <v>0.95459579999999999</v>
      </c>
      <c r="BA14" s="567">
        <v>1.0088079999999999</v>
      </c>
      <c r="BB14" s="567">
        <v>0.91492859999999998</v>
      </c>
      <c r="BC14" s="567">
        <v>0.97637090000000004</v>
      </c>
      <c r="BD14" s="567">
        <v>0.96070060000000002</v>
      </c>
      <c r="BE14" s="567">
        <v>0.98775820000000003</v>
      </c>
      <c r="BF14" s="567">
        <v>0.97355060000000004</v>
      </c>
      <c r="BG14" s="567">
        <v>0.93180289999999999</v>
      </c>
      <c r="BH14" s="567">
        <v>0.95059769999999999</v>
      </c>
      <c r="BI14" s="567">
        <v>0.91485019999999995</v>
      </c>
      <c r="BJ14" s="567">
        <v>0.98299590000000003</v>
      </c>
      <c r="BK14" s="567">
        <v>1.0042120000000001</v>
      </c>
      <c r="BL14" s="567">
        <v>0.91832219999999998</v>
      </c>
      <c r="BM14" s="567">
        <v>0.99168970000000001</v>
      </c>
      <c r="BN14" s="567">
        <v>0.89404220000000001</v>
      </c>
      <c r="BO14" s="567">
        <v>0.96037689999999998</v>
      </c>
      <c r="BP14" s="567">
        <v>0.94903550000000003</v>
      </c>
      <c r="BQ14" s="567">
        <v>0.98350369999999998</v>
      </c>
      <c r="BR14" s="567">
        <v>0.97101749999999998</v>
      </c>
      <c r="BS14" s="567">
        <v>0.92425409999999997</v>
      </c>
      <c r="BT14" s="567">
        <v>0.95063739999999997</v>
      </c>
      <c r="BU14" s="567">
        <v>0.91659690000000005</v>
      </c>
      <c r="BV14" s="567">
        <v>0.97191810000000001</v>
      </c>
    </row>
    <row r="15" spans="1:74" ht="11.15" customHeight="1" x14ac:dyDescent="0.25">
      <c r="A15" s="415" t="s">
        <v>1201</v>
      </c>
      <c r="B15" s="416" t="s">
        <v>1337</v>
      </c>
      <c r="C15" s="566">
        <v>1.053563316</v>
      </c>
      <c r="D15" s="566">
        <v>0.964067856</v>
      </c>
      <c r="E15" s="566">
        <v>0.93842152199999995</v>
      </c>
      <c r="F15" s="566">
        <v>0.76623030299999995</v>
      </c>
      <c r="G15" s="566">
        <v>0.83832545999999997</v>
      </c>
      <c r="H15" s="566">
        <v>0.85552525599999996</v>
      </c>
      <c r="I15" s="566">
        <v>1.0088217129999999</v>
      </c>
      <c r="J15" s="566">
        <v>1.0972817130000001</v>
      </c>
      <c r="K15" s="566">
        <v>0.90599463199999997</v>
      </c>
      <c r="L15" s="566">
        <v>0.83812231800000003</v>
      </c>
      <c r="M15" s="566">
        <v>0.94061375000000003</v>
      </c>
      <c r="N15" s="566">
        <v>1.004436256</v>
      </c>
      <c r="O15" s="566">
        <v>1.078126546</v>
      </c>
      <c r="P15" s="566">
        <v>1.028263202</v>
      </c>
      <c r="Q15" s="566">
        <v>0.98227627299999998</v>
      </c>
      <c r="R15" s="566">
        <v>0.78052431499999997</v>
      </c>
      <c r="S15" s="566">
        <v>0.92089756599999995</v>
      </c>
      <c r="T15" s="566">
        <v>1.0416534690000001</v>
      </c>
      <c r="U15" s="566">
        <v>1.1417261009999999</v>
      </c>
      <c r="V15" s="566">
        <v>1.157283694</v>
      </c>
      <c r="W15" s="566">
        <v>0.96434309600000001</v>
      </c>
      <c r="X15" s="566">
        <v>0.86258465900000003</v>
      </c>
      <c r="Y15" s="566">
        <v>0.91430509199999999</v>
      </c>
      <c r="Z15" s="566">
        <v>1.0247465259999999</v>
      </c>
      <c r="AA15" s="566">
        <v>1.0415609749999999</v>
      </c>
      <c r="AB15" s="566">
        <v>1.0191701010000001</v>
      </c>
      <c r="AC15" s="566">
        <v>0.96367595399999995</v>
      </c>
      <c r="AD15" s="566">
        <v>0.82478786699999995</v>
      </c>
      <c r="AE15" s="566">
        <v>0.92920460400000005</v>
      </c>
      <c r="AF15" s="566">
        <v>1.036898788</v>
      </c>
      <c r="AG15" s="566">
        <v>1.16968779</v>
      </c>
      <c r="AH15" s="566">
        <v>1.1571246399999999</v>
      </c>
      <c r="AI15" s="566">
        <v>0.99229399900000004</v>
      </c>
      <c r="AJ15" s="566">
        <v>0.87043934899999997</v>
      </c>
      <c r="AK15" s="566">
        <v>0.93968523500000001</v>
      </c>
      <c r="AL15" s="566">
        <v>1.057306391</v>
      </c>
      <c r="AM15" s="566">
        <v>1.0302569939999999</v>
      </c>
      <c r="AN15" s="566">
        <v>0.83355242200000002</v>
      </c>
      <c r="AO15" s="566">
        <v>0.764995643</v>
      </c>
      <c r="AP15" s="566">
        <v>0.59334845599999997</v>
      </c>
      <c r="AQ15" s="566">
        <v>0.85577974700000004</v>
      </c>
      <c r="AR15" s="566">
        <v>0.86258166700000005</v>
      </c>
      <c r="AS15" s="566">
        <v>1.0014072009999999</v>
      </c>
      <c r="AT15" s="566">
        <v>1.0035073370000001</v>
      </c>
      <c r="AU15" s="566">
        <v>0.77870400100000003</v>
      </c>
      <c r="AV15" s="566">
        <v>0.48107998000000002</v>
      </c>
      <c r="AW15" s="566">
        <v>0.67934916000000001</v>
      </c>
      <c r="AX15" s="566">
        <v>0.98739259999999995</v>
      </c>
      <c r="AY15" s="566">
        <v>1.021428</v>
      </c>
      <c r="AZ15" s="567">
        <v>0.96826939999999995</v>
      </c>
      <c r="BA15" s="567">
        <v>0.89460770000000001</v>
      </c>
      <c r="BB15" s="567">
        <v>0.72574799999999995</v>
      </c>
      <c r="BC15" s="567">
        <v>0.89628269999999999</v>
      </c>
      <c r="BD15" s="567">
        <v>0.97264539999999999</v>
      </c>
      <c r="BE15" s="567">
        <v>1.0981749999999999</v>
      </c>
      <c r="BF15" s="567">
        <v>1.1000650000000001</v>
      </c>
      <c r="BG15" s="567">
        <v>0.90676109999999999</v>
      </c>
      <c r="BH15" s="567">
        <v>0.73357810000000001</v>
      </c>
      <c r="BI15" s="567">
        <v>0.83987259999999997</v>
      </c>
      <c r="BJ15" s="567">
        <v>1.0202089999999999</v>
      </c>
      <c r="BK15" s="567">
        <v>1.02661</v>
      </c>
      <c r="BL15" s="567">
        <v>0.92530639999999997</v>
      </c>
      <c r="BM15" s="567">
        <v>0.87014570000000002</v>
      </c>
      <c r="BN15" s="567">
        <v>0.71096619999999999</v>
      </c>
      <c r="BO15" s="567">
        <v>0.89159659999999996</v>
      </c>
      <c r="BP15" s="567">
        <v>0.95444110000000004</v>
      </c>
      <c r="BQ15" s="567">
        <v>1.0866070000000001</v>
      </c>
      <c r="BR15" s="567">
        <v>1.0837049999999999</v>
      </c>
      <c r="BS15" s="567">
        <v>0.88978060000000003</v>
      </c>
      <c r="BT15" s="567">
        <v>0.69307799999999997</v>
      </c>
      <c r="BU15" s="567">
        <v>0.81742820000000005</v>
      </c>
      <c r="BV15" s="567">
        <v>1.0209889999999999</v>
      </c>
    </row>
    <row r="16" spans="1:74" ht="11.15" customHeight="1" x14ac:dyDescent="0.25">
      <c r="A16" s="415" t="s">
        <v>1102</v>
      </c>
      <c r="B16" s="416" t="s">
        <v>1341</v>
      </c>
      <c r="C16" s="566">
        <v>-0.37679099999999999</v>
      </c>
      <c r="D16" s="566">
        <v>-0.24667700000000001</v>
      </c>
      <c r="E16" s="566">
        <v>-0.35306399999999999</v>
      </c>
      <c r="F16" s="566">
        <v>-0.32502999999999999</v>
      </c>
      <c r="G16" s="566">
        <v>-0.36673299999999998</v>
      </c>
      <c r="H16" s="566">
        <v>-0.49893100000000001</v>
      </c>
      <c r="I16" s="566">
        <v>-0.68562599999999996</v>
      </c>
      <c r="J16" s="566">
        <v>-0.78363799999999995</v>
      </c>
      <c r="K16" s="566">
        <v>-0.524729</v>
      </c>
      <c r="L16" s="566">
        <v>-0.42324299999999998</v>
      </c>
      <c r="M16" s="566">
        <v>-0.36922199999999999</v>
      </c>
      <c r="N16" s="566">
        <v>-0.36752099999999999</v>
      </c>
      <c r="O16" s="566">
        <v>-0.424346</v>
      </c>
      <c r="P16" s="566">
        <v>-0.42507</v>
      </c>
      <c r="Q16" s="566">
        <v>-0.23558100000000001</v>
      </c>
      <c r="R16" s="566">
        <v>-0.19721900000000001</v>
      </c>
      <c r="S16" s="566">
        <v>-0.416186</v>
      </c>
      <c r="T16" s="566">
        <v>-0.37557000000000001</v>
      </c>
      <c r="U16" s="566">
        <v>-0.68474999999999997</v>
      </c>
      <c r="V16" s="566">
        <v>-0.66975099999999999</v>
      </c>
      <c r="W16" s="566">
        <v>-0.43384299999999998</v>
      </c>
      <c r="X16" s="566">
        <v>-0.42677199999999998</v>
      </c>
      <c r="Y16" s="566">
        <v>-0.37747999999999998</v>
      </c>
      <c r="Z16" s="566">
        <v>-0.44511600000000001</v>
      </c>
      <c r="AA16" s="566">
        <v>-0.49331000000000003</v>
      </c>
      <c r="AB16" s="566">
        <v>-0.41225800000000001</v>
      </c>
      <c r="AC16" s="566">
        <v>-0.31750800000000001</v>
      </c>
      <c r="AD16" s="566">
        <v>-0.26522600000000002</v>
      </c>
      <c r="AE16" s="566">
        <v>-0.46674599999999999</v>
      </c>
      <c r="AF16" s="566">
        <v>-0.58906499999999995</v>
      </c>
      <c r="AG16" s="566">
        <v>-0.76842200000000005</v>
      </c>
      <c r="AH16" s="566">
        <v>-0.63960899999999998</v>
      </c>
      <c r="AI16" s="566">
        <v>-0.59795600000000004</v>
      </c>
      <c r="AJ16" s="566">
        <v>-0.43435200000000002</v>
      </c>
      <c r="AK16" s="566">
        <v>-0.49512</v>
      </c>
      <c r="AL16" s="566">
        <v>-0.54828600000000005</v>
      </c>
      <c r="AM16" s="566">
        <v>-0.61161900000000002</v>
      </c>
      <c r="AN16" s="566">
        <v>-0.44791799999999998</v>
      </c>
      <c r="AO16" s="566">
        <v>-0.51086500000000001</v>
      </c>
      <c r="AP16" s="566">
        <v>-0.28133599999999997</v>
      </c>
      <c r="AQ16" s="566">
        <v>-0.45005699999999998</v>
      </c>
      <c r="AR16" s="566">
        <v>-0.54234599999999999</v>
      </c>
      <c r="AS16" s="566">
        <v>-0.64839400000000003</v>
      </c>
      <c r="AT16" s="566">
        <v>-0.64404300000000003</v>
      </c>
      <c r="AU16" s="566">
        <v>-0.54378099999999996</v>
      </c>
      <c r="AV16" s="566">
        <v>-0.37075000000000002</v>
      </c>
      <c r="AW16" s="566">
        <v>-0.33946399999999999</v>
      </c>
      <c r="AX16" s="566">
        <v>-0.47738740000000002</v>
      </c>
      <c r="AY16" s="566">
        <v>-0.69281879999999996</v>
      </c>
      <c r="AZ16" s="567">
        <v>-0.4689354</v>
      </c>
      <c r="BA16" s="567">
        <v>-0.52626320000000004</v>
      </c>
      <c r="BB16" s="567">
        <v>-0.32330880000000001</v>
      </c>
      <c r="BC16" s="567">
        <v>-0.48040310000000003</v>
      </c>
      <c r="BD16" s="567">
        <v>-0.54121929999999996</v>
      </c>
      <c r="BE16" s="567">
        <v>-0.6607904</v>
      </c>
      <c r="BF16" s="567">
        <v>-0.58719049999999995</v>
      </c>
      <c r="BG16" s="567">
        <v>-0.54609870000000005</v>
      </c>
      <c r="BH16" s="567">
        <v>-0.32834960000000002</v>
      </c>
      <c r="BI16" s="567">
        <v>-0.39595259999999999</v>
      </c>
      <c r="BJ16" s="567">
        <v>-0.53121510000000005</v>
      </c>
      <c r="BK16" s="567">
        <v>-0.71765509999999999</v>
      </c>
      <c r="BL16" s="567">
        <v>-0.44821719999999998</v>
      </c>
      <c r="BM16" s="567">
        <v>-0.55126699999999995</v>
      </c>
      <c r="BN16" s="567">
        <v>-0.35068240000000001</v>
      </c>
      <c r="BO16" s="567">
        <v>-0.50498370000000004</v>
      </c>
      <c r="BP16" s="567">
        <v>-0.53607890000000002</v>
      </c>
      <c r="BQ16" s="567">
        <v>-0.62595440000000002</v>
      </c>
      <c r="BR16" s="567">
        <v>-0.57724989999999998</v>
      </c>
      <c r="BS16" s="567">
        <v>-0.4583834</v>
      </c>
      <c r="BT16" s="567">
        <v>-0.3373159</v>
      </c>
      <c r="BU16" s="567">
        <v>-0.40366730000000001</v>
      </c>
      <c r="BV16" s="567">
        <v>-0.53927630000000004</v>
      </c>
    </row>
    <row r="17" spans="1:74" ht="11.15" customHeight="1" x14ac:dyDescent="0.25">
      <c r="A17" s="415" t="s">
        <v>1103</v>
      </c>
      <c r="B17" s="416" t="s">
        <v>1203</v>
      </c>
      <c r="C17" s="566">
        <v>1.4537891810000001</v>
      </c>
      <c r="D17" s="566">
        <v>1.198389081</v>
      </c>
      <c r="E17" s="566">
        <v>1.317688006</v>
      </c>
      <c r="F17" s="566">
        <v>1.1613695470000001</v>
      </c>
      <c r="G17" s="566">
        <v>1.225930172</v>
      </c>
      <c r="H17" s="566">
        <v>1.5386176</v>
      </c>
      <c r="I17" s="566">
        <v>1.6669135900000001</v>
      </c>
      <c r="J17" s="566">
        <v>1.594435364</v>
      </c>
      <c r="K17" s="566">
        <v>1.115905981</v>
      </c>
      <c r="L17" s="566">
        <v>1.1386484349999999</v>
      </c>
      <c r="M17" s="566">
        <v>1.3232204809999999</v>
      </c>
      <c r="N17" s="566">
        <v>1.5985234239999999</v>
      </c>
      <c r="O17" s="566">
        <v>1.553323537</v>
      </c>
      <c r="P17" s="566">
        <v>2.146256776</v>
      </c>
      <c r="Q17" s="566">
        <v>1.3569592500000001</v>
      </c>
      <c r="R17" s="566">
        <v>1.1556034879999999</v>
      </c>
      <c r="S17" s="566">
        <v>1.292085178</v>
      </c>
      <c r="T17" s="566">
        <v>1.323944341</v>
      </c>
      <c r="U17" s="566">
        <v>1.499043795</v>
      </c>
      <c r="V17" s="566">
        <v>1.8777759949999999</v>
      </c>
      <c r="W17" s="566">
        <v>1.5304277690000001</v>
      </c>
      <c r="X17" s="566">
        <v>1.481139607</v>
      </c>
      <c r="Y17" s="566">
        <v>1.6002282640000001</v>
      </c>
      <c r="Z17" s="566">
        <v>1.4915701079999999</v>
      </c>
      <c r="AA17" s="566">
        <v>3.5635779890000001</v>
      </c>
      <c r="AB17" s="566">
        <v>1.6514383850000001</v>
      </c>
      <c r="AC17" s="566">
        <v>1.381308607</v>
      </c>
      <c r="AD17" s="566">
        <v>1.200211038</v>
      </c>
      <c r="AE17" s="566">
        <v>1.348607205</v>
      </c>
      <c r="AF17" s="566">
        <v>1.497633298</v>
      </c>
      <c r="AG17" s="566">
        <v>1.4477544280000001</v>
      </c>
      <c r="AH17" s="566">
        <v>1.500230631</v>
      </c>
      <c r="AI17" s="566">
        <v>1.510022878</v>
      </c>
      <c r="AJ17" s="566">
        <v>1.480511355</v>
      </c>
      <c r="AK17" s="566">
        <v>1.392236829</v>
      </c>
      <c r="AL17" s="566">
        <v>3.8530234459999999</v>
      </c>
      <c r="AM17" s="566">
        <v>1.3110649169999999</v>
      </c>
      <c r="AN17" s="566">
        <v>1.38724728</v>
      </c>
      <c r="AO17" s="566">
        <v>1.2073596339999999</v>
      </c>
      <c r="AP17" s="566">
        <v>1.1265478870000001</v>
      </c>
      <c r="AQ17" s="566">
        <v>1.126630061</v>
      </c>
      <c r="AR17" s="566">
        <v>1.2181131780000001</v>
      </c>
      <c r="AS17" s="566">
        <v>1.587237505</v>
      </c>
      <c r="AT17" s="566">
        <v>1.6138621399999999</v>
      </c>
      <c r="AU17" s="566">
        <v>1.5509197889999999</v>
      </c>
      <c r="AV17" s="566">
        <v>1.2233542079999999</v>
      </c>
      <c r="AW17" s="566">
        <v>1.1064101209999999</v>
      </c>
      <c r="AX17" s="566">
        <v>2.399737</v>
      </c>
      <c r="AY17" s="566">
        <v>2.14161</v>
      </c>
      <c r="AZ17" s="567">
        <v>1.8267230000000001</v>
      </c>
      <c r="BA17" s="567">
        <v>1.229382</v>
      </c>
      <c r="BB17" s="567">
        <v>1.1022639999999999</v>
      </c>
      <c r="BC17" s="567">
        <v>1.1755230000000001</v>
      </c>
      <c r="BD17" s="567">
        <v>1.245163</v>
      </c>
      <c r="BE17" s="567">
        <v>1.438491</v>
      </c>
      <c r="BF17" s="567">
        <v>1.6009329999999999</v>
      </c>
      <c r="BG17" s="567">
        <v>1.4383280000000001</v>
      </c>
      <c r="BH17" s="567">
        <v>1.316351</v>
      </c>
      <c r="BI17" s="567">
        <v>1.2850600000000001</v>
      </c>
      <c r="BJ17" s="567">
        <v>2.5132880000000002</v>
      </c>
      <c r="BK17" s="567">
        <v>2.261002</v>
      </c>
      <c r="BL17" s="567">
        <v>1.557658</v>
      </c>
      <c r="BM17" s="567">
        <v>1.1732309999999999</v>
      </c>
      <c r="BN17" s="567">
        <v>1.0633950000000001</v>
      </c>
      <c r="BO17" s="567">
        <v>1.1184829999999999</v>
      </c>
      <c r="BP17" s="567">
        <v>1.222669</v>
      </c>
      <c r="BQ17" s="567">
        <v>1.41106</v>
      </c>
      <c r="BR17" s="567">
        <v>1.4894320000000001</v>
      </c>
      <c r="BS17" s="567">
        <v>1.3918740000000001</v>
      </c>
      <c r="BT17" s="567">
        <v>1.249687</v>
      </c>
      <c r="BU17" s="567">
        <v>1.1740600000000001</v>
      </c>
      <c r="BV17" s="567">
        <v>2.833691</v>
      </c>
    </row>
    <row r="18" spans="1:74" ht="11.15" customHeight="1" x14ac:dyDescent="0.25">
      <c r="A18" s="415" t="s">
        <v>1104</v>
      </c>
      <c r="B18" s="416" t="s">
        <v>1342</v>
      </c>
      <c r="C18" s="566">
        <v>0.35677856600000002</v>
      </c>
      <c r="D18" s="566">
        <v>0.36767422300000002</v>
      </c>
      <c r="E18" s="566">
        <v>0.29244732800000001</v>
      </c>
      <c r="F18" s="566">
        <v>0.17151190799999999</v>
      </c>
      <c r="G18" s="566">
        <v>0.17937564</v>
      </c>
      <c r="H18" s="566">
        <v>0.15687128</v>
      </c>
      <c r="I18" s="566">
        <v>0.182107727</v>
      </c>
      <c r="J18" s="566">
        <v>0.31636439599999999</v>
      </c>
      <c r="K18" s="566">
        <v>0.29541064900000003</v>
      </c>
      <c r="L18" s="566">
        <v>0.21293578299999999</v>
      </c>
      <c r="M18" s="566">
        <v>0.296102056</v>
      </c>
      <c r="N18" s="566">
        <v>0.34676670500000001</v>
      </c>
      <c r="O18" s="566">
        <v>0.33655247300000002</v>
      </c>
      <c r="P18" s="566">
        <v>0.19521640800000001</v>
      </c>
      <c r="Q18" s="566">
        <v>0.19682189</v>
      </c>
      <c r="R18" s="566">
        <v>0.269660328</v>
      </c>
      <c r="S18" s="566">
        <v>0.28859484099999999</v>
      </c>
      <c r="T18" s="566">
        <v>0.32129776999999998</v>
      </c>
      <c r="U18" s="566">
        <v>0.31170380800000003</v>
      </c>
      <c r="V18" s="566">
        <v>0.330902635</v>
      </c>
      <c r="W18" s="566">
        <v>0.29866473500000001</v>
      </c>
      <c r="X18" s="566">
        <v>0.34264007400000002</v>
      </c>
      <c r="Y18" s="566">
        <v>0.179926115</v>
      </c>
      <c r="Z18" s="566">
        <v>0.232125684</v>
      </c>
      <c r="AA18" s="566">
        <v>0.29161194200000001</v>
      </c>
      <c r="AB18" s="566">
        <v>0.25126378300000002</v>
      </c>
      <c r="AC18" s="566">
        <v>0.270395096</v>
      </c>
      <c r="AD18" s="566">
        <v>0.29135166899999998</v>
      </c>
      <c r="AE18" s="566">
        <v>0.36521351600000002</v>
      </c>
      <c r="AF18" s="566">
        <v>0.28065564999999998</v>
      </c>
      <c r="AG18" s="566">
        <v>0.34215333999999997</v>
      </c>
      <c r="AH18" s="566">
        <v>0.27687559499999997</v>
      </c>
      <c r="AI18" s="566">
        <v>0.30634179299999997</v>
      </c>
      <c r="AJ18" s="566">
        <v>0.27608252799999999</v>
      </c>
      <c r="AK18" s="566">
        <v>0.235622153</v>
      </c>
      <c r="AL18" s="566">
        <v>0.26363407700000002</v>
      </c>
      <c r="AM18" s="566">
        <v>0.285126779</v>
      </c>
      <c r="AN18" s="566">
        <v>0.239296922</v>
      </c>
      <c r="AO18" s="566">
        <v>0.260737041</v>
      </c>
      <c r="AP18" s="566">
        <v>0.17147227000000001</v>
      </c>
      <c r="AQ18" s="566">
        <v>0.28204459700000001</v>
      </c>
      <c r="AR18" s="566">
        <v>0.242379818</v>
      </c>
      <c r="AS18" s="566">
        <v>0.29173105500000002</v>
      </c>
      <c r="AT18" s="566">
        <v>0.34351020999999998</v>
      </c>
      <c r="AU18" s="566">
        <v>0.27723674599999998</v>
      </c>
      <c r="AV18" s="566">
        <v>0.24590806700000001</v>
      </c>
      <c r="AW18" s="566">
        <v>0.27734894199999999</v>
      </c>
      <c r="AX18" s="566">
        <v>0.28084219999999999</v>
      </c>
      <c r="AY18" s="566">
        <v>0.30443039999999999</v>
      </c>
      <c r="AZ18" s="567">
        <v>0.23222200000000001</v>
      </c>
      <c r="BA18" s="567">
        <v>0.24265129999999999</v>
      </c>
      <c r="BB18" s="567">
        <v>0.2441614</v>
      </c>
      <c r="BC18" s="567">
        <v>0.31195099999999998</v>
      </c>
      <c r="BD18" s="567">
        <v>0.28144439999999998</v>
      </c>
      <c r="BE18" s="567">
        <v>0.31519609999999998</v>
      </c>
      <c r="BF18" s="567">
        <v>0.31709609999999999</v>
      </c>
      <c r="BG18" s="567">
        <v>0.29408109999999998</v>
      </c>
      <c r="BH18" s="567">
        <v>0.28821020000000003</v>
      </c>
      <c r="BI18" s="567">
        <v>0.2309657</v>
      </c>
      <c r="BJ18" s="567">
        <v>0.25886730000000002</v>
      </c>
      <c r="BK18" s="567">
        <v>0.29372300000000001</v>
      </c>
      <c r="BL18" s="567">
        <v>0.23971770000000001</v>
      </c>
      <c r="BM18" s="567">
        <v>0.25792779999999998</v>
      </c>
      <c r="BN18" s="567">
        <v>0.2356618</v>
      </c>
      <c r="BO18" s="567">
        <v>0.31973639999999998</v>
      </c>
      <c r="BP18" s="567">
        <v>0.26816000000000001</v>
      </c>
      <c r="BQ18" s="567">
        <v>0.31636019999999998</v>
      </c>
      <c r="BR18" s="567">
        <v>0.31249399999999999</v>
      </c>
      <c r="BS18" s="567">
        <v>0.29255320000000001</v>
      </c>
      <c r="BT18" s="567">
        <v>0.2700669</v>
      </c>
      <c r="BU18" s="567">
        <v>0.2479789</v>
      </c>
      <c r="BV18" s="567">
        <v>0.2677812</v>
      </c>
    </row>
    <row r="19" spans="1:74" ht="11.15" customHeight="1" x14ac:dyDescent="0.25">
      <c r="A19" s="415" t="s">
        <v>1214</v>
      </c>
      <c r="B19" s="418" t="s">
        <v>1343</v>
      </c>
      <c r="C19" s="566">
        <v>0.65972980599999997</v>
      </c>
      <c r="D19" s="566">
        <v>0.59439536599999998</v>
      </c>
      <c r="E19" s="566">
        <v>0.67064996300000002</v>
      </c>
      <c r="F19" s="566">
        <v>0.63660203599999998</v>
      </c>
      <c r="G19" s="566">
        <v>0.63047914599999999</v>
      </c>
      <c r="H19" s="566">
        <v>0.57768242199999997</v>
      </c>
      <c r="I19" s="566">
        <v>0.65390537000000004</v>
      </c>
      <c r="J19" s="566">
        <v>0.66595797199999995</v>
      </c>
      <c r="K19" s="566">
        <v>0.60531663700000005</v>
      </c>
      <c r="L19" s="566">
        <v>0.60802774000000004</v>
      </c>
      <c r="M19" s="566">
        <v>0.61056316499999996</v>
      </c>
      <c r="N19" s="566">
        <v>0.67592273400000003</v>
      </c>
      <c r="O19" s="566">
        <v>0.63124753700000003</v>
      </c>
      <c r="P19" s="566">
        <v>0.54971863899999995</v>
      </c>
      <c r="Q19" s="566">
        <v>0.61902516299999999</v>
      </c>
      <c r="R19" s="566">
        <v>0.56480678299999998</v>
      </c>
      <c r="S19" s="566">
        <v>0.57439926799999996</v>
      </c>
      <c r="T19" s="566">
        <v>0.57997869899999999</v>
      </c>
      <c r="U19" s="566">
        <v>0.58070102400000001</v>
      </c>
      <c r="V19" s="566">
        <v>0.57891081700000002</v>
      </c>
      <c r="W19" s="566">
        <v>0.55664646600000001</v>
      </c>
      <c r="X19" s="566">
        <v>0.57856753299999997</v>
      </c>
      <c r="Y19" s="566">
        <v>0.53395009699999996</v>
      </c>
      <c r="Z19" s="566">
        <v>0.60863544800000002</v>
      </c>
      <c r="AA19" s="566">
        <v>0.39450876299999998</v>
      </c>
      <c r="AB19" s="566">
        <v>0.32714090400000001</v>
      </c>
      <c r="AC19" s="566">
        <v>0.361099952</v>
      </c>
      <c r="AD19" s="566">
        <v>0.33895582299999999</v>
      </c>
      <c r="AE19" s="566">
        <v>0.34173211799999997</v>
      </c>
      <c r="AF19" s="566">
        <v>0.34901512499999998</v>
      </c>
      <c r="AG19" s="566">
        <v>0.35201356700000003</v>
      </c>
      <c r="AH19" s="566">
        <v>0.33408432999999998</v>
      </c>
      <c r="AI19" s="566">
        <v>0.307954907</v>
      </c>
      <c r="AJ19" s="566">
        <v>0.30091672200000003</v>
      </c>
      <c r="AK19" s="566">
        <v>0.29126634200000001</v>
      </c>
      <c r="AL19" s="566">
        <v>0.32255017899999999</v>
      </c>
      <c r="AM19" s="566">
        <v>0.32628522100000001</v>
      </c>
      <c r="AN19" s="566">
        <v>0.28644731299999998</v>
      </c>
      <c r="AO19" s="566">
        <v>0.29495928199999999</v>
      </c>
      <c r="AP19" s="566">
        <v>0.24957797700000001</v>
      </c>
      <c r="AQ19" s="566">
        <v>0.30966825199999998</v>
      </c>
      <c r="AR19" s="566">
        <v>0.30402963599999999</v>
      </c>
      <c r="AS19" s="566">
        <v>0.286698642</v>
      </c>
      <c r="AT19" s="566">
        <v>0.24071598</v>
      </c>
      <c r="AU19" s="566">
        <v>0.239038901</v>
      </c>
      <c r="AV19" s="566">
        <v>0.24531186099999999</v>
      </c>
      <c r="AW19" s="566">
        <v>0.26417775700000001</v>
      </c>
      <c r="AX19" s="566">
        <v>0.3018826</v>
      </c>
      <c r="AY19" s="566">
        <v>0.23071639999999999</v>
      </c>
      <c r="AZ19" s="567">
        <v>0.2033421</v>
      </c>
      <c r="BA19" s="567">
        <v>0.1536246</v>
      </c>
      <c r="BB19" s="567">
        <v>0.13482240000000001</v>
      </c>
      <c r="BC19" s="567">
        <v>0.25896229999999998</v>
      </c>
      <c r="BD19" s="567">
        <v>0.2135319</v>
      </c>
      <c r="BE19" s="567">
        <v>0.16883670000000001</v>
      </c>
      <c r="BF19" s="567">
        <v>0.135354</v>
      </c>
      <c r="BG19" s="567">
        <v>0.11393979999999999</v>
      </c>
      <c r="BH19" s="567">
        <v>0.14538889999999999</v>
      </c>
      <c r="BI19" s="567">
        <v>6.7897700000000005E-2</v>
      </c>
      <c r="BJ19" s="567">
        <v>0.10285950000000001</v>
      </c>
      <c r="BK19" s="567">
        <v>9.1813400000000003E-2</v>
      </c>
      <c r="BL19" s="567">
        <v>4.7002700000000001E-2</v>
      </c>
      <c r="BM19" s="567">
        <v>1.13109E-2</v>
      </c>
      <c r="BN19" s="567">
        <v>-4.1955699999999999E-2</v>
      </c>
      <c r="BO19" s="567">
        <v>2.9066600000000001E-2</v>
      </c>
      <c r="BP19" s="567">
        <v>8.6559499999999998E-2</v>
      </c>
      <c r="BQ19" s="567">
        <v>2.4733399999999999E-2</v>
      </c>
      <c r="BR19" s="567">
        <v>-1.7050900000000001E-2</v>
      </c>
      <c r="BS19" s="567">
        <v>-2.3384599999999998E-2</v>
      </c>
      <c r="BT19" s="567">
        <v>-4.7108799999999998E-3</v>
      </c>
      <c r="BU19" s="567">
        <v>-0.1039117</v>
      </c>
      <c r="BV19" s="567">
        <v>6.15915E-2</v>
      </c>
    </row>
    <row r="20" spans="1:74" ht="11.15" customHeight="1" x14ac:dyDescent="0.25">
      <c r="A20" s="415" t="s">
        <v>1105</v>
      </c>
      <c r="B20" s="416" t="s">
        <v>1114</v>
      </c>
      <c r="C20" s="566">
        <v>327.71017653000001</v>
      </c>
      <c r="D20" s="566">
        <v>306.45559774999998</v>
      </c>
      <c r="E20" s="566">
        <v>296.52242325999998</v>
      </c>
      <c r="F20" s="566">
        <v>267.76744986</v>
      </c>
      <c r="G20" s="566">
        <v>292.54631831</v>
      </c>
      <c r="H20" s="566">
        <v>339.24945969999999</v>
      </c>
      <c r="I20" s="566">
        <v>396.31127501999998</v>
      </c>
      <c r="J20" s="566">
        <v>384.92208768</v>
      </c>
      <c r="K20" s="566">
        <v>320.96814860000001</v>
      </c>
      <c r="L20" s="566">
        <v>301.33099441000002</v>
      </c>
      <c r="M20" s="566">
        <v>289.04609841000001</v>
      </c>
      <c r="N20" s="566">
        <v>330.82642427000002</v>
      </c>
      <c r="O20" s="566">
        <v>335.54450566999998</v>
      </c>
      <c r="P20" s="566">
        <v>312.82397400000002</v>
      </c>
      <c r="Q20" s="566">
        <v>299.43972543000001</v>
      </c>
      <c r="R20" s="566">
        <v>281.76440786000001</v>
      </c>
      <c r="S20" s="566">
        <v>308.07916817</v>
      </c>
      <c r="T20" s="566">
        <v>360.95851453</v>
      </c>
      <c r="U20" s="566">
        <v>391.74394611999998</v>
      </c>
      <c r="V20" s="566">
        <v>399.08334783999999</v>
      </c>
      <c r="W20" s="566">
        <v>335.27434204999997</v>
      </c>
      <c r="X20" s="566">
        <v>307.60663363999998</v>
      </c>
      <c r="Y20" s="566">
        <v>301.49915786999998</v>
      </c>
      <c r="Z20" s="566">
        <v>323.80524208000003</v>
      </c>
      <c r="AA20" s="566">
        <v>359.89904067999998</v>
      </c>
      <c r="AB20" s="566">
        <v>312.19759145</v>
      </c>
      <c r="AC20" s="566">
        <v>311.57311712000001</v>
      </c>
      <c r="AD20" s="566">
        <v>291.85695049999998</v>
      </c>
      <c r="AE20" s="566">
        <v>329.36160821999999</v>
      </c>
      <c r="AF20" s="566">
        <v>366.05012195</v>
      </c>
      <c r="AG20" s="566">
        <v>408.87975003999998</v>
      </c>
      <c r="AH20" s="566">
        <v>398.08350722</v>
      </c>
      <c r="AI20" s="566">
        <v>339.00770985999998</v>
      </c>
      <c r="AJ20" s="566">
        <v>301.45802452999999</v>
      </c>
      <c r="AK20" s="566">
        <v>308.85462962999998</v>
      </c>
      <c r="AL20" s="566">
        <v>347.12402873000002</v>
      </c>
      <c r="AM20" s="566">
        <v>334.48271082999997</v>
      </c>
      <c r="AN20" s="566">
        <v>296.76519055</v>
      </c>
      <c r="AO20" s="566">
        <v>316.88954419999999</v>
      </c>
      <c r="AP20" s="566">
        <v>288.47441183000001</v>
      </c>
      <c r="AQ20" s="566">
        <v>315.16743034000001</v>
      </c>
      <c r="AR20" s="566">
        <v>343.61689416000002</v>
      </c>
      <c r="AS20" s="566">
        <v>411.94332272000003</v>
      </c>
      <c r="AT20" s="566">
        <v>409.97876524999998</v>
      </c>
      <c r="AU20" s="566">
        <v>345.04341729999999</v>
      </c>
      <c r="AV20" s="566">
        <v>316.72191479999998</v>
      </c>
      <c r="AW20" s="566">
        <v>308.68498152000001</v>
      </c>
      <c r="AX20" s="566">
        <v>330.38796957</v>
      </c>
      <c r="AY20" s="566">
        <v>369.57677290999999</v>
      </c>
      <c r="AZ20" s="567">
        <v>321.10739999999998</v>
      </c>
      <c r="BA20" s="567">
        <v>319.85059999999999</v>
      </c>
      <c r="BB20" s="567">
        <v>291.47739999999999</v>
      </c>
      <c r="BC20" s="567">
        <v>326.404</v>
      </c>
      <c r="BD20" s="567">
        <v>365.37470000000002</v>
      </c>
      <c r="BE20" s="567">
        <v>418.93090000000001</v>
      </c>
      <c r="BF20" s="567">
        <v>412.2353</v>
      </c>
      <c r="BG20" s="567">
        <v>344.34949999999998</v>
      </c>
      <c r="BH20" s="567">
        <v>312.36090000000002</v>
      </c>
      <c r="BI20" s="567">
        <v>305.43</v>
      </c>
      <c r="BJ20" s="567">
        <v>345.07089999999999</v>
      </c>
      <c r="BK20" s="567">
        <v>358.93869999999998</v>
      </c>
      <c r="BL20" s="567">
        <v>308.07740000000001</v>
      </c>
      <c r="BM20" s="567">
        <v>321.35480000000001</v>
      </c>
      <c r="BN20" s="567">
        <v>293.51280000000003</v>
      </c>
      <c r="BO20" s="567">
        <v>328.94159999999999</v>
      </c>
      <c r="BP20" s="567">
        <v>368.29689999999999</v>
      </c>
      <c r="BQ20" s="567">
        <v>422.19499999999999</v>
      </c>
      <c r="BR20" s="567">
        <v>415.3546</v>
      </c>
      <c r="BS20" s="567">
        <v>346.58030000000002</v>
      </c>
      <c r="BT20" s="567">
        <v>314.24669999999998</v>
      </c>
      <c r="BU20" s="567">
        <v>307.0206</v>
      </c>
      <c r="BV20" s="567">
        <v>346.6062</v>
      </c>
    </row>
    <row r="21" spans="1:74" ht="11.15" customHeight="1" x14ac:dyDescent="0.25">
      <c r="A21" s="409"/>
      <c r="B21" s="102" t="s">
        <v>1204</v>
      </c>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67"/>
      <c r="BA21" s="267"/>
      <c r="BB21" s="267"/>
      <c r="BC21" s="267"/>
      <c r="BD21" s="267"/>
      <c r="BE21" s="267"/>
      <c r="BF21" s="267"/>
      <c r="BG21" s="267"/>
      <c r="BH21" s="267"/>
      <c r="BI21" s="267"/>
      <c r="BJ21" s="267"/>
      <c r="BK21" s="267"/>
      <c r="BL21" s="267"/>
      <c r="BM21" s="267"/>
      <c r="BN21" s="267"/>
      <c r="BO21" s="267"/>
      <c r="BP21" s="267"/>
      <c r="BQ21" s="267"/>
      <c r="BR21" s="267"/>
      <c r="BS21" s="267"/>
      <c r="BT21" s="267"/>
      <c r="BU21" s="267"/>
      <c r="BV21" s="267"/>
    </row>
    <row r="22" spans="1:74" ht="11.15" customHeight="1" x14ac:dyDescent="0.25">
      <c r="A22" s="415" t="s">
        <v>1106</v>
      </c>
      <c r="B22" s="416" t="s">
        <v>1338</v>
      </c>
      <c r="C22" s="566">
        <v>4.1098701469999996</v>
      </c>
      <c r="D22" s="566">
        <v>3.7334824530000001</v>
      </c>
      <c r="E22" s="566">
        <v>2.8574423179999999</v>
      </c>
      <c r="F22" s="566">
        <v>3.1440908670000001</v>
      </c>
      <c r="G22" s="566">
        <v>2.6959840690000001</v>
      </c>
      <c r="H22" s="566">
        <v>4.655647117</v>
      </c>
      <c r="I22" s="566">
        <v>6.6681605360000002</v>
      </c>
      <c r="J22" s="566">
        <v>5.5522695090000003</v>
      </c>
      <c r="K22" s="566">
        <v>4.3177679419999997</v>
      </c>
      <c r="L22" s="566">
        <v>3.8922456080000001</v>
      </c>
      <c r="M22" s="566">
        <v>3.57192847</v>
      </c>
      <c r="N22" s="566">
        <v>3.8991281990000002</v>
      </c>
      <c r="O22" s="566">
        <v>4.4561335350000002</v>
      </c>
      <c r="P22" s="566">
        <v>4.1086150249999998</v>
      </c>
      <c r="Q22" s="566">
        <v>3.5085204980000002</v>
      </c>
      <c r="R22" s="566">
        <v>2.9064025660000001</v>
      </c>
      <c r="S22" s="566">
        <v>3.3516356260000002</v>
      </c>
      <c r="T22" s="566">
        <v>5.5168708210000004</v>
      </c>
      <c r="U22" s="566">
        <v>5.5160232679999996</v>
      </c>
      <c r="V22" s="566">
        <v>6.3909202430000001</v>
      </c>
      <c r="W22" s="566">
        <v>4.7753580659999999</v>
      </c>
      <c r="X22" s="566">
        <v>4.7166901179999998</v>
      </c>
      <c r="Y22" s="566">
        <v>4.2720732540000004</v>
      </c>
      <c r="Z22" s="566">
        <v>3.9068217930000002</v>
      </c>
      <c r="AA22" s="566">
        <v>3.939917957</v>
      </c>
      <c r="AB22" s="566">
        <v>3.5889442699999998</v>
      </c>
      <c r="AC22" s="566">
        <v>3.8894771869999998</v>
      </c>
      <c r="AD22" s="566">
        <v>3.5339791479999998</v>
      </c>
      <c r="AE22" s="566">
        <v>4.3209078449999998</v>
      </c>
      <c r="AF22" s="566">
        <v>4.6405108940000002</v>
      </c>
      <c r="AG22" s="566">
        <v>6.7065068849999996</v>
      </c>
      <c r="AH22" s="566">
        <v>6.8012020360000003</v>
      </c>
      <c r="AI22" s="566">
        <v>4.6609431160000003</v>
      </c>
      <c r="AJ22" s="566">
        <v>3.5988453310000001</v>
      </c>
      <c r="AK22" s="566">
        <v>4.0187897379999997</v>
      </c>
      <c r="AL22" s="566">
        <v>3.6339898179999999</v>
      </c>
      <c r="AM22" s="566">
        <v>4.0415839739999999</v>
      </c>
      <c r="AN22" s="566">
        <v>3.54824194</v>
      </c>
      <c r="AO22" s="566">
        <v>3.902591664</v>
      </c>
      <c r="AP22" s="566">
        <v>3.8212683859999999</v>
      </c>
      <c r="AQ22" s="566">
        <v>3.5993302030000001</v>
      </c>
      <c r="AR22" s="566">
        <v>4.9316553809999997</v>
      </c>
      <c r="AS22" s="566">
        <v>6.0974459220000004</v>
      </c>
      <c r="AT22" s="566">
        <v>4.9978418299999996</v>
      </c>
      <c r="AU22" s="566">
        <v>4.6958538599999997</v>
      </c>
      <c r="AV22" s="566">
        <v>4.1194748030000001</v>
      </c>
      <c r="AW22" s="566">
        <v>4.1506586409999997</v>
      </c>
      <c r="AX22" s="566">
        <v>3.541318</v>
      </c>
      <c r="AY22" s="566">
        <v>4.5039800000000003</v>
      </c>
      <c r="AZ22" s="567">
        <v>3.7861590000000001</v>
      </c>
      <c r="BA22" s="567">
        <v>3.7517740000000002</v>
      </c>
      <c r="BB22" s="567">
        <v>2.9679609999999998</v>
      </c>
      <c r="BC22" s="567">
        <v>3.472864</v>
      </c>
      <c r="BD22" s="567">
        <v>4.7373640000000004</v>
      </c>
      <c r="BE22" s="567">
        <v>6.7160089999999997</v>
      </c>
      <c r="BF22" s="567">
        <v>6.2625330000000003</v>
      </c>
      <c r="BG22" s="567">
        <v>4.7679080000000003</v>
      </c>
      <c r="BH22" s="567">
        <v>4.7342570000000004</v>
      </c>
      <c r="BI22" s="567">
        <v>3.630725</v>
      </c>
      <c r="BJ22" s="567">
        <v>4.0131500000000004</v>
      </c>
      <c r="BK22" s="567">
        <v>4.0800299999999998</v>
      </c>
      <c r="BL22" s="567">
        <v>3.585779</v>
      </c>
      <c r="BM22" s="567">
        <v>3.4402210000000002</v>
      </c>
      <c r="BN22" s="567">
        <v>2.9451719999999999</v>
      </c>
      <c r="BO22" s="567">
        <v>3.8936329999999999</v>
      </c>
      <c r="BP22" s="567">
        <v>4.6571439999999997</v>
      </c>
      <c r="BQ22" s="567">
        <v>6.6883379999999999</v>
      </c>
      <c r="BR22" s="567">
        <v>6.2454239999999999</v>
      </c>
      <c r="BS22" s="567">
        <v>4.563212</v>
      </c>
      <c r="BT22" s="567">
        <v>3.6542020000000002</v>
      </c>
      <c r="BU22" s="567">
        <v>3.2444860000000002</v>
      </c>
      <c r="BV22" s="567">
        <v>3.7823120000000001</v>
      </c>
    </row>
    <row r="23" spans="1:74" ht="11.15" customHeight="1" x14ac:dyDescent="0.25">
      <c r="A23" s="415" t="s">
        <v>1107</v>
      </c>
      <c r="B23" s="416" t="s">
        <v>78</v>
      </c>
      <c r="C23" s="566">
        <v>2.8377423999999998E-2</v>
      </c>
      <c r="D23" s="566">
        <v>2.9363568E-2</v>
      </c>
      <c r="E23" s="566">
        <v>1.2913689999999999E-3</v>
      </c>
      <c r="F23" s="566">
        <v>6.8995899999999997E-4</v>
      </c>
      <c r="G23" s="566">
        <v>1.391623E-3</v>
      </c>
      <c r="H23" s="566">
        <v>6.2023770000000002E-3</v>
      </c>
      <c r="I23" s="566">
        <v>3.1684679999999998E-3</v>
      </c>
      <c r="J23" s="566">
        <v>2.1349979999999999E-3</v>
      </c>
      <c r="K23" s="566">
        <v>2.3138450000000001E-3</v>
      </c>
      <c r="L23" s="566">
        <v>6.8073989999999996E-3</v>
      </c>
      <c r="M23" s="566">
        <v>8.1290549999999996E-3</v>
      </c>
      <c r="N23" s="566">
        <v>6.6456096000000006E-2</v>
      </c>
      <c r="O23" s="566">
        <v>0.174569587</v>
      </c>
      <c r="P23" s="566">
        <v>0.255268312</v>
      </c>
      <c r="Q23" s="566">
        <v>4.8117300000000002E-2</v>
      </c>
      <c r="R23" s="566">
        <v>-1.1234300000000001E-4</v>
      </c>
      <c r="S23" s="566">
        <v>2.851601E-3</v>
      </c>
      <c r="T23" s="566">
        <v>2.2246559999999999E-2</v>
      </c>
      <c r="U23" s="566">
        <v>1.7308212999999999E-2</v>
      </c>
      <c r="V23" s="566">
        <v>2.4954101999999999E-2</v>
      </c>
      <c r="W23" s="566">
        <v>6.4342519999999997E-3</v>
      </c>
      <c r="X23" s="566">
        <v>3.8076799999999999E-3</v>
      </c>
      <c r="Y23" s="566">
        <v>2.8467739999999998E-3</v>
      </c>
      <c r="Z23" s="566">
        <v>2.0514774E-2</v>
      </c>
      <c r="AA23" s="566">
        <v>0.15433516799999999</v>
      </c>
      <c r="AB23" s="566">
        <v>9.1760670000000003E-2</v>
      </c>
      <c r="AC23" s="566">
        <v>1.3233144000000001E-2</v>
      </c>
      <c r="AD23" s="566">
        <v>4.16885E-3</v>
      </c>
      <c r="AE23" s="566">
        <v>6.7032029999999996E-3</v>
      </c>
      <c r="AF23" s="566">
        <v>1.813217E-3</v>
      </c>
      <c r="AG23" s="566">
        <v>1.3912753999999999E-2</v>
      </c>
      <c r="AH23" s="566">
        <v>1.9949887999999999E-2</v>
      </c>
      <c r="AI23" s="566">
        <v>1.9410149999999999E-3</v>
      </c>
      <c r="AJ23" s="566">
        <v>2.9320259999999999E-3</v>
      </c>
      <c r="AK23" s="566">
        <v>4.3568460000000002E-3</v>
      </c>
      <c r="AL23" s="566">
        <v>3.2791041E-2</v>
      </c>
      <c r="AM23" s="566">
        <v>2.8954839E-2</v>
      </c>
      <c r="AN23" s="566">
        <v>8.2918449000000005E-2</v>
      </c>
      <c r="AO23" s="566">
        <v>5.6058009999999997E-3</v>
      </c>
      <c r="AP23" s="566">
        <v>2.5041709999999999E-3</v>
      </c>
      <c r="AQ23" s="566">
        <v>1.906982E-3</v>
      </c>
      <c r="AR23" s="566">
        <v>1.8449510000000001E-3</v>
      </c>
      <c r="AS23" s="566">
        <v>1.3886745000000001E-2</v>
      </c>
      <c r="AT23" s="566">
        <v>2.073872E-3</v>
      </c>
      <c r="AU23" s="566">
        <v>2.9886099999999998E-4</v>
      </c>
      <c r="AV23" s="566">
        <v>2.7703756999999999E-2</v>
      </c>
      <c r="AW23" s="566">
        <v>8.8356690000000009E-3</v>
      </c>
      <c r="AX23" s="566">
        <v>1.9111E-2</v>
      </c>
      <c r="AY23" s="566">
        <v>2.8954799999999999E-2</v>
      </c>
      <c r="AZ23" s="567">
        <v>8.2918400000000003E-2</v>
      </c>
      <c r="BA23" s="567">
        <v>5.6058000000000002E-3</v>
      </c>
      <c r="BB23" s="567">
        <v>2.50417E-3</v>
      </c>
      <c r="BC23" s="567">
        <v>1.90698E-3</v>
      </c>
      <c r="BD23" s="567">
        <v>1.8449499999999999E-3</v>
      </c>
      <c r="BE23" s="567">
        <v>0.1084267</v>
      </c>
      <c r="BF23" s="567">
        <v>4.06539E-2</v>
      </c>
      <c r="BG23" s="567">
        <v>2.9886099999999998E-4</v>
      </c>
      <c r="BH23" s="567">
        <v>2.7703800000000001E-2</v>
      </c>
      <c r="BI23" s="567">
        <v>8.8356700000000003E-3</v>
      </c>
      <c r="BJ23" s="567">
        <v>3.5031E-2</v>
      </c>
      <c r="BK23" s="567">
        <v>0.1120748</v>
      </c>
      <c r="BL23" s="567">
        <v>8.2918400000000003E-2</v>
      </c>
      <c r="BM23" s="567">
        <v>5.6058000000000002E-3</v>
      </c>
      <c r="BN23" s="567">
        <v>2.50417E-3</v>
      </c>
      <c r="BO23" s="567">
        <v>1.90698E-3</v>
      </c>
      <c r="BP23" s="567">
        <v>1.8449499999999999E-3</v>
      </c>
      <c r="BQ23" s="567">
        <v>6.15367E-2</v>
      </c>
      <c r="BR23" s="567">
        <v>5.4723899999999999E-2</v>
      </c>
      <c r="BS23" s="567">
        <v>2.9886099999999998E-4</v>
      </c>
      <c r="BT23" s="567">
        <v>2.7703800000000001E-2</v>
      </c>
      <c r="BU23" s="567">
        <v>8.8356700000000003E-3</v>
      </c>
      <c r="BV23" s="567">
        <v>2.6180999999999999E-2</v>
      </c>
    </row>
    <row r="24" spans="1:74" ht="11.15" customHeight="1" x14ac:dyDescent="0.25">
      <c r="A24" s="415" t="s">
        <v>1108</v>
      </c>
      <c r="B24" s="418" t="s">
        <v>79</v>
      </c>
      <c r="C24" s="566">
        <v>2.4839150000000001</v>
      </c>
      <c r="D24" s="566">
        <v>2.3291620000000002</v>
      </c>
      <c r="E24" s="566">
        <v>2.4775450000000001</v>
      </c>
      <c r="F24" s="566">
        <v>1.041372</v>
      </c>
      <c r="G24" s="566">
        <v>1.76756</v>
      </c>
      <c r="H24" s="566">
        <v>2.113524</v>
      </c>
      <c r="I24" s="566">
        <v>2.4715370000000001</v>
      </c>
      <c r="J24" s="566">
        <v>2.4385620000000001</v>
      </c>
      <c r="K24" s="566">
        <v>2.3892000000000002</v>
      </c>
      <c r="L24" s="566">
        <v>1.5923560000000001</v>
      </c>
      <c r="M24" s="566">
        <v>2.0348350000000002</v>
      </c>
      <c r="N24" s="566">
        <v>2.440483</v>
      </c>
      <c r="O24" s="566">
        <v>2.3273169999999999</v>
      </c>
      <c r="P24" s="566">
        <v>2.2517390000000002</v>
      </c>
      <c r="Q24" s="566">
        <v>2.4931589999999999</v>
      </c>
      <c r="R24" s="566">
        <v>2.4123830000000002</v>
      </c>
      <c r="S24" s="566">
        <v>2.4901870000000002</v>
      </c>
      <c r="T24" s="566">
        <v>2.160364</v>
      </c>
      <c r="U24" s="566">
        <v>2.4736359999999999</v>
      </c>
      <c r="V24" s="566">
        <v>2.4537969999999998</v>
      </c>
      <c r="W24" s="566">
        <v>2.3843839999999998</v>
      </c>
      <c r="X24" s="566">
        <v>1.0638080000000001</v>
      </c>
      <c r="Y24" s="566">
        <v>2.0740970000000001</v>
      </c>
      <c r="Z24" s="566">
        <v>2.4877549999999999</v>
      </c>
      <c r="AA24" s="566">
        <v>2.351677</v>
      </c>
      <c r="AB24" s="566">
        <v>2.2473770000000002</v>
      </c>
      <c r="AC24" s="566">
        <v>2.483851</v>
      </c>
      <c r="AD24" s="566">
        <v>1.7011769999999999</v>
      </c>
      <c r="AE24" s="566">
        <v>1.573663</v>
      </c>
      <c r="AF24" s="566">
        <v>2.2830180000000002</v>
      </c>
      <c r="AG24" s="566">
        <v>2.4790740000000002</v>
      </c>
      <c r="AH24" s="566">
        <v>2.4692310000000002</v>
      </c>
      <c r="AI24" s="566">
        <v>2.391289</v>
      </c>
      <c r="AJ24" s="566">
        <v>2.4850319999999999</v>
      </c>
      <c r="AK24" s="566">
        <v>2.4198059999999999</v>
      </c>
      <c r="AL24" s="566">
        <v>2.5005000000000002</v>
      </c>
      <c r="AM24" s="566">
        <v>2.454634</v>
      </c>
      <c r="AN24" s="566">
        <v>2.1987679999999998</v>
      </c>
      <c r="AO24" s="566">
        <v>2.4810859999999999</v>
      </c>
      <c r="AP24" s="566">
        <v>0.999247</v>
      </c>
      <c r="AQ24" s="566">
        <v>1.4977579999999999</v>
      </c>
      <c r="AR24" s="566">
        <v>0.924898</v>
      </c>
      <c r="AS24" s="566">
        <v>2.3311120000000001</v>
      </c>
      <c r="AT24" s="566">
        <v>2.3212760000000001</v>
      </c>
      <c r="AU24" s="566">
        <v>2.2086800000000002</v>
      </c>
      <c r="AV24" s="566">
        <v>2.0885129999999998</v>
      </c>
      <c r="AW24" s="566">
        <v>1.5202180000000001</v>
      </c>
      <c r="AX24" s="566">
        <v>2.2423600000000001</v>
      </c>
      <c r="AY24" s="566">
        <v>2.23569</v>
      </c>
      <c r="AZ24" s="567">
        <v>2.2737599999999998</v>
      </c>
      <c r="BA24" s="567">
        <v>2.4305699999999999</v>
      </c>
      <c r="BB24" s="567">
        <v>2.35216</v>
      </c>
      <c r="BC24" s="567">
        <v>2.4305699999999999</v>
      </c>
      <c r="BD24" s="567">
        <v>2.35216</v>
      </c>
      <c r="BE24" s="567">
        <v>2.4305699999999999</v>
      </c>
      <c r="BF24" s="567">
        <v>2.4305699999999999</v>
      </c>
      <c r="BG24" s="567">
        <v>2.35216</v>
      </c>
      <c r="BH24" s="567">
        <v>1.02685</v>
      </c>
      <c r="BI24" s="567">
        <v>2.1347399999999999</v>
      </c>
      <c r="BJ24" s="567">
        <v>2.4305699999999999</v>
      </c>
      <c r="BK24" s="567">
        <v>2.4305699999999999</v>
      </c>
      <c r="BL24" s="567">
        <v>2.1953499999999999</v>
      </c>
      <c r="BM24" s="567">
        <v>2.4305699999999999</v>
      </c>
      <c r="BN24" s="567">
        <v>1.9834000000000001</v>
      </c>
      <c r="BO24" s="567">
        <v>1.72509</v>
      </c>
      <c r="BP24" s="567">
        <v>2.35216</v>
      </c>
      <c r="BQ24" s="567">
        <v>2.4305699999999999</v>
      </c>
      <c r="BR24" s="567">
        <v>2.4305699999999999</v>
      </c>
      <c r="BS24" s="567">
        <v>2.35216</v>
      </c>
      <c r="BT24" s="567">
        <v>2.4305699999999999</v>
      </c>
      <c r="BU24" s="567">
        <v>2.35216</v>
      </c>
      <c r="BV24" s="567">
        <v>2.4305699999999999</v>
      </c>
    </row>
    <row r="25" spans="1:74" ht="11.15" customHeight="1" x14ac:dyDescent="0.25">
      <c r="A25" s="415" t="s">
        <v>1109</v>
      </c>
      <c r="B25" s="418" t="s">
        <v>1110</v>
      </c>
      <c r="C25" s="566">
        <v>0.75935424399999996</v>
      </c>
      <c r="D25" s="566">
        <v>0.64705111900000001</v>
      </c>
      <c r="E25" s="566">
        <v>0.882870339</v>
      </c>
      <c r="F25" s="566">
        <v>0.95268624700000004</v>
      </c>
      <c r="G25" s="566">
        <v>0.85851040499999998</v>
      </c>
      <c r="H25" s="566">
        <v>0.28434881400000001</v>
      </c>
      <c r="I25" s="566">
        <v>0.36120232800000002</v>
      </c>
      <c r="J25" s="566">
        <v>0.19527572200000001</v>
      </c>
      <c r="K25" s="566">
        <v>0.111149912</v>
      </c>
      <c r="L25" s="566">
        <v>0.41260286299999999</v>
      </c>
      <c r="M25" s="566">
        <v>0.48643651999999998</v>
      </c>
      <c r="N25" s="566">
        <v>0.65697561699999996</v>
      </c>
      <c r="O25" s="566">
        <v>0.61855426400000002</v>
      </c>
      <c r="P25" s="566">
        <v>0.39721144899999999</v>
      </c>
      <c r="Q25" s="566">
        <v>0.61190738899999997</v>
      </c>
      <c r="R25" s="566">
        <v>0.75461627799999997</v>
      </c>
      <c r="S25" s="566">
        <v>0.57886209700000002</v>
      </c>
      <c r="T25" s="566">
        <v>0.25651305600000002</v>
      </c>
      <c r="U25" s="566">
        <v>0.51096708300000004</v>
      </c>
      <c r="V25" s="566">
        <v>0.35805573299999999</v>
      </c>
      <c r="W25" s="566">
        <v>0.41188328299999999</v>
      </c>
      <c r="X25" s="566">
        <v>0.44209013699999999</v>
      </c>
      <c r="Y25" s="566">
        <v>0.62441825900000003</v>
      </c>
      <c r="Z25" s="566">
        <v>0.61288063199999998</v>
      </c>
      <c r="AA25" s="566">
        <v>0.50072918300000002</v>
      </c>
      <c r="AB25" s="566">
        <v>0.61926938799999998</v>
      </c>
      <c r="AC25" s="566">
        <v>0.90835944999999996</v>
      </c>
      <c r="AD25" s="566">
        <v>1.040137264</v>
      </c>
      <c r="AE25" s="566">
        <v>0.75784167800000002</v>
      </c>
      <c r="AF25" s="566">
        <v>0.35747368800000001</v>
      </c>
      <c r="AG25" s="566">
        <v>0.20358311800000001</v>
      </c>
      <c r="AH25" s="566">
        <v>0.178426736</v>
      </c>
      <c r="AI25" s="566">
        <v>0.33314761199999998</v>
      </c>
      <c r="AJ25" s="566">
        <v>0.43662063600000001</v>
      </c>
      <c r="AK25" s="566">
        <v>0.48507423700000002</v>
      </c>
      <c r="AL25" s="566">
        <v>0.70199537000000001</v>
      </c>
      <c r="AM25" s="566">
        <v>0.70777975800000004</v>
      </c>
      <c r="AN25" s="566">
        <v>0.56243507299999995</v>
      </c>
      <c r="AO25" s="566">
        <v>0.63023032300000004</v>
      </c>
      <c r="AP25" s="566">
        <v>0.50462031399999996</v>
      </c>
      <c r="AQ25" s="566">
        <v>0.52729889799999996</v>
      </c>
      <c r="AR25" s="566">
        <v>0.34581282600000002</v>
      </c>
      <c r="AS25" s="566">
        <v>0.55081499199999995</v>
      </c>
      <c r="AT25" s="566">
        <v>0.57242612100000001</v>
      </c>
      <c r="AU25" s="566">
        <v>0.51321216199999997</v>
      </c>
      <c r="AV25" s="566">
        <v>0.66634627800000001</v>
      </c>
      <c r="AW25" s="566">
        <v>0.50797734100000003</v>
      </c>
      <c r="AX25" s="566">
        <v>0.64274249999999999</v>
      </c>
      <c r="AY25" s="566">
        <v>0.65352909999999997</v>
      </c>
      <c r="AZ25" s="567">
        <v>0.59503050000000002</v>
      </c>
      <c r="BA25" s="567">
        <v>0.71384820000000004</v>
      </c>
      <c r="BB25" s="567">
        <v>0.83048599999999995</v>
      </c>
      <c r="BC25" s="567">
        <v>0.76847390000000004</v>
      </c>
      <c r="BD25" s="567">
        <v>0.561585</v>
      </c>
      <c r="BE25" s="567">
        <v>0.46368989999999999</v>
      </c>
      <c r="BF25" s="567">
        <v>0.36974119999999999</v>
      </c>
      <c r="BG25" s="567">
        <v>0.34394590000000003</v>
      </c>
      <c r="BH25" s="567">
        <v>0.49416539999999998</v>
      </c>
      <c r="BI25" s="567">
        <v>0.57469970000000004</v>
      </c>
      <c r="BJ25" s="567">
        <v>0.6779849</v>
      </c>
      <c r="BK25" s="567">
        <v>0.67154349999999996</v>
      </c>
      <c r="BL25" s="567">
        <v>0.58282920000000005</v>
      </c>
      <c r="BM25" s="567">
        <v>0.71855500000000005</v>
      </c>
      <c r="BN25" s="567">
        <v>0.83281430000000001</v>
      </c>
      <c r="BO25" s="567">
        <v>0.76970369999999999</v>
      </c>
      <c r="BP25" s="567">
        <v>0.56219330000000001</v>
      </c>
      <c r="BQ25" s="567">
        <v>0.46401120000000001</v>
      </c>
      <c r="BR25" s="567">
        <v>0.3699055</v>
      </c>
      <c r="BS25" s="567">
        <v>0.34402709999999997</v>
      </c>
      <c r="BT25" s="567">
        <v>0.49420829999999999</v>
      </c>
      <c r="BU25" s="567">
        <v>0.57472089999999998</v>
      </c>
      <c r="BV25" s="567">
        <v>0.67799609999999999</v>
      </c>
    </row>
    <row r="26" spans="1:74" ht="11.15" customHeight="1" x14ac:dyDescent="0.25">
      <c r="A26" s="415" t="s">
        <v>1111</v>
      </c>
      <c r="B26" s="418" t="s">
        <v>1205</v>
      </c>
      <c r="C26" s="566">
        <v>0.79772429199999995</v>
      </c>
      <c r="D26" s="566">
        <v>0.76760733800000003</v>
      </c>
      <c r="E26" s="566">
        <v>0.95461972900000003</v>
      </c>
      <c r="F26" s="566">
        <v>0.90707987199999995</v>
      </c>
      <c r="G26" s="566">
        <v>0.96798325399999996</v>
      </c>
      <c r="H26" s="566">
        <v>0.77652804799999997</v>
      </c>
      <c r="I26" s="566">
        <v>0.79425407299999995</v>
      </c>
      <c r="J26" s="566">
        <v>0.82367074699999998</v>
      </c>
      <c r="K26" s="566">
        <v>0.80573772099999996</v>
      </c>
      <c r="L26" s="566">
        <v>0.80002652600000002</v>
      </c>
      <c r="M26" s="566">
        <v>0.87123339099999997</v>
      </c>
      <c r="N26" s="566">
        <v>0.882541142</v>
      </c>
      <c r="O26" s="566">
        <v>0.88476125900000002</v>
      </c>
      <c r="P26" s="566">
        <v>0.768994921</v>
      </c>
      <c r="Q26" s="566">
        <v>1.1756789050000001</v>
      </c>
      <c r="R26" s="566">
        <v>0.91605813400000002</v>
      </c>
      <c r="S26" s="566">
        <v>0.91735251500000003</v>
      </c>
      <c r="T26" s="566">
        <v>0.97340448700000004</v>
      </c>
      <c r="U26" s="566">
        <v>0.83012341000000001</v>
      </c>
      <c r="V26" s="566">
        <v>0.78809179500000004</v>
      </c>
      <c r="W26" s="566">
        <v>0.86305953899999999</v>
      </c>
      <c r="X26" s="566">
        <v>0.79536567000000002</v>
      </c>
      <c r="Y26" s="566">
        <v>0.91185725299999998</v>
      </c>
      <c r="Z26" s="566">
        <v>0.89821061700000004</v>
      </c>
      <c r="AA26" s="566">
        <v>0.97584689999999996</v>
      </c>
      <c r="AB26" s="566">
        <v>0.89363110499999998</v>
      </c>
      <c r="AC26" s="566">
        <v>1.0647364319999999</v>
      </c>
      <c r="AD26" s="566">
        <v>1.007452647</v>
      </c>
      <c r="AE26" s="566">
        <v>0.90728945500000002</v>
      </c>
      <c r="AF26" s="566">
        <v>0.92164512499999995</v>
      </c>
      <c r="AG26" s="566">
        <v>1.007180465</v>
      </c>
      <c r="AH26" s="566">
        <v>0.83025921300000005</v>
      </c>
      <c r="AI26" s="566">
        <v>0.81533298600000004</v>
      </c>
      <c r="AJ26" s="566">
        <v>0.74466577599999995</v>
      </c>
      <c r="AK26" s="566">
        <v>0.89832545799999997</v>
      </c>
      <c r="AL26" s="566">
        <v>0.87641433899999999</v>
      </c>
      <c r="AM26" s="566">
        <v>0.807447409</v>
      </c>
      <c r="AN26" s="566">
        <v>0.82316047299999995</v>
      </c>
      <c r="AO26" s="566">
        <v>0.964024047</v>
      </c>
      <c r="AP26" s="566">
        <v>0.91228778099999996</v>
      </c>
      <c r="AQ26" s="566">
        <v>1.029548704</v>
      </c>
      <c r="AR26" s="566">
        <v>0.83196253200000003</v>
      </c>
      <c r="AS26" s="566">
        <v>0.89966225300000002</v>
      </c>
      <c r="AT26" s="566">
        <v>0.930812058</v>
      </c>
      <c r="AU26" s="566">
        <v>0.75472069100000005</v>
      </c>
      <c r="AV26" s="566">
        <v>0.75122248599999997</v>
      </c>
      <c r="AW26" s="566">
        <v>0.87204859800000001</v>
      </c>
      <c r="AX26" s="566">
        <v>0.82434969999999996</v>
      </c>
      <c r="AY26" s="566">
        <v>0.70485310000000001</v>
      </c>
      <c r="AZ26" s="567">
        <v>0.81284730000000005</v>
      </c>
      <c r="BA26" s="567">
        <v>0.96931880000000004</v>
      </c>
      <c r="BB26" s="567">
        <v>0.97153610000000001</v>
      </c>
      <c r="BC26" s="567">
        <v>0.91163950000000005</v>
      </c>
      <c r="BD26" s="567">
        <v>0.85745970000000005</v>
      </c>
      <c r="BE26" s="567">
        <v>0.9018526</v>
      </c>
      <c r="BF26" s="567">
        <v>1.054314</v>
      </c>
      <c r="BG26" s="567">
        <v>0.89881100000000003</v>
      </c>
      <c r="BH26" s="567">
        <v>1.0027919999999999</v>
      </c>
      <c r="BI26" s="567">
        <v>1.2468950000000001</v>
      </c>
      <c r="BJ26" s="567">
        <v>1.133659</v>
      </c>
      <c r="BK26" s="567">
        <v>1.2456579999999999</v>
      </c>
      <c r="BL26" s="567">
        <v>1.193036</v>
      </c>
      <c r="BM26" s="567">
        <v>1.5686359999999999</v>
      </c>
      <c r="BN26" s="567">
        <v>1.4733529999999999</v>
      </c>
      <c r="BO26" s="567">
        <v>1.194367</v>
      </c>
      <c r="BP26" s="567">
        <v>1.143197</v>
      </c>
      <c r="BQ26" s="567">
        <v>1.1566799999999999</v>
      </c>
      <c r="BR26" s="567">
        <v>1.23254</v>
      </c>
      <c r="BS26" s="567">
        <v>1.2049270000000001</v>
      </c>
      <c r="BT26" s="567">
        <v>1.185424</v>
      </c>
      <c r="BU26" s="567">
        <v>1.5334270000000001</v>
      </c>
      <c r="BV26" s="567">
        <v>1.366168</v>
      </c>
    </row>
    <row r="27" spans="1:74" ht="11.15" customHeight="1" x14ac:dyDescent="0.25">
      <c r="A27" s="415" t="s">
        <v>1112</v>
      </c>
      <c r="B27" s="416" t="s">
        <v>1206</v>
      </c>
      <c r="C27" s="566">
        <v>0.13604313500000001</v>
      </c>
      <c r="D27" s="566">
        <v>0.108216241</v>
      </c>
      <c r="E27" s="566">
        <v>0.103679756</v>
      </c>
      <c r="F27" s="566">
        <v>0.118909696</v>
      </c>
      <c r="G27" s="566">
        <v>0.11367258700000001</v>
      </c>
      <c r="H27" s="566">
        <v>0.105723999</v>
      </c>
      <c r="I27" s="566">
        <v>0.124566758</v>
      </c>
      <c r="J27" s="566">
        <v>0.10172434</v>
      </c>
      <c r="K27" s="566">
        <v>0.117616807</v>
      </c>
      <c r="L27" s="566">
        <v>0.116574279</v>
      </c>
      <c r="M27" s="566">
        <v>0.103958593</v>
      </c>
      <c r="N27" s="566">
        <v>0.18217488500000001</v>
      </c>
      <c r="O27" s="566">
        <v>0.13571301899999999</v>
      </c>
      <c r="P27" s="566">
        <v>0.178951211</v>
      </c>
      <c r="Q27" s="566">
        <v>9.5957549000000003E-2</v>
      </c>
      <c r="R27" s="566">
        <v>8.8774617E-2</v>
      </c>
      <c r="S27" s="566">
        <v>0.11244568000000001</v>
      </c>
      <c r="T27" s="566">
        <v>0.12696512500000001</v>
      </c>
      <c r="U27" s="566">
        <v>0.103632434</v>
      </c>
      <c r="V27" s="566">
        <v>0.113647638</v>
      </c>
      <c r="W27" s="566">
        <v>0.10314685899999999</v>
      </c>
      <c r="X27" s="566">
        <v>0.10405201</v>
      </c>
      <c r="Y27" s="566">
        <v>0.11908450700000001</v>
      </c>
      <c r="Z27" s="566">
        <v>0.159166265</v>
      </c>
      <c r="AA27" s="566">
        <v>1.1027061760000001</v>
      </c>
      <c r="AB27" s="566">
        <v>0.22231395900000001</v>
      </c>
      <c r="AC27" s="566">
        <v>7.9907396000000006E-2</v>
      </c>
      <c r="AD27" s="566">
        <v>5.7083012000000002E-2</v>
      </c>
      <c r="AE27" s="566">
        <v>7.2012775000000001E-2</v>
      </c>
      <c r="AF27" s="566">
        <v>6.8671864999999999E-2</v>
      </c>
      <c r="AG27" s="566">
        <v>0.101588446</v>
      </c>
      <c r="AH27" s="566">
        <v>6.1669123999999999E-2</v>
      </c>
      <c r="AI27" s="566">
        <v>5.8995211999999998E-2</v>
      </c>
      <c r="AJ27" s="566">
        <v>5.5040553999999998E-2</v>
      </c>
      <c r="AK27" s="566">
        <v>4.7921495000000001E-2</v>
      </c>
      <c r="AL27" s="566">
        <v>0.52787595799999998</v>
      </c>
      <c r="AM27" s="566">
        <v>6.4771816999999995E-2</v>
      </c>
      <c r="AN27" s="566">
        <v>0.23404023099999999</v>
      </c>
      <c r="AO27" s="566">
        <v>4.8527145000000001E-2</v>
      </c>
      <c r="AP27" s="566">
        <v>6.3241361999999995E-2</v>
      </c>
      <c r="AQ27" s="566">
        <v>8.6983933999999999E-2</v>
      </c>
      <c r="AR27" s="566">
        <v>6.1017752000000001E-2</v>
      </c>
      <c r="AS27" s="566">
        <v>8.9469571999999997E-2</v>
      </c>
      <c r="AT27" s="566">
        <v>5.8109104000000002E-2</v>
      </c>
      <c r="AU27" s="566">
        <v>7.6565648E-2</v>
      </c>
      <c r="AV27" s="566">
        <v>7.8328652999999998E-2</v>
      </c>
      <c r="AW27" s="566">
        <v>9.6848346000000002E-2</v>
      </c>
      <c r="AX27" s="566">
        <v>0.2516507</v>
      </c>
      <c r="AY27" s="566">
        <v>0.40197769999999999</v>
      </c>
      <c r="AZ27" s="567">
        <v>0.18842700000000001</v>
      </c>
      <c r="BA27" s="567">
        <v>2.5820599999999999E-2</v>
      </c>
      <c r="BB27" s="567">
        <v>7.06759E-2</v>
      </c>
      <c r="BC27" s="567">
        <v>7.4290800000000004E-2</v>
      </c>
      <c r="BD27" s="567">
        <v>8.2237099999999994E-2</v>
      </c>
      <c r="BE27" s="567">
        <v>8.90373E-2</v>
      </c>
      <c r="BF27" s="567">
        <v>7.9516500000000004E-2</v>
      </c>
      <c r="BG27" s="567">
        <v>6.0116200000000002E-2</v>
      </c>
      <c r="BH27" s="567">
        <v>6.9022500000000001E-2</v>
      </c>
      <c r="BI27" s="567">
        <v>8.6168900000000007E-2</v>
      </c>
      <c r="BJ27" s="567">
        <v>0.30099779999999998</v>
      </c>
      <c r="BK27" s="567">
        <v>0.51845490000000005</v>
      </c>
      <c r="BL27" s="567">
        <v>0.2144779</v>
      </c>
      <c r="BM27" s="567">
        <v>2.9083399999999999E-2</v>
      </c>
      <c r="BN27" s="567">
        <v>5.8349100000000001E-2</v>
      </c>
      <c r="BO27" s="567">
        <v>7.8642599999999993E-2</v>
      </c>
      <c r="BP27" s="567">
        <v>6.4182000000000003E-2</v>
      </c>
      <c r="BQ27" s="567">
        <v>9.5458799999999996E-2</v>
      </c>
      <c r="BR27" s="567">
        <v>6.8841100000000002E-2</v>
      </c>
      <c r="BS27" s="567">
        <v>6.1872499999999997E-2</v>
      </c>
      <c r="BT27" s="567">
        <v>6.7630499999999996E-2</v>
      </c>
      <c r="BU27" s="567">
        <v>7.7349000000000001E-2</v>
      </c>
      <c r="BV27" s="567">
        <v>0.36273060000000001</v>
      </c>
    </row>
    <row r="28" spans="1:74" ht="11.15" customHeight="1" x14ac:dyDescent="0.25">
      <c r="A28" s="415" t="s">
        <v>1113</v>
      </c>
      <c r="B28" s="418" t="s">
        <v>1114</v>
      </c>
      <c r="C28" s="566">
        <v>8.3152842420000006</v>
      </c>
      <c r="D28" s="566">
        <v>7.6148827189999997</v>
      </c>
      <c r="E28" s="566">
        <v>7.2774485110000002</v>
      </c>
      <c r="F28" s="566">
        <v>6.1648286409999997</v>
      </c>
      <c r="G28" s="566">
        <v>6.4051019379999996</v>
      </c>
      <c r="H28" s="566">
        <v>7.9419743550000002</v>
      </c>
      <c r="I28" s="566">
        <v>10.422889163000001</v>
      </c>
      <c r="J28" s="566">
        <v>9.1136373160000002</v>
      </c>
      <c r="K28" s="566">
        <v>7.7437862270000002</v>
      </c>
      <c r="L28" s="566">
        <v>6.8206126749999996</v>
      </c>
      <c r="M28" s="566">
        <v>7.0765210290000002</v>
      </c>
      <c r="N28" s="566">
        <v>8.1277589389999996</v>
      </c>
      <c r="O28" s="566">
        <v>8.5970486640000008</v>
      </c>
      <c r="P28" s="566">
        <v>7.9607799180000001</v>
      </c>
      <c r="Q28" s="566">
        <v>7.933340641</v>
      </c>
      <c r="R28" s="566">
        <v>7.078122252</v>
      </c>
      <c r="S28" s="566">
        <v>7.4533345190000002</v>
      </c>
      <c r="T28" s="566">
        <v>9.0563640490000008</v>
      </c>
      <c r="U28" s="566">
        <v>9.4516904079999993</v>
      </c>
      <c r="V28" s="566">
        <v>10.129466511</v>
      </c>
      <c r="W28" s="566">
        <v>8.5442659990000003</v>
      </c>
      <c r="X28" s="566">
        <v>7.1258136150000002</v>
      </c>
      <c r="Y28" s="566">
        <v>8.0043770470000002</v>
      </c>
      <c r="Z28" s="566">
        <v>8.0853490810000004</v>
      </c>
      <c r="AA28" s="566">
        <v>9.0252123839999996</v>
      </c>
      <c r="AB28" s="566">
        <v>7.6632963920000003</v>
      </c>
      <c r="AC28" s="566">
        <v>8.4395646089999996</v>
      </c>
      <c r="AD28" s="566">
        <v>7.3439979209999997</v>
      </c>
      <c r="AE28" s="566">
        <v>7.6384179559999996</v>
      </c>
      <c r="AF28" s="566">
        <v>8.2731327889999999</v>
      </c>
      <c r="AG28" s="566">
        <v>10.511845667999999</v>
      </c>
      <c r="AH28" s="566">
        <v>10.360737996999999</v>
      </c>
      <c r="AI28" s="566">
        <v>8.2616489410000007</v>
      </c>
      <c r="AJ28" s="566">
        <v>7.3231363229999999</v>
      </c>
      <c r="AK28" s="566">
        <v>7.8742737739999997</v>
      </c>
      <c r="AL28" s="566">
        <v>8.2735665259999998</v>
      </c>
      <c r="AM28" s="566">
        <v>8.1051717970000006</v>
      </c>
      <c r="AN28" s="566">
        <v>7.449564166</v>
      </c>
      <c r="AO28" s="566">
        <v>8.0320649799999995</v>
      </c>
      <c r="AP28" s="566">
        <v>6.3031690139999998</v>
      </c>
      <c r="AQ28" s="566">
        <v>6.7428267210000001</v>
      </c>
      <c r="AR28" s="566">
        <v>7.0971914419999997</v>
      </c>
      <c r="AS28" s="566">
        <v>9.9823914840000008</v>
      </c>
      <c r="AT28" s="566">
        <v>8.8825389850000001</v>
      </c>
      <c r="AU28" s="566">
        <v>8.2493312220000004</v>
      </c>
      <c r="AV28" s="566">
        <v>7.7315889770000004</v>
      </c>
      <c r="AW28" s="566">
        <v>7.1565865950000003</v>
      </c>
      <c r="AX28" s="566">
        <v>7.5215319999999997</v>
      </c>
      <c r="AY28" s="566">
        <v>8.5289850000000005</v>
      </c>
      <c r="AZ28" s="567">
        <v>7.7391430000000003</v>
      </c>
      <c r="BA28" s="567">
        <v>7.8969370000000003</v>
      </c>
      <c r="BB28" s="567">
        <v>7.1953230000000001</v>
      </c>
      <c r="BC28" s="567">
        <v>7.659745</v>
      </c>
      <c r="BD28" s="567">
        <v>8.592651</v>
      </c>
      <c r="BE28" s="567">
        <v>10.70959</v>
      </c>
      <c r="BF28" s="567">
        <v>10.23733</v>
      </c>
      <c r="BG28" s="567">
        <v>8.4232399999999998</v>
      </c>
      <c r="BH28" s="567">
        <v>7.3547909999999996</v>
      </c>
      <c r="BI28" s="567">
        <v>7.6820649999999997</v>
      </c>
      <c r="BJ28" s="567">
        <v>8.5913930000000001</v>
      </c>
      <c r="BK28" s="567">
        <v>9.0583320000000001</v>
      </c>
      <c r="BL28" s="567">
        <v>7.8543909999999997</v>
      </c>
      <c r="BM28" s="567">
        <v>8.192672</v>
      </c>
      <c r="BN28" s="567">
        <v>7.2955930000000002</v>
      </c>
      <c r="BO28" s="567">
        <v>7.6633440000000004</v>
      </c>
      <c r="BP28" s="567">
        <v>8.7807209999999998</v>
      </c>
      <c r="BQ28" s="567">
        <v>10.896599999999999</v>
      </c>
      <c r="BR28" s="567">
        <v>10.401999999999999</v>
      </c>
      <c r="BS28" s="567">
        <v>8.5264970000000009</v>
      </c>
      <c r="BT28" s="567">
        <v>7.8597380000000001</v>
      </c>
      <c r="BU28" s="567">
        <v>7.7909790000000001</v>
      </c>
      <c r="BV28" s="567">
        <v>8.6459580000000003</v>
      </c>
    </row>
    <row r="29" spans="1:74" ht="11.15" customHeight="1" x14ac:dyDescent="0.25">
      <c r="A29" s="415" t="s">
        <v>1115</v>
      </c>
      <c r="B29" s="416" t="s">
        <v>1207</v>
      </c>
      <c r="C29" s="566">
        <v>10.416409</v>
      </c>
      <c r="D29" s="566">
        <v>9.4946540000000006</v>
      </c>
      <c r="E29" s="566">
        <v>9.1991785000000004</v>
      </c>
      <c r="F29" s="566">
        <v>8.2708069999999996</v>
      </c>
      <c r="G29" s="566">
        <v>8.2461640000000003</v>
      </c>
      <c r="H29" s="566">
        <v>9.8770279999999993</v>
      </c>
      <c r="I29" s="566">
        <v>12.302941000000001</v>
      </c>
      <c r="J29" s="566">
        <v>11.483109000000001</v>
      </c>
      <c r="K29" s="566">
        <v>9.2312580000000004</v>
      </c>
      <c r="L29" s="566">
        <v>8.8436900000000005</v>
      </c>
      <c r="M29" s="566">
        <v>9.0089365000000008</v>
      </c>
      <c r="N29" s="566">
        <v>10.485099999999999</v>
      </c>
      <c r="O29" s="566">
        <v>10.67671</v>
      </c>
      <c r="P29" s="566">
        <v>9.7437380000000005</v>
      </c>
      <c r="Q29" s="566">
        <v>9.5002545000000005</v>
      </c>
      <c r="R29" s="566">
        <v>8.3468099999999996</v>
      </c>
      <c r="S29" s="566">
        <v>8.6536329999999992</v>
      </c>
      <c r="T29" s="566">
        <v>10.718552000000001</v>
      </c>
      <c r="U29" s="566">
        <v>11.022432</v>
      </c>
      <c r="V29" s="566">
        <v>12.095171000000001</v>
      </c>
      <c r="W29" s="566">
        <v>9.6442940000000004</v>
      </c>
      <c r="X29" s="566">
        <v>8.8786090000000009</v>
      </c>
      <c r="Y29" s="566">
        <v>9.1386524999999992</v>
      </c>
      <c r="Z29" s="566">
        <v>10.293087</v>
      </c>
      <c r="AA29" s="566">
        <v>11.312889999999999</v>
      </c>
      <c r="AB29" s="566">
        <v>9.6541979999999992</v>
      </c>
      <c r="AC29" s="566">
        <v>9.6152689999999996</v>
      </c>
      <c r="AD29" s="566">
        <v>8.3073530000000009</v>
      </c>
      <c r="AE29" s="566">
        <v>8.9615390000000001</v>
      </c>
      <c r="AF29" s="566">
        <v>9.5047619999999995</v>
      </c>
      <c r="AG29" s="566">
        <v>12.140250999999999</v>
      </c>
      <c r="AH29" s="566">
        <v>12.245239</v>
      </c>
      <c r="AI29" s="566">
        <v>9.1396859999999993</v>
      </c>
      <c r="AJ29" s="566">
        <v>8.658671</v>
      </c>
      <c r="AK29" s="566">
        <v>8.9345239999999997</v>
      </c>
      <c r="AL29" s="566">
        <v>10.402646000000001</v>
      </c>
      <c r="AM29" s="566">
        <v>10.233377000000001</v>
      </c>
      <c r="AN29" s="566">
        <v>9.326511</v>
      </c>
      <c r="AO29" s="566">
        <v>9.4454419999999999</v>
      </c>
      <c r="AP29" s="566">
        <v>8.1306589999999996</v>
      </c>
      <c r="AQ29" s="566">
        <v>8.2169460000000001</v>
      </c>
      <c r="AR29" s="566">
        <v>9.2215629999999997</v>
      </c>
      <c r="AS29" s="566">
        <v>12.032157</v>
      </c>
      <c r="AT29" s="566">
        <v>10.531534000000001</v>
      </c>
      <c r="AU29" s="566">
        <v>9.6770709999999998</v>
      </c>
      <c r="AV29" s="566">
        <v>8.7132570000000005</v>
      </c>
      <c r="AW29" s="566">
        <v>9.1740770000000005</v>
      </c>
      <c r="AX29" s="566">
        <v>10.022690000000001</v>
      </c>
      <c r="AY29" s="566">
        <v>10.99963</v>
      </c>
      <c r="AZ29" s="567">
        <v>9.7998770000000004</v>
      </c>
      <c r="BA29" s="567">
        <v>9.7378160000000005</v>
      </c>
      <c r="BB29" s="567">
        <v>8.4713270000000005</v>
      </c>
      <c r="BC29" s="567">
        <v>9.0291110000000003</v>
      </c>
      <c r="BD29" s="567">
        <v>10.09545</v>
      </c>
      <c r="BE29" s="567">
        <v>12.44669</v>
      </c>
      <c r="BF29" s="567">
        <v>11.996270000000001</v>
      </c>
      <c r="BG29" s="567">
        <v>9.7403040000000001</v>
      </c>
      <c r="BH29" s="567">
        <v>9.1281949999999998</v>
      </c>
      <c r="BI29" s="567">
        <v>9.2764199999999999</v>
      </c>
      <c r="BJ29" s="567">
        <v>10.68407</v>
      </c>
      <c r="BK29" s="567">
        <v>11.15526</v>
      </c>
      <c r="BL29" s="567">
        <v>9.6918860000000002</v>
      </c>
      <c r="BM29" s="567">
        <v>9.9572450000000003</v>
      </c>
      <c r="BN29" s="567">
        <v>8.6783289999999997</v>
      </c>
      <c r="BO29" s="567">
        <v>9.2206100000000006</v>
      </c>
      <c r="BP29" s="567">
        <v>10.27501</v>
      </c>
      <c r="BQ29" s="567">
        <v>12.631690000000001</v>
      </c>
      <c r="BR29" s="567">
        <v>12.15889</v>
      </c>
      <c r="BS29" s="567">
        <v>9.8542310000000004</v>
      </c>
      <c r="BT29" s="567">
        <v>9.2242909999999991</v>
      </c>
      <c r="BU29" s="567">
        <v>9.3598389999999991</v>
      </c>
      <c r="BV29" s="567">
        <v>10.759399999999999</v>
      </c>
    </row>
    <row r="30" spans="1:74" ht="11.15" customHeight="1" x14ac:dyDescent="0.25">
      <c r="A30" s="409"/>
      <c r="B30" s="102" t="s">
        <v>1208</v>
      </c>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67"/>
      <c r="BA30" s="267"/>
      <c r="BB30" s="267"/>
      <c r="BC30" s="267"/>
      <c r="BD30" s="267"/>
      <c r="BE30" s="267"/>
      <c r="BF30" s="267"/>
      <c r="BG30" s="267"/>
      <c r="BH30" s="267"/>
      <c r="BI30" s="267"/>
      <c r="BJ30" s="267"/>
      <c r="BK30" s="267"/>
      <c r="BL30" s="267"/>
      <c r="BM30" s="267"/>
      <c r="BN30" s="267"/>
      <c r="BO30" s="267"/>
      <c r="BP30" s="267"/>
      <c r="BQ30" s="267"/>
      <c r="BR30" s="267"/>
      <c r="BS30" s="267"/>
      <c r="BT30" s="267"/>
      <c r="BU30" s="267"/>
      <c r="BV30" s="267"/>
    </row>
    <row r="31" spans="1:74" ht="11.15" customHeight="1" x14ac:dyDescent="0.25">
      <c r="A31" s="415" t="s">
        <v>1116</v>
      </c>
      <c r="B31" s="416" t="s">
        <v>1338</v>
      </c>
      <c r="C31" s="566">
        <v>4.3259720970000002</v>
      </c>
      <c r="D31" s="566">
        <v>4.0040926880000001</v>
      </c>
      <c r="E31" s="566">
        <v>3.890320419</v>
      </c>
      <c r="F31" s="566">
        <v>2.8541326069999999</v>
      </c>
      <c r="G31" s="566">
        <v>3.2596785150000001</v>
      </c>
      <c r="H31" s="566">
        <v>5.3796860339999997</v>
      </c>
      <c r="I31" s="566">
        <v>7.9983687750000003</v>
      </c>
      <c r="J31" s="566">
        <v>7.063430404</v>
      </c>
      <c r="K31" s="566">
        <v>5.3591588809999999</v>
      </c>
      <c r="L31" s="566">
        <v>4.1443655379999997</v>
      </c>
      <c r="M31" s="566">
        <v>4.2748023929999999</v>
      </c>
      <c r="N31" s="566">
        <v>4.579847752</v>
      </c>
      <c r="O31" s="566">
        <v>4.8306660199999998</v>
      </c>
      <c r="P31" s="566">
        <v>4.2300590290000004</v>
      </c>
      <c r="Q31" s="566">
        <v>4.0542196029999999</v>
      </c>
      <c r="R31" s="566">
        <v>3.4315900780000002</v>
      </c>
      <c r="S31" s="566">
        <v>4.3321623770000004</v>
      </c>
      <c r="T31" s="566">
        <v>6.2713546859999996</v>
      </c>
      <c r="U31" s="566">
        <v>6.8321734239999996</v>
      </c>
      <c r="V31" s="566">
        <v>7.4751218570000004</v>
      </c>
      <c r="W31" s="566">
        <v>5.0664499149999997</v>
      </c>
      <c r="X31" s="566">
        <v>5.0379280570000002</v>
      </c>
      <c r="Y31" s="566">
        <v>4.85678915</v>
      </c>
      <c r="Z31" s="566">
        <v>4.9504481910000004</v>
      </c>
      <c r="AA31" s="566">
        <v>5.078028786</v>
      </c>
      <c r="AB31" s="566">
        <v>4.7311718989999996</v>
      </c>
      <c r="AC31" s="566">
        <v>4.4750605830000003</v>
      </c>
      <c r="AD31" s="566">
        <v>4.5520362519999997</v>
      </c>
      <c r="AE31" s="566">
        <v>5.4151973189999998</v>
      </c>
      <c r="AF31" s="566">
        <v>5.678253572</v>
      </c>
      <c r="AG31" s="566">
        <v>7.992725321</v>
      </c>
      <c r="AH31" s="566">
        <v>7.894759605</v>
      </c>
      <c r="AI31" s="566">
        <v>5.2105133480000001</v>
      </c>
      <c r="AJ31" s="566">
        <v>4.6602065049999997</v>
      </c>
      <c r="AK31" s="566">
        <v>4.7720984680000003</v>
      </c>
      <c r="AL31" s="566">
        <v>4.8532388400000004</v>
      </c>
      <c r="AM31" s="566">
        <v>4.8451777570000001</v>
      </c>
      <c r="AN31" s="566">
        <v>4.4872558089999997</v>
      </c>
      <c r="AO31" s="566">
        <v>4.2032248809999997</v>
      </c>
      <c r="AP31" s="566">
        <v>4.0163030109999998</v>
      </c>
      <c r="AQ31" s="566">
        <v>4.3741908179999998</v>
      </c>
      <c r="AR31" s="566">
        <v>5.8438603069999999</v>
      </c>
      <c r="AS31" s="566">
        <v>8.4950754540000002</v>
      </c>
      <c r="AT31" s="566">
        <v>6.6928033789999999</v>
      </c>
      <c r="AU31" s="566">
        <v>5.8693979330000001</v>
      </c>
      <c r="AV31" s="566">
        <v>4.7850540610000003</v>
      </c>
      <c r="AW31" s="566">
        <v>5.4754299370000004</v>
      </c>
      <c r="AX31" s="566">
        <v>4.9983360000000001</v>
      </c>
      <c r="AY31" s="566">
        <v>5.6943900000000003</v>
      </c>
      <c r="AZ31" s="567">
        <v>4.650792</v>
      </c>
      <c r="BA31" s="567">
        <v>4.747566</v>
      </c>
      <c r="BB31" s="567">
        <v>3.733641</v>
      </c>
      <c r="BC31" s="567">
        <v>4.4456480000000003</v>
      </c>
      <c r="BD31" s="567">
        <v>5.624727</v>
      </c>
      <c r="BE31" s="567">
        <v>7.9603099999999998</v>
      </c>
      <c r="BF31" s="567">
        <v>7.3905969999999996</v>
      </c>
      <c r="BG31" s="567">
        <v>5.56426</v>
      </c>
      <c r="BH31" s="567">
        <v>5.1700160000000004</v>
      </c>
      <c r="BI31" s="567">
        <v>4.4271789999999998</v>
      </c>
      <c r="BJ31" s="567">
        <v>4.9290070000000004</v>
      </c>
      <c r="BK31" s="567">
        <v>5.1311</v>
      </c>
      <c r="BL31" s="567">
        <v>4.3654260000000003</v>
      </c>
      <c r="BM31" s="567">
        <v>4.4510959999999997</v>
      </c>
      <c r="BN31" s="567">
        <v>3.8847230000000001</v>
      </c>
      <c r="BO31" s="567">
        <v>4.4359830000000002</v>
      </c>
      <c r="BP31" s="567">
        <v>5.6145860000000001</v>
      </c>
      <c r="BQ31" s="567">
        <v>8.0411029999999997</v>
      </c>
      <c r="BR31" s="567">
        <v>7.4815670000000001</v>
      </c>
      <c r="BS31" s="567">
        <v>5.4825410000000003</v>
      </c>
      <c r="BT31" s="567">
        <v>4.6517499999999998</v>
      </c>
      <c r="BU31" s="567">
        <v>4.3505269999999996</v>
      </c>
      <c r="BV31" s="567">
        <v>4.7113889999999996</v>
      </c>
    </row>
    <row r="32" spans="1:74" ht="11.15" customHeight="1" x14ac:dyDescent="0.25">
      <c r="A32" s="415" t="s">
        <v>1117</v>
      </c>
      <c r="B32" s="418" t="s">
        <v>78</v>
      </c>
      <c r="C32" s="566">
        <v>2.079568E-2</v>
      </c>
      <c r="D32" s="566">
        <v>2.6068313999999999E-2</v>
      </c>
      <c r="E32" s="566">
        <v>9.6827539000000004E-2</v>
      </c>
      <c r="F32" s="566">
        <v>0</v>
      </c>
      <c r="G32" s="566">
        <v>0</v>
      </c>
      <c r="H32" s="566">
        <v>0</v>
      </c>
      <c r="I32" s="566">
        <v>0</v>
      </c>
      <c r="J32" s="566">
        <v>0</v>
      </c>
      <c r="K32" s="566">
        <v>0</v>
      </c>
      <c r="L32" s="566">
        <v>0</v>
      </c>
      <c r="M32" s="566">
        <v>0</v>
      </c>
      <c r="N32" s="566">
        <v>0</v>
      </c>
      <c r="O32" s="566">
        <v>0</v>
      </c>
      <c r="P32" s="566">
        <v>0</v>
      </c>
      <c r="Q32" s="566">
        <v>0</v>
      </c>
      <c r="R32" s="566">
        <v>0</v>
      </c>
      <c r="S32" s="566">
        <v>0</v>
      </c>
      <c r="T32" s="566">
        <v>0</v>
      </c>
      <c r="U32" s="566">
        <v>0</v>
      </c>
      <c r="V32" s="566">
        <v>0</v>
      </c>
      <c r="W32" s="566">
        <v>0</v>
      </c>
      <c r="X32" s="566">
        <v>0</v>
      </c>
      <c r="Y32" s="566">
        <v>0</v>
      </c>
      <c r="Z32" s="566">
        <v>0</v>
      </c>
      <c r="AA32" s="566">
        <v>0</v>
      </c>
      <c r="AB32" s="566">
        <v>0</v>
      </c>
      <c r="AC32" s="566">
        <v>0</v>
      </c>
      <c r="AD32" s="566">
        <v>0</v>
      </c>
      <c r="AE32" s="566">
        <v>0</v>
      </c>
      <c r="AF32" s="566">
        <v>0</v>
      </c>
      <c r="AG32" s="566">
        <v>0</v>
      </c>
      <c r="AH32" s="566">
        <v>0</v>
      </c>
      <c r="AI32" s="566">
        <v>0</v>
      </c>
      <c r="AJ32" s="566">
        <v>0</v>
      </c>
      <c r="AK32" s="566">
        <v>0</v>
      </c>
      <c r="AL32" s="566">
        <v>0</v>
      </c>
      <c r="AM32" s="566">
        <v>0</v>
      </c>
      <c r="AN32" s="566">
        <v>0</v>
      </c>
      <c r="AO32" s="566">
        <v>0</v>
      </c>
      <c r="AP32" s="566">
        <v>0</v>
      </c>
      <c r="AQ32" s="566">
        <v>0</v>
      </c>
      <c r="AR32" s="566">
        <v>0</v>
      </c>
      <c r="AS32" s="566">
        <v>0</v>
      </c>
      <c r="AT32" s="566">
        <v>0</v>
      </c>
      <c r="AU32" s="566">
        <v>0</v>
      </c>
      <c r="AV32" s="566">
        <v>0</v>
      </c>
      <c r="AW32" s="566">
        <v>0</v>
      </c>
      <c r="AX32" s="566">
        <v>0</v>
      </c>
      <c r="AY32" s="566">
        <v>0</v>
      </c>
      <c r="AZ32" s="567">
        <v>0</v>
      </c>
      <c r="BA32" s="567">
        <v>0</v>
      </c>
      <c r="BB32" s="567">
        <v>0</v>
      </c>
      <c r="BC32" s="567">
        <v>0</v>
      </c>
      <c r="BD32" s="567">
        <v>0</v>
      </c>
      <c r="BE32" s="567">
        <v>0</v>
      </c>
      <c r="BF32" s="567">
        <v>0</v>
      </c>
      <c r="BG32" s="567">
        <v>0</v>
      </c>
      <c r="BH32" s="567">
        <v>0</v>
      </c>
      <c r="BI32" s="567">
        <v>0</v>
      </c>
      <c r="BJ32" s="567">
        <v>0</v>
      </c>
      <c r="BK32" s="567">
        <v>0</v>
      </c>
      <c r="BL32" s="567">
        <v>0</v>
      </c>
      <c r="BM32" s="567">
        <v>0</v>
      </c>
      <c r="BN32" s="567">
        <v>0</v>
      </c>
      <c r="BO32" s="567">
        <v>0</v>
      </c>
      <c r="BP32" s="567">
        <v>0</v>
      </c>
      <c r="BQ32" s="567">
        <v>0</v>
      </c>
      <c r="BR32" s="567">
        <v>0</v>
      </c>
      <c r="BS32" s="567">
        <v>0</v>
      </c>
      <c r="BT32" s="567">
        <v>0</v>
      </c>
      <c r="BU32" s="567">
        <v>0</v>
      </c>
      <c r="BV32" s="567">
        <v>0</v>
      </c>
    </row>
    <row r="33" spans="1:74" ht="11.15" customHeight="1" x14ac:dyDescent="0.25">
      <c r="A33" s="415" t="s">
        <v>1118</v>
      </c>
      <c r="B33" s="418" t="s">
        <v>79</v>
      </c>
      <c r="C33" s="566">
        <v>4.0071940000000001</v>
      </c>
      <c r="D33" s="566">
        <v>3.5162409999999999</v>
      </c>
      <c r="E33" s="566">
        <v>3.1279089999999998</v>
      </c>
      <c r="F33" s="566">
        <v>3.1975500000000001</v>
      </c>
      <c r="G33" s="566">
        <v>2.8957039999999998</v>
      </c>
      <c r="H33" s="566">
        <v>3.1186989999999999</v>
      </c>
      <c r="I33" s="566">
        <v>3.164209</v>
      </c>
      <c r="J33" s="566">
        <v>3.1246719999999999</v>
      </c>
      <c r="K33" s="566">
        <v>2.7108289999999999</v>
      </c>
      <c r="L33" s="566">
        <v>3.1341990000000002</v>
      </c>
      <c r="M33" s="566">
        <v>3.1689349999999998</v>
      </c>
      <c r="N33" s="566">
        <v>3.263935</v>
      </c>
      <c r="O33" s="566">
        <v>3.2741229999999999</v>
      </c>
      <c r="P33" s="566">
        <v>2.9367179999999999</v>
      </c>
      <c r="Q33" s="566">
        <v>3.0706630000000001</v>
      </c>
      <c r="R33" s="566">
        <v>2.830031</v>
      </c>
      <c r="S33" s="566">
        <v>2.475368</v>
      </c>
      <c r="T33" s="566">
        <v>2.3699210000000002</v>
      </c>
      <c r="U33" s="566">
        <v>2.4680550000000001</v>
      </c>
      <c r="V33" s="566">
        <v>2.407</v>
      </c>
      <c r="W33" s="566">
        <v>2.3781020000000002</v>
      </c>
      <c r="X33" s="566">
        <v>2.105477</v>
      </c>
      <c r="Y33" s="566">
        <v>2.3819910000000002</v>
      </c>
      <c r="Z33" s="566">
        <v>2.4791340000000002</v>
      </c>
      <c r="AA33" s="566">
        <v>2.4766319999999999</v>
      </c>
      <c r="AB33" s="566">
        <v>2.129934</v>
      </c>
      <c r="AC33" s="566">
        <v>1.759827</v>
      </c>
      <c r="AD33" s="566">
        <v>2.2480720000000001</v>
      </c>
      <c r="AE33" s="566">
        <v>2.449576</v>
      </c>
      <c r="AF33" s="566">
        <v>2.3463850000000002</v>
      </c>
      <c r="AG33" s="566">
        <v>2.3799920000000001</v>
      </c>
      <c r="AH33" s="566">
        <v>2.2978160000000001</v>
      </c>
      <c r="AI33" s="566">
        <v>1.7285269999999999</v>
      </c>
      <c r="AJ33" s="566">
        <v>2.1130990000000001</v>
      </c>
      <c r="AK33" s="566">
        <v>2.3962590000000001</v>
      </c>
      <c r="AL33" s="566">
        <v>2.4860449999999998</v>
      </c>
      <c r="AM33" s="566">
        <v>2.4696549999999999</v>
      </c>
      <c r="AN33" s="566">
        <v>2.1856100000000001</v>
      </c>
      <c r="AO33" s="566">
        <v>2.139999</v>
      </c>
      <c r="AP33" s="566">
        <v>1.771711</v>
      </c>
      <c r="AQ33" s="566">
        <v>2.4506009999999998</v>
      </c>
      <c r="AR33" s="566">
        <v>2.3679579999999998</v>
      </c>
      <c r="AS33" s="566">
        <v>2.386361</v>
      </c>
      <c r="AT33" s="566">
        <v>2.409554</v>
      </c>
      <c r="AU33" s="566">
        <v>2.113712</v>
      </c>
      <c r="AV33" s="566">
        <v>2.4000720000000002</v>
      </c>
      <c r="AW33" s="566">
        <v>2.3780320000000001</v>
      </c>
      <c r="AX33" s="566">
        <v>2.4996100000000001</v>
      </c>
      <c r="AY33" s="566">
        <v>2.50474</v>
      </c>
      <c r="AZ33" s="567">
        <v>2.2553399999999999</v>
      </c>
      <c r="BA33" s="567">
        <v>1.7455799999999999</v>
      </c>
      <c r="BB33" s="567">
        <v>2.33311</v>
      </c>
      <c r="BC33" s="567">
        <v>2.4108800000000001</v>
      </c>
      <c r="BD33" s="567">
        <v>2.33311</v>
      </c>
      <c r="BE33" s="567">
        <v>2.4108800000000001</v>
      </c>
      <c r="BF33" s="567">
        <v>2.4108800000000001</v>
      </c>
      <c r="BG33" s="567">
        <v>2.20459</v>
      </c>
      <c r="BH33" s="567">
        <v>1.7364299999999999</v>
      </c>
      <c r="BI33" s="567">
        <v>2.33311</v>
      </c>
      <c r="BJ33" s="567">
        <v>2.4108800000000001</v>
      </c>
      <c r="BK33" s="567">
        <v>2.4108800000000001</v>
      </c>
      <c r="BL33" s="567">
        <v>2.1775699999999998</v>
      </c>
      <c r="BM33" s="567">
        <v>2.0994899999999999</v>
      </c>
      <c r="BN33" s="567">
        <v>2.2058</v>
      </c>
      <c r="BO33" s="567">
        <v>2.4108800000000001</v>
      </c>
      <c r="BP33" s="567">
        <v>2.33311</v>
      </c>
      <c r="BQ33" s="567">
        <v>2.4108800000000001</v>
      </c>
      <c r="BR33" s="567">
        <v>2.4108800000000001</v>
      </c>
      <c r="BS33" s="567">
        <v>2.33311</v>
      </c>
      <c r="BT33" s="567">
        <v>2.4108800000000001</v>
      </c>
      <c r="BU33" s="567">
        <v>2.33311</v>
      </c>
      <c r="BV33" s="567">
        <v>2.4108800000000001</v>
      </c>
    </row>
    <row r="34" spans="1:74" ht="11.15" customHeight="1" x14ac:dyDescent="0.25">
      <c r="A34" s="415" t="s">
        <v>1119</v>
      </c>
      <c r="B34" s="418" t="s">
        <v>1110</v>
      </c>
      <c r="C34" s="566">
        <v>2.5383984929999999</v>
      </c>
      <c r="D34" s="566">
        <v>2.3637195480000002</v>
      </c>
      <c r="E34" s="566">
        <v>2.5126768030000002</v>
      </c>
      <c r="F34" s="566">
        <v>2.4584600750000001</v>
      </c>
      <c r="G34" s="566">
        <v>2.5740743909999999</v>
      </c>
      <c r="H34" s="566">
        <v>2.4206127940000002</v>
      </c>
      <c r="I34" s="566">
        <v>2.5416630809999998</v>
      </c>
      <c r="J34" s="566">
        <v>2.493076233</v>
      </c>
      <c r="K34" s="566">
        <v>2.3698172290000001</v>
      </c>
      <c r="L34" s="566">
        <v>2.3814373760000001</v>
      </c>
      <c r="M34" s="566">
        <v>2.3517225150000001</v>
      </c>
      <c r="N34" s="566">
        <v>2.4744136349999999</v>
      </c>
      <c r="O34" s="566">
        <v>2.570166526</v>
      </c>
      <c r="P34" s="566">
        <v>2.073726127</v>
      </c>
      <c r="Q34" s="566">
        <v>2.4211474750000002</v>
      </c>
      <c r="R34" s="566">
        <v>2.303364889</v>
      </c>
      <c r="S34" s="566">
        <v>2.3623638969999998</v>
      </c>
      <c r="T34" s="566">
        <v>2.3366264960000001</v>
      </c>
      <c r="U34" s="566">
        <v>2.4282567199999998</v>
      </c>
      <c r="V34" s="566">
        <v>2.4386904309999999</v>
      </c>
      <c r="W34" s="566">
        <v>2.2669035769999999</v>
      </c>
      <c r="X34" s="566">
        <v>2.3673957300000001</v>
      </c>
      <c r="Y34" s="566">
        <v>2.4805946909999999</v>
      </c>
      <c r="Z34" s="566">
        <v>2.638890983</v>
      </c>
      <c r="AA34" s="566">
        <v>2.4115053469999999</v>
      </c>
      <c r="AB34" s="566">
        <v>2.2091782919999998</v>
      </c>
      <c r="AC34" s="566">
        <v>2.51748605</v>
      </c>
      <c r="AD34" s="566">
        <v>2.1814047269999999</v>
      </c>
      <c r="AE34" s="566">
        <v>2.2980127619999999</v>
      </c>
      <c r="AF34" s="566">
        <v>2.333229373</v>
      </c>
      <c r="AG34" s="566">
        <v>2.3903478069999999</v>
      </c>
      <c r="AH34" s="566">
        <v>2.2928776530000001</v>
      </c>
      <c r="AI34" s="566">
        <v>2.1509347860000001</v>
      </c>
      <c r="AJ34" s="566">
        <v>2.1189708970000001</v>
      </c>
      <c r="AK34" s="566">
        <v>2.1497675209999998</v>
      </c>
      <c r="AL34" s="566">
        <v>2.3276987849999999</v>
      </c>
      <c r="AM34" s="566">
        <v>2.540940365</v>
      </c>
      <c r="AN34" s="566">
        <v>2.1602343820000001</v>
      </c>
      <c r="AO34" s="566">
        <v>2.3926045930000002</v>
      </c>
      <c r="AP34" s="566">
        <v>2.125849004</v>
      </c>
      <c r="AQ34" s="566">
        <v>2.3405776349999998</v>
      </c>
      <c r="AR34" s="566">
        <v>2.1117670589999999</v>
      </c>
      <c r="AS34" s="566">
        <v>2.357668087</v>
      </c>
      <c r="AT34" s="566">
        <v>2.3562956669999999</v>
      </c>
      <c r="AU34" s="566">
        <v>2.215388779</v>
      </c>
      <c r="AV34" s="566">
        <v>2.3383929179999998</v>
      </c>
      <c r="AW34" s="566">
        <v>2.2891227139999999</v>
      </c>
      <c r="AX34" s="566">
        <v>2.393891</v>
      </c>
      <c r="AY34" s="566">
        <v>2.2695370000000001</v>
      </c>
      <c r="AZ34" s="567">
        <v>2.1247029999999998</v>
      </c>
      <c r="BA34" s="567">
        <v>2.3840539999999999</v>
      </c>
      <c r="BB34" s="567">
        <v>2.1918340000000001</v>
      </c>
      <c r="BC34" s="567">
        <v>2.316478</v>
      </c>
      <c r="BD34" s="567">
        <v>2.265215</v>
      </c>
      <c r="BE34" s="567">
        <v>2.3547020000000001</v>
      </c>
      <c r="BF34" s="567">
        <v>2.302727</v>
      </c>
      <c r="BG34" s="567">
        <v>2.1518839999999999</v>
      </c>
      <c r="BH34" s="567">
        <v>2.2041390000000001</v>
      </c>
      <c r="BI34" s="567">
        <v>2.3671000000000002</v>
      </c>
      <c r="BJ34" s="567">
        <v>2.4631880000000002</v>
      </c>
      <c r="BK34" s="567">
        <v>2.3291330000000001</v>
      </c>
      <c r="BL34" s="567">
        <v>2.097731</v>
      </c>
      <c r="BM34" s="567">
        <v>2.4281320000000002</v>
      </c>
      <c r="BN34" s="567">
        <v>2.2285189999999999</v>
      </c>
      <c r="BO34" s="567">
        <v>2.3490790000000001</v>
      </c>
      <c r="BP34" s="567">
        <v>2.2923480000000001</v>
      </c>
      <c r="BQ34" s="567">
        <v>2.3788140000000002</v>
      </c>
      <c r="BR34" s="567">
        <v>2.3234629999999998</v>
      </c>
      <c r="BS34" s="567">
        <v>2.1691419999999999</v>
      </c>
      <c r="BT34" s="567">
        <v>2.2194759999999998</v>
      </c>
      <c r="BU34" s="567">
        <v>2.3798650000000001</v>
      </c>
      <c r="BV34" s="567">
        <v>2.4745309999999998</v>
      </c>
    </row>
    <row r="35" spans="1:74" ht="11.15" customHeight="1" x14ac:dyDescent="0.25">
      <c r="A35" s="415" t="s">
        <v>1120</v>
      </c>
      <c r="B35" s="418" t="s">
        <v>1205</v>
      </c>
      <c r="C35" s="566">
        <v>0.55604105400000003</v>
      </c>
      <c r="D35" s="566">
        <v>0.568946269</v>
      </c>
      <c r="E35" s="566">
        <v>0.675254197</v>
      </c>
      <c r="F35" s="566">
        <v>0.64904775999999997</v>
      </c>
      <c r="G35" s="566">
        <v>0.55314084500000005</v>
      </c>
      <c r="H35" s="566">
        <v>0.46401141800000001</v>
      </c>
      <c r="I35" s="566">
        <v>0.49904348199999998</v>
      </c>
      <c r="J35" s="566">
        <v>0.46676637100000001</v>
      </c>
      <c r="K35" s="566">
        <v>0.55559442400000003</v>
      </c>
      <c r="L35" s="566">
        <v>0.56890435399999995</v>
      </c>
      <c r="M35" s="566">
        <v>0.74342156299999995</v>
      </c>
      <c r="N35" s="566">
        <v>0.63309783200000003</v>
      </c>
      <c r="O35" s="566">
        <v>0.459257321</v>
      </c>
      <c r="P35" s="566">
        <v>0.48225167099999999</v>
      </c>
      <c r="Q35" s="566">
        <v>0.80387760799999997</v>
      </c>
      <c r="R35" s="566">
        <v>0.54751741200000004</v>
      </c>
      <c r="S35" s="566">
        <v>0.53470625199999999</v>
      </c>
      <c r="T35" s="566">
        <v>0.63538251899999998</v>
      </c>
      <c r="U35" s="566">
        <v>0.45202173600000001</v>
      </c>
      <c r="V35" s="566">
        <v>0.450892719</v>
      </c>
      <c r="W35" s="566">
        <v>0.566624499</v>
      </c>
      <c r="X35" s="566">
        <v>0.551901325</v>
      </c>
      <c r="Y35" s="566">
        <v>0.59530490599999997</v>
      </c>
      <c r="Z35" s="566">
        <v>0.695245958</v>
      </c>
      <c r="AA35" s="566">
        <v>0.52152241899999996</v>
      </c>
      <c r="AB35" s="566">
        <v>0.630065439</v>
      </c>
      <c r="AC35" s="566">
        <v>0.71854970399999996</v>
      </c>
      <c r="AD35" s="566">
        <v>0.67883593200000003</v>
      </c>
      <c r="AE35" s="566">
        <v>0.54393480299999997</v>
      </c>
      <c r="AF35" s="566">
        <v>0.58882283999999996</v>
      </c>
      <c r="AG35" s="566">
        <v>0.57297131000000001</v>
      </c>
      <c r="AH35" s="566">
        <v>0.48905159199999998</v>
      </c>
      <c r="AI35" s="566">
        <v>0.45530801999999998</v>
      </c>
      <c r="AJ35" s="566">
        <v>0.64289540300000003</v>
      </c>
      <c r="AK35" s="566">
        <v>0.68673810000000002</v>
      </c>
      <c r="AL35" s="566">
        <v>0.706240019</v>
      </c>
      <c r="AM35" s="566">
        <v>0.54503705400000002</v>
      </c>
      <c r="AN35" s="566">
        <v>0.75862702999999998</v>
      </c>
      <c r="AO35" s="566">
        <v>0.80893289099999999</v>
      </c>
      <c r="AP35" s="566">
        <v>0.73229454000000005</v>
      </c>
      <c r="AQ35" s="566">
        <v>0.69732762500000001</v>
      </c>
      <c r="AR35" s="566">
        <v>0.59102153800000001</v>
      </c>
      <c r="AS35" s="566">
        <v>0.61155810799999999</v>
      </c>
      <c r="AT35" s="566">
        <v>0.65484039599999999</v>
      </c>
      <c r="AU35" s="566">
        <v>0.53472762799999995</v>
      </c>
      <c r="AV35" s="566">
        <v>0.673766474</v>
      </c>
      <c r="AW35" s="566">
        <v>0.74400826499999995</v>
      </c>
      <c r="AX35" s="566">
        <v>0.97422850000000005</v>
      </c>
      <c r="AY35" s="566">
        <v>0.72342050000000002</v>
      </c>
      <c r="AZ35" s="567">
        <v>0.88507360000000002</v>
      </c>
      <c r="BA35" s="567">
        <v>1.1032519999999999</v>
      </c>
      <c r="BB35" s="567">
        <v>0.91285910000000003</v>
      </c>
      <c r="BC35" s="567">
        <v>0.82686720000000002</v>
      </c>
      <c r="BD35" s="567">
        <v>0.87860070000000001</v>
      </c>
      <c r="BE35" s="567">
        <v>0.81474579999999996</v>
      </c>
      <c r="BF35" s="567">
        <v>0.72583509999999996</v>
      </c>
      <c r="BG35" s="567">
        <v>0.67354400000000003</v>
      </c>
      <c r="BH35" s="567">
        <v>0.80111290000000002</v>
      </c>
      <c r="BI35" s="567">
        <v>0.93910349999999998</v>
      </c>
      <c r="BJ35" s="567">
        <v>0.98097409999999996</v>
      </c>
      <c r="BK35" s="567">
        <v>0.81464590000000003</v>
      </c>
      <c r="BL35" s="567">
        <v>0.94356139999999999</v>
      </c>
      <c r="BM35" s="567">
        <v>1.218744</v>
      </c>
      <c r="BN35" s="567">
        <v>0.908891</v>
      </c>
      <c r="BO35" s="567">
        <v>0.97386349999999999</v>
      </c>
      <c r="BP35" s="567">
        <v>1.0235050000000001</v>
      </c>
      <c r="BQ35" s="567">
        <v>0.87804939999999998</v>
      </c>
      <c r="BR35" s="567">
        <v>0.84567099999999995</v>
      </c>
      <c r="BS35" s="567">
        <v>0.82213919999999996</v>
      </c>
      <c r="BT35" s="567">
        <v>0.97433860000000005</v>
      </c>
      <c r="BU35" s="567">
        <v>1.064057</v>
      </c>
      <c r="BV35" s="567">
        <v>1.193805</v>
      </c>
    </row>
    <row r="36" spans="1:74" ht="11.15" customHeight="1" x14ac:dyDescent="0.25">
      <c r="A36" s="415" t="s">
        <v>1121</v>
      </c>
      <c r="B36" s="416" t="s">
        <v>1206</v>
      </c>
      <c r="C36" s="566">
        <v>7.9098932999999996E-2</v>
      </c>
      <c r="D36" s="566">
        <v>6.9025095999999994E-2</v>
      </c>
      <c r="E36" s="566">
        <v>7.2007570000000007E-2</v>
      </c>
      <c r="F36" s="566">
        <v>5.6986938000000001E-2</v>
      </c>
      <c r="G36" s="566">
        <v>7.3385586000000003E-2</v>
      </c>
      <c r="H36" s="566">
        <v>4.0627436000000003E-2</v>
      </c>
      <c r="I36" s="566">
        <v>5.7498475E-2</v>
      </c>
      <c r="J36" s="566">
        <v>4.7226678000000001E-2</v>
      </c>
      <c r="K36" s="566">
        <v>5.2539475000000002E-2</v>
      </c>
      <c r="L36" s="566">
        <v>5.4941416999999999E-2</v>
      </c>
      <c r="M36" s="566">
        <v>5.2636744999999999E-2</v>
      </c>
      <c r="N36" s="566">
        <v>9.4480037000000003E-2</v>
      </c>
      <c r="O36" s="566">
        <v>0.16743904800000001</v>
      </c>
      <c r="P36" s="566">
        <v>0.16364062099999999</v>
      </c>
      <c r="Q36" s="566">
        <v>5.06145E-2</v>
      </c>
      <c r="R36" s="566">
        <v>6.4282599999999995E-2</v>
      </c>
      <c r="S36" s="566">
        <v>3.0509905E-2</v>
      </c>
      <c r="T36" s="566">
        <v>6.2714131000000006E-2</v>
      </c>
      <c r="U36" s="566">
        <v>6.0224921000000001E-2</v>
      </c>
      <c r="V36" s="566">
        <v>0.210045812</v>
      </c>
      <c r="W36" s="566">
        <v>0.13731048900000001</v>
      </c>
      <c r="X36" s="566">
        <v>2.7464367E-2</v>
      </c>
      <c r="Y36" s="566">
        <v>2.8636255999999999E-2</v>
      </c>
      <c r="Z36" s="566">
        <v>3.9257950999999999E-2</v>
      </c>
      <c r="AA36" s="566">
        <v>0.98390797600000002</v>
      </c>
      <c r="AB36" s="566">
        <v>9.6752643999999999E-2</v>
      </c>
      <c r="AC36" s="566">
        <v>1.9171304E-2</v>
      </c>
      <c r="AD36" s="566">
        <v>-1.7272501999999999E-2</v>
      </c>
      <c r="AE36" s="566">
        <v>-3.3430320000000001E-3</v>
      </c>
      <c r="AF36" s="566">
        <v>-1.8703447000000002E-2</v>
      </c>
      <c r="AG36" s="566">
        <v>2.4078605999999999E-2</v>
      </c>
      <c r="AH36" s="566">
        <v>1.8118476000000001E-2</v>
      </c>
      <c r="AI36" s="566">
        <v>-4.5139070000000002E-3</v>
      </c>
      <c r="AJ36" s="566">
        <v>-1.0522067E-2</v>
      </c>
      <c r="AK36" s="566">
        <v>-5.31549E-3</v>
      </c>
      <c r="AL36" s="566">
        <v>0.50694203900000001</v>
      </c>
      <c r="AM36" s="566">
        <v>1.3623596999999999E-2</v>
      </c>
      <c r="AN36" s="566">
        <v>0.16268454800000001</v>
      </c>
      <c r="AO36" s="566">
        <v>1.4404448E-2</v>
      </c>
      <c r="AP36" s="566">
        <v>7.1602580000000001E-3</v>
      </c>
      <c r="AQ36" s="566">
        <v>2.2065040000000002E-3</v>
      </c>
      <c r="AR36" s="566">
        <v>-1.2644692000000001E-2</v>
      </c>
      <c r="AS36" s="566">
        <v>1.5986116000000002E-2</v>
      </c>
      <c r="AT36" s="566">
        <v>-1.03623E-3</v>
      </c>
      <c r="AU36" s="566">
        <v>5.4553709999999997E-3</v>
      </c>
      <c r="AV36" s="566">
        <v>1.8933940000000001E-3</v>
      </c>
      <c r="AW36" s="566">
        <v>2.4942850000000002E-3</v>
      </c>
      <c r="AX36" s="566">
        <v>0.17919950000000001</v>
      </c>
      <c r="AY36" s="566">
        <v>0.38953529999999997</v>
      </c>
      <c r="AZ36" s="567">
        <v>0.1546052</v>
      </c>
      <c r="BA36" s="567">
        <v>5.6063199999999997E-3</v>
      </c>
      <c r="BB36" s="567">
        <v>1.04145E-2</v>
      </c>
      <c r="BC36" s="567">
        <v>5.1411499999999997E-3</v>
      </c>
      <c r="BD36" s="567">
        <v>-2.5070299999999999E-3</v>
      </c>
      <c r="BE36" s="567">
        <v>1.2715300000000001E-2</v>
      </c>
      <c r="BF36" s="567">
        <v>0.10333150000000001</v>
      </c>
      <c r="BG36" s="567">
        <v>4.4818299999999998E-2</v>
      </c>
      <c r="BH36" s="567">
        <v>-1.13151E-2</v>
      </c>
      <c r="BI36" s="567">
        <v>-5.2464899999999997E-4</v>
      </c>
      <c r="BJ36" s="567">
        <v>0.22663649999999999</v>
      </c>
      <c r="BK36" s="567">
        <v>0.46590690000000001</v>
      </c>
      <c r="BL36" s="567">
        <v>0.14254169999999999</v>
      </c>
      <c r="BM36" s="567">
        <v>4.3217999999999998E-3</v>
      </c>
      <c r="BN36" s="567">
        <v>5.3455200000000003E-3</v>
      </c>
      <c r="BO36" s="567">
        <v>4.4433600000000004E-3</v>
      </c>
      <c r="BP36" s="567">
        <v>-5.7099300000000002E-3</v>
      </c>
      <c r="BQ36" s="567">
        <v>2.3793399999999999E-2</v>
      </c>
      <c r="BR36" s="567">
        <v>5.56578E-2</v>
      </c>
      <c r="BS36" s="567">
        <v>2.0608600000000001E-2</v>
      </c>
      <c r="BT36" s="567">
        <v>-4.1477199999999997E-3</v>
      </c>
      <c r="BU36" s="567">
        <v>-2.7149100000000001E-4</v>
      </c>
      <c r="BV36" s="567">
        <v>0.30307610000000001</v>
      </c>
    </row>
    <row r="37" spans="1:74" ht="11.15" customHeight="1" x14ac:dyDescent="0.25">
      <c r="A37" s="415" t="s">
        <v>1122</v>
      </c>
      <c r="B37" s="418" t="s">
        <v>1114</v>
      </c>
      <c r="C37" s="566">
        <v>11.527500257</v>
      </c>
      <c r="D37" s="566">
        <v>10.548092915</v>
      </c>
      <c r="E37" s="566">
        <v>10.374995527999999</v>
      </c>
      <c r="F37" s="566">
        <v>9.2161773799999995</v>
      </c>
      <c r="G37" s="566">
        <v>9.3559833369999996</v>
      </c>
      <c r="H37" s="566">
        <v>11.423636682</v>
      </c>
      <c r="I37" s="566">
        <v>14.260782813000001</v>
      </c>
      <c r="J37" s="566">
        <v>13.195171686</v>
      </c>
      <c r="K37" s="566">
        <v>11.047939009</v>
      </c>
      <c r="L37" s="566">
        <v>10.283847685</v>
      </c>
      <c r="M37" s="566">
        <v>10.591518216000001</v>
      </c>
      <c r="N37" s="566">
        <v>11.045774256</v>
      </c>
      <c r="O37" s="566">
        <v>11.301651915000001</v>
      </c>
      <c r="P37" s="566">
        <v>9.886395448</v>
      </c>
      <c r="Q37" s="566">
        <v>10.400522186</v>
      </c>
      <c r="R37" s="566">
        <v>9.1767859789999999</v>
      </c>
      <c r="S37" s="566">
        <v>9.7351104310000007</v>
      </c>
      <c r="T37" s="566">
        <v>11.675998831999999</v>
      </c>
      <c r="U37" s="566">
        <v>12.240731801000001</v>
      </c>
      <c r="V37" s="566">
        <v>12.981750819</v>
      </c>
      <c r="W37" s="566">
        <v>10.415390479999999</v>
      </c>
      <c r="X37" s="566">
        <v>10.090166479000001</v>
      </c>
      <c r="Y37" s="566">
        <v>10.343316003</v>
      </c>
      <c r="Z37" s="566">
        <v>10.802977083</v>
      </c>
      <c r="AA37" s="566">
        <v>11.471596527999999</v>
      </c>
      <c r="AB37" s="566">
        <v>9.7971022740000002</v>
      </c>
      <c r="AC37" s="566">
        <v>9.4900946410000007</v>
      </c>
      <c r="AD37" s="566">
        <v>9.6430764090000007</v>
      </c>
      <c r="AE37" s="566">
        <v>10.703377851999999</v>
      </c>
      <c r="AF37" s="566">
        <v>10.927987337999999</v>
      </c>
      <c r="AG37" s="566">
        <v>13.360115044</v>
      </c>
      <c r="AH37" s="566">
        <v>12.992623326</v>
      </c>
      <c r="AI37" s="566">
        <v>9.5407692470000001</v>
      </c>
      <c r="AJ37" s="566">
        <v>9.5246497380000008</v>
      </c>
      <c r="AK37" s="566">
        <v>9.9995475989999996</v>
      </c>
      <c r="AL37" s="566">
        <v>10.880164683</v>
      </c>
      <c r="AM37" s="566">
        <v>10.414433773000001</v>
      </c>
      <c r="AN37" s="566">
        <v>9.7544117690000007</v>
      </c>
      <c r="AO37" s="566">
        <v>9.5591658129999999</v>
      </c>
      <c r="AP37" s="566">
        <v>8.6533178129999992</v>
      </c>
      <c r="AQ37" s="566">
        <v>9.8649035820000002</v>
      </c>
      <c r="AR37" s="566">
        <v>10.901962212000001</v>
      </c>
      <c r="AS37" s="566">
        <v>13.866648765000001</v>
      </c>
      <c r="AT37" s="566">
        <v>12.112457212000001</v>
      </c>
      <c r="AU37" s="566">
        <v>10.738681711</v>
      </c>
      <c r="AV37" s="566">
        <v>10.199178847000001</v>
      </c>
      <c r="AW37" s="566">
        <v>10.889087201000001</v>
      </c>
      <c r="AX37" s="566">
        <v>11.04527</v>
      </c>
      <c r="AY37" s="566">
        <v>11.581619999999999</v>
      </c>
      <c r="AZ37" s="567">
        <v>10.070510000000001</v>
      </c>
      <c r="BA37" s="567">
        <v>9.9860589999999991</v>
      </c>
      <c r="BB37" s="567">
        <v>9.1818580000000001</v>
      </c>
      <c r="BC37" s="567">
        <v>10.00501</v>
      </c>
      <c r="BD37" s="567">
        <v>11.09915</v>
      </c>
      <c r="BE37" s="567">
        <v>13.55335</v>
      </c>
      <c r="BF37" s="567">
        <v>12.93337</v>
      </c>
      <c r="BG37" s="567">
        <v>10.639099999999999</v>
      </c>
      <c r="BH37" s="567">
        <v>9.9003829999999997</v>
      </c>
      <c r="BI37" s="567">
        <v>10.06597</v>
      </c>
      <c r="BJ37" s="567">
        <v>11.01069</v>
      </c>
      <c r="BK37" s="567">
        <v>11.151669999999999</v>
      </c>
      <c r="BL37" s="567">
        <v>9.7268299999999996</v>
      </c>
      <c r="BM37" s="567">
        <v>10.201779999999999</v>
      </c>
      <c r="BN37" s="567">
        <v>9.2332780000000003</v>
      </c>
      <c r="BO37" s="567">
        <v>10.174250000000001</v>
      </c>
      <c r="BP37" s="567">
        <v>11.25784</v>
      </c>
      <c r="BQ37" s="567">
        <v>13.73264</v>
      </c>
      <c r="BR37" s="567">
        <v>13.117240000000001</v>
      </c>
      <c r="BS37" s="567">
        <v>10.827540000000001</v>
      </c>
      <c r="BT37" s="567">
        <v>10.2523</v>
      </c>
      <c r="BU37" s="567">
        <v>10.12729</v>
      </c>
      <c r="BV37" s="567">
        <v>11.093680000000001</v>
      </c>
    </row>
    <row r="38" spans="1:74" ht="11.15" customHeight="1" x14ac:dyDescent="0.25">
      <c r="A38" s="415" t="s">
        <v>1123</v>
      </c>
      <c r="B38" s="416" t="s">
        <v>1207</v>
      </c>
      <c r="C38" s="566">
        <v>13.123086000000001</v>
      </c>
      <c r="D38" s="566">
        <v>12.089384000000001</v>
      </c>
      <c r="E38" s="566">
        <v>11.631062</v>
      </c>
      <c r="F38" s="566">
        <v>10.320007</v>
      </c>
      <c r="G38" s="566">
        <v>10.692757</v>
      </c>
      <c r="H38" s="566">
        <v>12.925613</v>
      </c>
      <c r="I38" s="566">
        <v>16.439550000000001</v>
      </c>
      <c r="J38" s="566">
        <v>15.156836999999999</v>
      </c>
      <c r="K38" s="566">
        <v>12.229409</v>
      </c>
      <c r="L38" s="566">
        <v>11.363655</v>
      </c>
      <c r="M38" s="566">
        <v>11.296244</v>
      </c>
      <c r="N38" s="566">
        <v>12.930681</v>
      </c>
      <c r="O38" s="566">
        <v>13.223711</v>
      </c>
      <c r="P38" s="566">
        <v>12.147183999999999</v>
      </c>
      <c r="Q38" s="566">
        <v>11.930161</v>
      </c>
      <c r="R38" s="566">
        <v>10.610669</v>
      </c>
      <c r="S38" s="566">
        <v>11.314845</v>
      </c>
      <c r="T38" s="566">
        <v>13.754079000000001</v>
      </c>
      <c r="U38" s="566">
        <v>14.962937999999999</v>
      </c>
      <c r="V38" s="566">
        <v>15.637915</v>
      </c>
      <c r="W38" s="566">
        <v>12.591926000000001</v>
      </c>
      <c r="X38" s="566">
        <v>11.554100999999999</v>
      </c>
      <c r="Y38" s="566">
        <v>11.605649</v>
      </c>
      <c r="Z38" s="566">
        <v>12.645562999999999</v>
      </c>
      <c r="AA38" s="566">
        <v>13.97039</v>
      </c>
      <c r="AB38" s="566">
        <v>12.007031</v>
      </c>
      <c r="AC38" s="566">
        <v>12.095578</v>
      </c>
      <c r="AD38" s="566">
        <v>10.768924</v>
      </c>
      <c r="AE38" s="566">
        <v>11.527875999999999</v>
      </c>
      <c r="AF38" s="566">
        <v>12.668126000000001</v>
      </c>
      <c r="AG38" s="566">
        <v>15.765587999999999</v>
      </c>
      <c r="AH38" s="566">
        <v>15.923831</v>
      </c>
      <c r="AI38" s="566">
        <v>12.340597000000001</v>
      </c>
      <c r="AJ38" s="566">
        <v>11.119373</v>
      </c>
      <c r="AK38" s="566">
        <v>11.447889999999999</v>
      </c>
      <c r="AL38" s="566">
        <v>13.046155000000001</v>
      </c>
      <c r="AM38" s="566">
        <v>12.699878999999999</v>
      </c>
      <c r="AN38" s="566">
        <v>11.432169999999999</v>
      </c>
      <c r="AO38" s="566">
        <v>11.992837</v>
      </c>
      <c r="AP38" s="566">
        <v>10.478895</v>
      </c>
      <c r="AQ38" s="566">
        <v>10.838215</v>
      </c>
      <c r="AR38" s="566">
        <v>12.015824</v>
      </c>
      <c r="AS38" s="566">
        <v>15.608202</v>
      </c>
      <c r="AT38" s="566">
        <v>13.953676</v>
      </c>
      <c r="AU38" s="566">
        <v>12.560556</v>
      </c>
      <c r="AV38" s="566">
        <v>11.365569000000001</v>
      </c>
      <c r="AW38" s="566">
        <v>11.598578</v>
      </c>
      <c r="AX38" s="566">
        <v>12.505335006999999</v>
      </c>
      <c r="AY38" s="566">
        <v>13.67623</v>
      </c>
      <c r="AZ38" s="567">
        <v>12.073460000000001</v>
      </c>
      <c r="BA38" s="567">
        <v>12.34219</v>
      </c>
      <c r="BB38" s="567">
        <v>10.9039</v>
      </c>
      <c r="BC38" s="567">
        <v>11.77515</v>
      </c>
      <c r="BD38" s="567">
        <v>13.44476</v>
      </c>
      <c r="BE38" s="567">
        <v>16.484359999999999</v>
      </c>
      <c r="BF38" s="567">
        <v>15.83934</v>
      </c>
      <c r="BG38" s="567">
        <v>12.9123</v>
      </c>
      <c r="BH38" s="567">
        <v>11.701169999999999</v>
      </c>
      <c r="BI38" s="567">
        <v>11.710750000000001</v>
      </c>
      <c r="BJ38" s="567">
        <v>13.31371</v>
      </c>
      <c r="BK38" s="567">
        <v>13.788779999999999</v>
      </c>
      <c r="BL38" s="567">
        <v>11.9641</v>
      </c>
      <c r="BM38" s="567">
        <v>12.61852</v>
      </c>
      <c r="BN38" s="567">
        <v>11.16799</v>
      </c>
      <c r="BO38" s="567">
        <v>12.02439</v>
      </c>
      <c r="BP38" s="567">
        <v>13.68817</v>
      </c>
      <c r="BQ38" s="567">
        <v>16.73856</v>
      </c>
      <c r="BR38" s="567">
        <v>16.06812</v>
      </c>
      <c r="BS38" s="567">
        <v>13.08084</v>
      </c>
      <c r="BT38" s="567">
        <v>11.839410000000001</v>
      </c>
      <c r="BU38" s="567">
        <v>11.83146</v>
      </c>
      <c r="BV38" s="567">
        <v>13.4261</v>
      </c>
    </row>
    <row r="39" spans="1:74" ht="11.15" customHeight="1" x14ac:dyDescent="0.25">
      <c r="A39" s="409"/>
      <c r="B39" s="102" t="s">
        <v>1209</v>
      </c>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67"/>
      <c r="BA39" s="267"/>
      <c r="BB39" s="267"/>
      <c r="BC39" s="267"/>
      <c r="BD39" s="267"/>
      <c r="BE39" s="267"/>
      <c r="BF39" s="267"/>
      <c r="BG39" s="267"/>
      <c r="BH39" s="267"/>
      <c r="BI39" s="267"/>
      <c r="BJ39" s="267"/>
      <c r="BK39" s="267"/>
      <c r="BL39" s="267"/>
      <c r="BM39" s="267"/>
      <c r="BN39" s="267"/>
      <c r="BO39" s="267"/>
      <c r="BP39" s="267"/>
      <c r="BQ39" s="267"/>
      <c r="BR39" s="267"/>
      <c r="BS39" s="267"/>
      <c r="BT39" s="267"/>
      <c r="BU39" s="267"/>
      <c r="BV39" s="267"/>
    </row>
    <row r="40" spans="1:74" ht="11.15" customHeight="1" x14ac:dyDescent="0.25">
      <c r="A40" s="415" t="s">
        <v>1124</v>
      </c>
      <c r="B40" s="416" t="s">
        <v>1338</v>
      </c>
      <c r="C40" s="566">
        <v>28.417717084</v>
      </c>
      <c r="D40" s="566">
        <v>26.290444872999998</v>
      </c>
      <c r="E40" s="566">
        <v>26.253165926000001</v>
      </c>
      <c r="F40" s="566">
        <v>21.906882093</v>
      </c>
      <c r="G40" s="566">
        <v>21.627072521999999</v>
      </c>
      <c r="H40" s="566">
        <v>27.596354945000002</v>
      </c>
      <c r="I40" s="566">
        <v>36.508154845999996</v>
      </c>
      <c r="J40" s="566">
        <v>33.433145633000002</v>
      </c>
      <c r="K40" s="566">
        <v>26.670318397999999</v>
      </c>
      <c r="L40" s="566">
        <v>24.014930407000001</v>
      </c>
      <c r="M40" s="566">
        <v>20.285044801000002</v>
      </c>
      <c r="N40" s="566">
        <v>25.765267504000001</v>
      </c>
      <c r="O40" s="566">
        <v>25.875181625</v>
      </c>
      <c r="P40" s="566">
        <v>22.602738249000002</v>
      </c>
      <c r="Q40" s="566">
        <v>23.806918026999998</v>
      </c>
      <c r="R40" s="566">
        <v>21.628948263000002</v>
      </c>
      <c r="S40" s="566">
        <v>22.309867403999998</v>
      </c>
      <c r="T40" s="566">
        <v>27.49856746</v>
      </c>
      <c r="U40" s="566">
        <v>31.469946647</v>
      </c>
      <c r="V40" s="566">
        <v>32.899928668000001</v>
      </c>
      <c r="W40" s="566">
        <v>25.593735605999999</v>
      </c>
      <c r="X40" s="566">
        <v>26.142855049000001</v>
      </c>
      <c r="Y40" s="566">
        <v>25.655771902000001</v>
      </c>
      <c r="Z40" s="566">
        <v>27.094792935000001</v>
      </c>
      <c r="AA40" s="566">
        <v>26.852465638000002</v>
      </c>
      <c r="AB40" s="566">
        <v>23.787591860999999</v>
      </c>
      <c r="AC40" s="566">
        <v>25.407644981000001</v>
      </c>
      <c r="AD40" s="566">
        <v>20.083242568999999</v>
      </c>
      <c r="AE40" s="566">
        <v>23.354358458</v>
      </c>
      <c r="AF40" s="566">
        <v>29.648434672</v>
      </c>
      <c r="AG40" s="566">
        <v>36.272475524999997</v>
      </c>
      <c r="AH40" s="566">
        <v>35.880873938000001</v>
      </c>
      <c r="AI40" s="566">
        <v>30.178582931000001</v>
      </c>
      <c r="AJ40" s="566">
        <v>26.526557800999999</v>
      </c>
      <c r="AK40" s="566">
        <v>25.191196273999999</v>
      </c>
      <c r="AL40" s="566">
        <v>27.628266554</v>
      </c>
      <c r="AM40" s="566">
        <v>30.122692610000001</v>
      </c>
      <c r="AN40" s="566">
        <v>26.720505660000001</v>
      </c>
      <c r="AO40" s="566">
        <v>28.301098312000001</v>
      </c>
      <c r="AP40" s="566">
        <v>23.145670201000001</v>
      </c>
      <c r="AQ40" s="566">
        <v>26.095037300000001</v>
      </c>
      <c r="AR40" s="566">
        <v>32.330528866000002</v>
      </c>
      <c r="AS40" s="566">
        <v>41.227866022999997</v>
      </c>
      <c r="AT40" s="566">
        <v>38.411858213000002</v>
      </c>
      <c r="AU40" s="566">
        <v>32.601635109999997</v>
      </c>
      <c r="AV40" s="566">
        <v>26.329189874000001</v>
      </c>
      <c r="AW40" s="566">
        <v>27.982042448000001</v>
      </c>
      <c r="AX40" s="566">
        <v>29.961748435000001</v>
      </c>
      <c r="AY40" s="566">
        <v>34.999966417000003</v>
      </c>
      <c r="AZ40" s="567">
        <v>30.769929999999999</v>
      </c>
      <c r="BA40" s="567">
        <v>30.047339999999998</v>
      </c>
      <c r="BB40" s="567">
        <v>24.451830000000001</v>
      </c>
      <c r="BC40" s="567">
        <v>25.834890000000001</v>
      </c>
      <c r="BD40" s="567">
        <v>32.80894</v>
      </c>
      <c r="BE40" s="567">
        <v>42.368540000000003</v>
      </c>
      <c r="BF40" s="567">
        <v>40.405839999999998</v>
      </c>
      <c r="BG40" s="567">
        <v>31.708570000000002</v>
      </c>
      <c r="BH40" s="567">
        <v>26.394670000000001</v>
      </c>
      <c r="BI40" s="567">
        <v>27.302630000000001</v>
      </c>
      <c r="BJ40" s="567">
        <v>31.538329999999998</v>
      </c>
      <c r="BK40" s="567">
        <v>31.654610000000002</v>
      </c>
      <c r="BL40" s="567">
        <v>24.5928</v>
      </c>
      <c r="BM40" s="567">
        <v>31.131620000000002</v>
      </c>
      <c r="BN40" s="567">
        <v>22.20242</v>
      </c>
      <c r="BO40" s="567">
        <v>28.153300000000002</v>
      </c>
      <c r="BP40" s="567">
        <v>32.527740000000001</v>
      </c>
      <c r="BQ40" s="567">
        <v>40.524479999999997</v>
      </c>
      <c r="BR40" s="567">
        <v>39.173520000000003</v>
      </c>
      <c r="BS40" s="567">
        <v>31.799610000000001</v>
      </c>
      <c r="BT40" s="567">
        <v>30.744630000000001</v>
      </c>
      <c r="BU40" s="567">
        <v>28.626200000000001</v>
      </c>
      <c r="BV40" s="567">
        <v>31.690560000000001</v>
      </c>
    </row>
    <row r="41" spans="1:74" ht="11.15" customHeight="1" x14ac:dyDescent="0.25">
      <c r="A41" s="415" t="s">
        <v>1125</v>
      </c>
      <c r="B41" s="418" t="s">
        <v>78</v>
      </c>
      <c r="C41" s="566">
        <v>12.442781044</v>
      </c>
      <c r="D41" s="566">
        <v>11.977560064</v>
      </c>
      <c r="E41" s="566">
        <v>9.3370079760000007</v>
      </c>
      <c r="F41" s="566">
        <v>7.313116076</v>
      </c>
      <c r="G41" s="566">
        <v>9.0785404520000004</v>
      </c>
      <c r="H41" s="566">
        <v>13.251508526</v>
      </c>
      <c r="I41" s="566">
        <v>18.817444277</v>
      </c>
      <c r="J41" s="566">
        <v>16.887344279000001</v>
      </c>
      <c r="K41" s="566">
        <v>10.882438966</v>
      </c>
      <c r="L41" s="566">
        <v>9.6242066919999996</v>
      </c>
      <c r="M41" s="566">
        <v>12.151286494000001</v>
      </c>
      <c r="N41" s="566">
        <v>16.18249101</v>
      </c>
      <c r="O41" s="566">
        <v>16.743927436</v>
      </c>
      <c r="P41" s="566">
        <v>20.409738678</v>
      </c>
      <c r="Q41" s="566">
        <v>12.683046763</v>
      </c>
      <c r="R41" s="566">
        <v>10.476472797</v>
      </c>
      <c r="S41" s="566">
        <v>11.436374662</v>
      </c>
      <c r="T41" s="566">
        <v>17.853197160000001</v>
      </c>
      <c r="U41" s="566">
        <v>21.226040175000001</v>
      </c>
      <c r="V41" s="566">
        <v>20.758307085999999</v>
      </c>
      <c r="W41" s="566">
        <v>13.330375504999999</v>
      </c>
      <c r="X41" s="566">
        <v>9.0429991449999996</v>
      </c>
      <c r="Y41" s="566">
        <v>9.2259576590000005</v>
      </c>
      <c r="Z41" s="566">
        <v>11.498792262</v>
      </c>
      <c r="AA41" s="566">
        <v>21.488793485999999</v>
      </c>
      <c r="AB41" s="566">
        <v>15.666828722</v>
      </c>
      <c r="AC41" s="566">
        <v>11.769496050000001</v>
      </c>
      <c r="AD41" s="566">
        <v>11.287875865</v>
      </c>
      <c r="AE41" s="566">
        <v>11.352450564</v>
      </c>
      <c r="AF41" s="566">
        <v>13.02842676</v>
      </c>
      <c r="AG41" s="566">
        <v>15.720831725</v>
      </c>
      <c r="AH41" s="566">
        <v>16.579918687999999</v>
      </c>
      <c r="AI41" s="566">
        <v>10.217734618</v>
      </c>
      <c r="AJ41" s="566">
        <v>7.263808901</v>
      </c>
      <c r="AK41" s="566">
        <v>9.2944511040000002</v>
      </c>
      <c r="AL41" s="566">
        <v>14.536779459</v>
      </c>
      <c r="AM41" s="566">
        <v>10.055663544</v>
      </c>
      <c r="AN41" s="566">
        <v>8.6183011409999999</v>
      </c>
      <c r="AO41" s="566">
        <v>9.6576299369999994</v>
      </c>
      <c r="AP41" s="566">
        <v>8.0444199530000002</v>
      </c>
      <c r="AQ41" s="566">
        <v>6.8575328009999996</v>
      </c>
      <c r="AR41" s="566">
        <v>7.980554658</v>
      </c>
      <c r="AS41" s="566">
        <v>13.596375551</v>
      </c>
      <c r="AT41" s="566">
        <v>13.306448395</v>
      </c>
      <c r="AU41" s="566">
        <v>9.3403395440000008</v>
      </c>
      <c r="AV41" s="566">
        <v>7.0284690019999996</v>
      </c>
      <c r="AW41" s="566">
        <v>8.440888438</v>
      </c>
      <c r="AX41" s="566">
        <v>9.5125379999999993</v>
      </c>
      <c r="AY41" s="566">
        <v>15.292899999999999</v>
      </c>
      <c r="AZ41" s="567">
        <v>10.28082</v>
      </c>
      <c r="BA41" s="567">
        <v>8.2831790000000005</v>
      </c>
      <c r="BB41" s="567">
        <v>8.6909010000000002</v>
      </c>
      <c r="BC41" s="567">
        <v>7.3125819999999999</v>
      </c>
      <c r="BD41" s="567">
        <v>9.59084</v>
      </c>
      <c r="BE41" s="567">
        <v>11.238479999999999</v>
      </c>
      <c r="BF41" s="567">
        <v>10.71256</v>
      </c>
      <c r="BG41" s="567">
        <v>6.5495890000000001</v>
      </c>
      <c r="BH41" s="567">
        <v>6.643205</v>
      </c>
      <c r="BI41" s="567">
        <v>6.2377320000000003</v>
      </c>
      <c r="BJ41" s="567">
        <v>9.6318450000000002</v>
      </c>
      <c r="BK41" s="567">
        <v>13.292770000000001</v>
      </c>
      <c r="BL41" s="567">
        <v>11.987399999999999</v>
      </c>
      <c r="BM41" s="567">
        <v>5.2099419999999999</v>
      </c>
      <c r="BN41" s="567">
        <v>7.6266059999999998</v>
      </c>
      <c r="BO41" s="567">
        <v>4.1200999999999999</v>
      </c>
      <c r="BP41" s="567">
        <v>8.3992070000000005</v>
      </c>
      <c r="BQ41" s="567">
        <v>11.752789999999999</v>
      </c>
      <c r="BR41" s="567">
        <v>11.15451</v>
      </c>
      <c r="BS41" s="567">
        <v>5.270079</v>
      </c>
      <c r="BT41" s="567">
        <v>2.6132249999999999</v>
      </c>
      <c r="BU41" s="567">
        <v>3.8924629999999998</v>
      </c>
      <c r="BV41" s="567">
        <v>8.8959379999999992</v>
      </c>
    </row>
    <row r="42" spans="1:74" ht="11.15" customHeight="1" x14ac:dyDescent="0.25">
      <c r="A42" s="415" t="s">
        <v>1126</v>
      </c>
      <c r="B42" s="418" t="s">
        <v>79</v>
      </c>
      <c r="C42" s="566">
        <v>24.934111000000001</v>
      </c>
      <c r="D42" s="566">
        <v>22.001196</v>
      </c>
      <c r="E42" s="566">
        <v>21.964994999999998</v>
      </c>
      <c r="F42" s="566">
        <v>20.822652000000001</v>
      </c>
      <c r="G42" s="566">
        <v>22.672436000000001</v>
      </c>
      <c r="H42" s="566">
        <v>23.568380999999999</v>
      </c>
      <c r="I42" s="566">
        <v>24.085398999999999</v>
      </c>
      <c r="J42" s="566">
        <v>24.138093000000001</v>
      </c>
      <c r="K42" s="566">
        <v>22.629688000000002</v>
      </c>
      <c r="L42" s="566">
        <v>21.771270000000001</v>
      </c>
      <c r="M42" s="566">
        <v>22.651841999999998</v>
      </c>
      <c r="N42" s="566">
        <v>24.509457000000001</v>
      </c>
      <c r="O42" s="566">
        <v>25.059024999999998</v>
      </c>
      <c r="P42" s="566">
        <v>22.059631</v>
      </c>
      <c r="Q42" s="566">
        <v>21.140552</v>
      </c>
      <c r="R42" s="566">
        <v>19.603925</v>
      </c>
      <c r="S42" s="566">
        <v>21.749980999999998</v>
      </c>
      <c r="T42" s="566">
        <v>23.295214999999999</v>
      </c>
      <c r="U42" s="566">
        <v>23.527076999999998</v>
      </c>
      <c r="V42" s="566">
        <v>24.210357999999999</v>
      </c>
      <c r="W42" s="566">
        <v>22.781082999999999</v>
      </c>
      <c r="X42" s="566">
        <v>21.486812</v>
      </c>
      <c r="Y42" s="566">
        <v>21.970548000000001</v>
      </c>
      <c r="Z42" s="566">
        <v>24.808299999999999</v>
      </c>
      <c r="AA42" s="566">
        <v>24.976103999999999</v>
      </c>
      <c r="AB42" s="566">
        <v>21.677513999999999</v>
      </c>
      <c r="AC42" s="566">
        <v>22.356406</v>
      </c>
      <c r="AD42" s="566">
        <v>19.338346000000001</v>
      </c>
      <c r="AE42" s="566">
        <v>22.62135</v>
      </c>
      <c r="AF42" s="566">
        <v>23.104254000000001</v>
      </c>
      <c r="AG42" s="566">
        <v>23.994440999999998</v>
      </c>
      <c r="AH42" s="566">
        <v>23.605253999999999</v>
      </c>
      <c r="AI42" s="566">
        <v>22.09065</v>
      </c>
      <c r="AJ42" s="566">
        <v>20.431763</v>
      </c>
      <c r="AK42" s="566">
        <v>22.007086000000001</v>
      </c>
      <c r="AL42" s="566">
        <v>24.383047000000001</v>
      </c>
      <c r="AM42" s="566">
        <v>24.382957999999999</v>
      </c>
      <c r="AN42" s="566">
        <v>21.35632</v>
      </c>
      <c r="AO42" s="566">
        <v>21.878081000000002</v>
      </c>
      <c r="AP42" s="566">
        <v>20.077632000000001</v>
      </c>
      <c r="AQ42" s="566">
        <v>22.207439000000001</v>
      </c>
      <c r="AR42" s="566">
        <v>23.373743000000001</v>
      </c>
      <c r="AS42" s="566">
        <v>24.054993</v>
      </c>
      <c r="AT42" s="566">
        <v>23.876401000000001</v>
      </c>
      <c r="AU42" s="566">
        <v>22.623988000000001</v>
      </c>
      <c r="AV42" s="566">
        <v>21.699584999999999</v>
      </c>
      <c r="AW42" s="566">
        <v>22.630302</v>
      </c>
      <c r="AX42" s="566">
        <v>24.333539999999999</v>
      </c>
      <c r="AY42" s="566">
        <v>24.592759999999998</v>
      </c>
      <c r="AZ42" s="567">
        <v>22.113130000000002</v>
      </c>
      <c r="BA42" s="567">
        <v>22.45054</v>
      </c>
      <c r="BB42" s="567">
        <v>18.049669999999999</v>
      </c>
      <c r="BC42" s="567">
        <v>23.260190000000001</v>
      </c>
      <c r="BD42" s="567">
        <v>23.456910000000001</v>
      </c>
      <c r="BE42" s="567">
        <v>24.44116</v>
      </c>
      <c r="BF42" s="567">
        <v>24.44116</v>
      </c>
      <c r="BG42" s="567">
        <v>23.044630000000002</v>
      </c>
      <c r="BH42" s="567">
        <v>22.113130000000002</v>
      </c>
      <c r="BI42" s="567">
        <v>22.04401</v>
      </c>
      <c r="BJ42" s="567">
        <v>24.41535</v>
      </c>
      <c r="BK42" s="567">
        <v>24.444050000000001</v>
      </c>
      <c r="BL42" s="567">
        <v>21.27111</v>
      </c>
      <c r="BM42" s="567">
        <v>21.87875</v>
      </c>
      <c r="BN42" s="567">
        <v>19.949090000000002</v>
      </c>
      <c r="BO42" s="567">
        <v>22.715730000000001</v>
      </c>
      <c r="BP42" s="567">
        <v>23.655529999999999</v>
      </c>
      <c r="BQ42" s="567">
        <v>24.444050000000001</v>
      </c>
      <c r="BR42" s="567">
        <v>24.444050000000001</v>
      </c>
      <c r="BS42" s="567">
        <v>23.310839999999999</v>
      </c>
      <c r="BT42" s="567">
        <v>20.5047</v>
      </c>
      <c r="BU42" s="567">
        <v>22.557539999999999</v>
      </c>
      <c r="BV42" s="567">
        <v>24.244990000000001</v>
      </c>
    </row>
    <row r="43" spans="1:74" ht="11.15" customHeight="1" x14ac:dyDescent="0.25">
      <c r="A43" s="415" t="s">
        <v>1127</v>
      </c>
      <c r="B43" s="418" t="s">
        <v>1110</v>
      </c>
      <c r="C43" s="566">
        <v>0.93949220899999997</v>
      </c>
      <c r="D43" s="566">
        <v>1.0188192709999999</v>
      </c>
      <c r="E43" s="566">
        <v>1.0669614650000001</v>
      </c>
      <c r="F43" s="566">
        <v>0.99442952399999995</v>
      </c>
      <c r="G43" s="566">
        <v>0.98901821899999998</v>
      </c>
      <c r="H43" s="566">
        <v>0.76655817500000001</v>
      </c>
      <c r="I43" s="566">
        <v>0.63732705099999998</v>
      </c>
      <c r="J43" s="566">
        <v>0.62380544900000001</v>
      </c>
      <c r="K43" s="566">
        <v>0.53583539599999996</v>
      </c>
      <c r="L43" s="566">
        <v>0.48072120099999999</v>
      </c>
      <c r="M43" s="566">
        <v>0.57964233899999995</v>
      </c>
      <c r="N43" s="566">
        <v>0.73478606099999999</v>
      </c>
      <c r="O43" s="566">
        <v>0.89231832799999999</v>
      </c>
      <c r="P43" s="566">
        <v>0.67636028699999995</v>
      </c>
      <c r="Q43" s="566">
        <v>1.1001856640000001</v>
      </c>
      <c r="R43" s="566">
        <v>0.85810703099999996</v>
      </c>
      <c r="S43" s="566">
        <v>0.86068651399999996</v>
      </c>
      <c r="T43" s="566">
        <v>0.67914281600000004</v>
      </c>
      <c r="U43" s="566">
        <v>0.80663605800000004</v>
      </c>
      <c r="V43" s="566">
        <v>0.74119907900000004</v>
      </c>
      <c r="W43" s="566">
        <v>0.80976743900000003</v>
      </c>
      <c r="X43" s="566">
        <v>0.77119779399999999</v>
      </c>
      <c r="Y43" s="566">
        <v>0.85735395400000003</v>
      </c>
      <c r="Z43" s="566">
        <v>0.71903915600000001</v>
      </c>
      <c r="AA43" s="566">
        <v>0.71987885100000004</v>
      </c>
      <c r="AB43" s="566">
        <v>0.783605408</v>
      </c>
      <c r="AC43" s="566">
        <v>1.0235541370000001</v>
      </c>
      <c r="AD43" s="566">
        <v>0.90004922499999995</v>
      </c>
      <c r="AE43" s="566">
        <v>0.77020402399999999</v>
      </c>
      <c r="AF43" s="566">
        <v>0.623845023</v>
      </c>
      <c r="AG43" s="566">
        <v>0.53240849599999995</v>
      </c>
      <c r="AH43" s="566">
        <v>0.53731924399999997</v>
      </c>
      <c r="AI43" s="566">
        <v>0.54505073599999998</v>
      </c>
      <c r="AJ43" s="566">
        <v>0.49058313599999998</v>
      </c>
      <c r="AK43" s="566">
        <v>0.59424775399999996</v>
      </c>
      <c r="AL43" s="566">
        <v>0.83769048599999996</v>
      </c>
      <c r="AM43" s="566">
        <v>1.0396885419999999</v>
      </c>
      <c r="AN43" s="566">
        <v>0.69596227899999996</v>
      </c>
      <c r="AO43" s="566">
        <v>0.88338382299999996</v>
      </c>
      <c r="AP43" s="566">
        <v>0.68096343599999998</v>
      </c>
      <c r="AQ43" s="566">
        <v>0.71430184299999999</v>
      </c>
      <c r="AR43" s="566">
        <v>0.37007406300000001</v>
      </c>
      <c r="AS43" s="566">
        <v>0.67323446600000003</v>
      </c>
      <c r="AT43" s="566">
        <v>0.70445491800000004</v>
      </c>
      <c r="AU43" s="566">
        <v>0.62140407900000005</v>
      </c>
      <c r="AV43" s="566">
        <v>1.0836810400000001</v>
      </c>
      <c r="AW43" s="566">
        <v>0.59023894799999999</v>
      </c>
      <c r="AX43" s="566">
        <v>0.79616529999999996</v>
      </c>
      <c r="AY43" s="566">
        <v>0.85169870000000003</v>
      </c>
      <c r="AZ43" s="567">
        <v>0.7870028</v>
      </c>
      <c r="BA43" s="567">
        <v>0.98021510000000001</v>
      </c>
      <c r="BB43" s="567">
        <v>0.96428650000000005</v>
      </c>
      <c r="BC43" s="567">
        <v>0.92162219999999995</v>
      </c>
      <c r="BD43" s="567">
        <v>0.70218550000000002</v>
      </c>
      <c r="BE43" s="567">
        <v>0.6135659</v>
      </c>
      <c r="BF43" s="567">
        <v>0.54770249999999998</v>
      </c>
      <c r="BG43" s="567">
        <v>0.50477050000000001</v>
      </c>
      <c r="BH43" s="567">
        <v>0.61651909999999999</v>
      </c>
      <c r="BI43" s="567">
        <v>0.65175249999999996</v>
      </c>
      <c r="BJ43" s="567">
        <v>0.83409069999999996</v>
      </c>
      <c r="BK43" s="567">
        <v>0.87407199999999996</v>
      </c>
      <c r="BL43" s="567">
        <v>0.77210570000000001</v>
      </c>
      <c r="BM43" s="567">
        <v>0.98924060000000003</v>
      </c>
      <c r="BN43" s="567">
        <v>0.97040079999999995</v>
      </c>
      <c r="BO43" s="567">
        <v>0.92618789999999995</v>
      </c>
      <c r="BP43" s="567">
        <v>0.70523259999999999</v>
      </c>
      <c r="BQ43" s="567">
        <v>0.61591510000000005</v>
      </c>
      <c r="BR43" s="567">
        <v>0.54959530000000001</v>
      </c>
      <c r="BS43" s="567">
        <v>0.50638450000000002</v>
      </c>
      <c r="BT43" s="567">
        <v>0.61837089999999995</v>
      </c>
      <c r="BU43" s="567">
        <v>0.65365470000000003</v>
      </c>
      <c r="BV43" s="567">
        <v>0.83412439999999999</v>
      </c>
    </row>
    <row r="44" spans="1:74" ht="11.15" customHeight="1" x14ac:dyDescent="0.25">
      <c r="A44" s="415" t="s">
        <v>1128</v>
      </c>
      <c r="B44" s="418" t="s">
        <v>1205</v>
      </c>
      <c r="C44" s="566">
        <v>3.3140700860000001</v>
      </c>
      <c r="D44" s="566">
        <v>3.3258166259999999</v>
      </c>
      <c r="E44" s="566">
        <v>3.6917432680000002</v>
      </c>
      <c r="F44" s="566">
        <v>3.695524174</v>
      </c>
      <c r="G44" s="566">
        <v>3.379923346</v>
      </c>
      <c r="H44" s="566">
        <v>2.750406602</v>
      </c>
      <c r="I44" s="566">
        <v>2.1634261920000002</v>
      </c>
      <c r="J44" s="566">
        <v>1.982678943</v>
      </c>
      <c r="K44" s="566">
        <v>2.5467741529999999</v>
      </c>
      <c r="L44" s="566">
        <v>3.2090289529999998</v>
      </c>
      <c r="M44" s="566">
        <v>4.0851077250000003</v>
      </c>
      <c r="N44" s="566">
        <v>3.6278745400000001</v>
      </c>
      <c r="O44" s="566">
        <v>3.3937382889999999</v>
      </c>
      <c r="P44" s="566">
        <v>3.3810089130000001</v>
      </c>
      <c r="Q44" s="566">
        <v>4.5561602470000002</v>
      </c>
      <c r="R44" s="566">
        <v>3.9970268839999998</v>
      </c>
      <c r="S44" s="566">
        <v>3.6462954060000001</v>
      </c>
      <c r="T44" s="566">
        <v>3.1942649620000001</v>
      </c>
      <c r="U44" s="566">
        <v>2.7272960080000002</v>
      </c>
      <c r="V44" s="566">
        <v>2.6166858899999998</v>
      </c>
      <c r="W44" s="566">
        <v>3.6062705820000001</v>
      </c>
      <c r="X44" s="566">
        <v>3.4035435879999998</v>
      </c>
      <c r="Y44" s="566">
        <v>4.1234283100000004</v>
      </c>
      <c r="Z44" s="566">
        <v>4.3103231160000002</v>
      </c>
      <c r="AA44" s="566">
        <v>4.1652590380000003</v>
      </c>
      <c r="AB44" s="566">
        <v>4.4071442830000001</v>
      </c>
      <c r="AC44" s="566">
        <v>4.8096681979999998</v>
      </c>
      <c r="AD44" s="566">
        <v>4.9707611529999998</v>
      </c>
      <c r="AE44" s="566">
        <v>4.4579280580000002</v>
      </c>
      <c r="AF44" s="566">
        <v>3.6788056120000001</v>
      </c>
      <c r="AG44" s="566">
        <v>3.223670136</v>
      </c>
      <c r="AH44" s="566">
        <v>2.9489053850000002</v>
      </c>
      <c r="AI44" s="566">
        <v>3.1290639329999999</v>
      </c>
      <c r="AJ44" s="566">
        <v>4.1863329399999998</v>
      </c>
      <c r="AK44" s="566">
        <v>4.5232844459999999</v>
      </c>
      <c r="AL44" s="566">
        <v>3.9353161920000002</v>
      </c>
      <c r="AM44" s="566">
        <v>3.7491281939999999</v>
      </c>
      <c r="AN44" s="566">
        <v>4.2736214380000002</v>
      </c>
      <c r="AO44" s="566">
        <v>4.8530995570000002</v>
      </c>
      <c r="AP44" s="566">
        <v>4.3775630449999996</v>
      </c>
      <c r="AQ44" s="566">
        <v>3.975427571</v>
      </c>
      <c r="AR44" s="566">
        <v>3.5160525470000001</v>
      </c>
      <c r="AS44" s="566">
        <v>3.1683327459999999</v>
      </c>
      <c r="AT44" s="566">
        <v>3.4389197930000002</v>
      </c>
      <c r="AU44" s="566">
        <v>3.035571107</v>
      </c>
      <c r="AV44" s="566">
        <v>4.0086335369999997</v>
      </c>
      <c r="AW44" s="566">
        <v>4.2025681690000001</v>
      </c>
      <c r="AX44" s="566">
        <v>4.289606</v>
      </c>
      <c r="AY44" s="566">
        <v>4.4415709999999997</v>
      </c>
      <c r="AZ44" s="567">
        <v>4.8598439999999998</v>
      </c>
      <c r="BA44" s="567">
        <v>5.9082410000000003</v>
      </c>
      <c r="BB44" s="567">
        <v>5.3397290000000002</v>
      </c>
      <c r="BC44" s="567">
        <v>5.1254460000000002</v>
      </c>
      <c r="BD44" s="567">
        <v>4.8138199999999998</v>
      </c>
      <c r="BE44" s="567">
        <v>4.305129</v>
      </c>
      <c r="BF44" s="567">
        <v>4.2645600000000004</v>
      </c>
      <c r="BG44" s="567">
        <v>3.9917539999999998</v>
      </c>
      <c r="BH44" s="567">
        <v>4.7697669999999999</v>
      </c>
      <c r="BI44" s="567">
        <v>5.0320679999999998</v>
      </c>
      <c r="BJ44" s="567">
        <v>4.8376400000000004</v>
      </c>
      <c r="BK44" s="567">
        <v>5.1590959999999999</v>
      </c>
      <c r="BL44" s="567">
        <v>5.3376659999999996</v>
      </c>
      <c r="BM44" s="567">
        <v>6.6674329999999999</v>
      </c>
      <c r="BN44" s="567">
        <v>5.8876989999999996</v>
      </c>
      <c r="BO44" s="567">
        <v>5.6423740000000002</v>
      </c>
      <c r="BP44" s="567">
        <v>5.2549640000000002</v>
      </c>
      <c r="BQ44" s="567">
        <v>4.7839499999999999</v>
      </c>
      <c r="BR44" s="567">
        <v>4.5454489999999996</v>
      </c>
      <c r="BS44" s="567">
        <v>4.4184450000000002</v>
      </c>
      <c r="BT44" s="567">
        <v>5.0795709999999996</v>
      </c>
      <c r="BU44" s="567">
        <v>5.3598039999999996</v>
      </c>
      <c r="BV44" s="567">
        <v>5.2056630000000004</v>
      </c>
    </row>
    <row r="45" spans="1:74" ht="11.15" customHeight="1" x14ac:dyDescent="0.25">
      <c r="A45" s="415" t="s">
        <v>1129</v>
      </c>
      <c r="B45" s="416" t="s">
        <v>1206</v>
      </c>
      <c r="C45" s="566">
        <v>0.212039225</v>
      </c>
      <c r="D45" s="566">
        <v>0.223980293</v>
      </c>
      <c r="E45" s="566">
        <v>0.25260438499999999</v>
      </c>
      <c r="F45" s="566">
        <v>0.24162708599999999</v>
      </c>
      <c r="G45" s="566">
        <v>0.19252097100000001</v>
      </c>
      <c r="H45" s="566">
        <v>0.17367027800000001</v>
      </c>
      <c r="I45" s="566">
        <v>0.143495185</v>
      </c>
      <c r="J45" s="566">
        <v>0.134289562</v>
      </c>
      <c r="K45" s="566">
        <v>0.157093493</v>
      </c>
      <c r="L45" s="566">
        <v>0.178143524</v>
      </c>
      <c r="M45" s="566">
        <v>0.248418263</v>
      </c>
      <c r="N45" s="566">
        <v>0.27803732799999997</v>
      </c>
      <c r="O45" s="566">
        <v>0.222588852</v>
      </c>
      <c r="P45" s="566">
        <v>0.29762717300000002</v>
      </c>
      <c r="Q45" s="566">
        <v>0.25830060300000002</v>
      </c>
      <c r="R45" s="566">
        <v>0.29772101000000001</v>
      </c>
      <c r="S45" s="566">
        <v>0.2253454</v>
      </c>
      <c r="T45" s="566">
        <v>0.177935437</v>
      </c>
      <c r="U45" s="566">
        <v>0.13315406499999999</v>
      </c>
      <c r="V45" s="566">
        <v>0.17818717000000001</v>
      </c>
      <c r="W45" s="566">
        <v>0.159858951</v>
      </c>
      <c r="X45" s="566">
        <v>0.200626743</v>
      </c>
      <c r="Y45" s="566">
        <v>0.28371126699999999</v>
      </c>
      <c r="Z45" s="566">
        <v>0.27476679599999998</v>
      </c>
      <c r="AA45" s="566">
        <v>0.31409239900000002</v>
      </c>
      <c r="AB45" s="566">
        <v>0.15658482900000001</v>
      </c>
      <c r="AC45" s="566">
        <v>0.128510493</v>
      </c>
      <c r="AD45" s="566">
        <v>0.14294485700000001</v>
      </c>
      <c r="AE45" s="566">
        <v>5.8647249999999998E-2</v>
      </c>
      <c r="AF45" s="566">
        <v>6.9232241999999999E-2</v>
      </c>
      <c r="AG45" s="566">
        <v>6.4181178000000005E-2</v>
      </c>
      <c r="AH45" s="566">
        <v>5.7464413999999998E-2</v>
      </c>
      <c r="AI45" s="566">
        <v>5.7327197000000003E-2</v>
      </c>
      <c r="AJ45" s="566">
        <v>0.16842827499999999</v>
      </c>
      <c r="AK45" s="566">
        <v>0.13586115100000001</v>
      </c>
      <c r="AL45" s="566">
        <v>0.78203020400000001</v>
      </c>
      <c r="AM45" s="566">
        <v>0.10777919399999999</v>
      </c>
      <c r="AN45" s="566">
        <v>0.10535745000000001</v>
      </c>
      <c r="AO45" s="566">
        <v>0.107432028</v>
      </c>
      <c r="AP45" s="566">
        <v>6.0820937999999998E-2</v>
      </c>
      <c r="AQ45" s="566">
        <v>5.2488947000000001E-2</v>
      </c>
      <c r="AR45" s="566">
        <v>-9.4588650000000003E-3</v>
      </c>
      <c r="AS45" s="566">
        <v>5.5597510000000003E-2</v>
      </c>
      <c r="AT45" s="566">
        <v>6.3727847000000004E-2</v>
      </c>
      <c r="AU45" s="566">
        <v>6.7997821999999999E-2</v>
      </c>
      <c r="AV45" s="566">
        <v>0.120307515</v>
      </c>
      <c r="AW45" s="566">
        <v>0.135073953</v>
      </c>
      <c r="AX45" s="566">
        <v>0.35319339999999999</v>
      </c>
      <c r="AY45" s="566">
        <v>0.15667800000000001</v>
      </c>
      <c r="AZ45" s="567">
        <v>0.18973960000000001</v>
      </c>
      <c r="BA45" s="567">
        <v>0.10358059999999999</v>
      </c>
      <c r="BB45" s="567">
        <v>0.1137085</v>
      </c>
      <c r="BC45" s="567">
        <v>7.4450500000000003E-2</v>
      </c>
      <c r="BD45" s="567">
        <v>2.4015399999999999E-2</v>
      </c>
      <c r="BE45" s="567">
        <v>3.0263600000000002E-2</v>
      </c>
      <c r="BF45" s="567">
        <v>7.2661199999999995E-2</v>
      </c>
      <c r="BG45" s="567">
        <v>6.24643E-2</v>
      </c>
      <c r="BH45" s="567">
        <v>0.12932009999999999</v>
      </c>
      <c r="BI45" s="567">
        <v>0.13076969999999999</v>
      </c>
      <c r="BJ45" s="567">
        <v>0.42190909999999998</v>
      </c>
      <c r="BK45" s="567">
        <v>0.17450669999999999</v>
      </c>
      <c r="BL45" s="567">
        <v>0.15176290000000001</v>
      </c>
      <c r="BM45" s="567">
        <v>0.10721360000000001</v>
      </c>
      <c r="BN45" s="567">
        <v>0.11633540000000001</v>
      </c>
      <c r="BO45" s="567">
        <v>6.18171E-2</v>
      </c>
      <c r="BP45" s="567">
        <v>2.7229199999999999E-2</v>
      </c>
      <c r="BQ45" s="567">
        <v>3.6007200000000003E-2</v>
      </c>
      <c r="BR45" s="567">
        <v>8.5700100000000001E-2</v>
      </c>
      <c r="BS45" s="567">
        <v>7.7204499999999995E-2</v>
      </c>
      <c r="BT45" s="567">
        <v>0.1255385</v>
      </c>
      <c r="BU45" s="567">
        <v>0.13574449999999999</v>
      </c>
      <c r="BV45" s="567">
        <v>0.50856920000000005</v>
      </c>
    </row>
    <row r="46" spans="1:74" ht="11.15" customHeight="1" x14ac:dyDescent="0.25">
      <c r="A46" s="415" t="s">
        <v>1130</v>
      </c>
      <c r="B46" s="418" t="s">
        <v>1114</v>
      </c>
      <c r="C46" s="566">
        <v>70.260210647999997</v>
      </c>
      <c r="D46" s="566">
        <v>64.837817126999994</v>
      </c>
      <c r="E46" s="566">
        <v>62.566478019999998</v>
      </c>
      <c r="F46" s="566">
        <v>54.974230953000003</v>
      </c>
      <c r="G46" s="566">
        <v>57.939511510000003</v>
      </c>
      <c r="H46" s="566">
        <v>68.106879526</v>
      </c>
      <c r="I46" s="566">
        <v>82.355246550999993</v>
      </c>
      <c r="J46" s="566">
        <v>77.199356866000002</v>
      </c>
      <c r="K46" s="566">
        <v>63.422148405999998</v>
      </c>
      <c r="L46" s="566">
        <v>59.278300776999998</v>
      </c>
      <c r="M46" s="566">
        <v>60.001341621999998</v>
      </c>
      <c r="N46" s="566">
        <v>71.097913442999996</v>
      </c>
      <c r="O46" s="566">
        <v>72.186779529999995</v>
      </c>
      <c r="P46" s="566">
        <v>69.427104299999996</v>
      </c>
      <c r="Q46" s="566">
        <v>63.545163303999999</v>
      </c>
      <c r="R46" s="566">
        <v>56.862200985000001</v>
      </c>
      <c r="S46" s="566">
        <v>60.228550386000002</v>
      </c>
      <c r="T46" s="566">
        <v>72.698322834999999</v>
      </c>
      <c r="U46" s="566">
        <v>79.890149953000005</v>
      </c>
      <c r="V46" s="566">
        <v>81.404665893000001</v>
      </c>
      <c r="W46" s="566">
        <v>66.281091083000007</v>
      </c>
      <c r="X46" s="566">
        <v>61.048034319000003</v>
      </c>
      <c r="Y46" s="566">
        <v>62.116771092</v>
      </c>
      <c r="Z46" s="566">
        <v>68.706014264999993</v>
      </c>
      <c r="AA46" s="566">
        <v>78.516593412000006</v>
      </c>
      <c r="AB46" s="566">
        <v>66.479269102999993</v>
      </c>
      <c r="AC46" s="566">
        <v>65.495279858999993</v>
      </c>
      <c r="AD46" s="566">
        <v>56.723219669000002</v>
      </c>
      <c r="AE46" s="566">
        <v>62.614938354000003</v>
      </c>
      <c r="AF46" s="566">
        <v>70.152998308999997</v>
      </c>
      <c r="AG46" s="566">
        <v>79.808008060000006</v>
      </c>
      <c r="AH46" s="566">
        <v>79.609735669000003</v>
      </c>
      <c r="AI46" s="566">
        <v>66.218409414999996</v>
      </c>
      <c r="AJ46" s="566">
        <v>59.067474052999998</v>
      </c>
      <c r="AK46" s="566">
        <v>61.746126728999997</v>
      </c>
      <c r="AL46" s="566">
        <v>72.103129894999995</v>
      </c>
      <c r="AM46" s="566">
        <v>69.457910084000005</v>
      </c>
      <c r="AN46" s="566">
        <v>61.770067967999999</v>
      </c>
      <c r="AO46" s="566">
        <v>65.680724656999999</v>
      </c>
      <c r="AP46" s="566">
        <v>56.387069572999998</v>
      </c>
      <c r="AQ46" s="566">
        <v>59.902227461999999</v>
      </c>
      <c r="AR46" s="566">
        <v>67.561494268999994</v>
      </c>
      <c r="AS46" s="566">
        <v>82.776399295999994</v>
      </c>
      <c r="AT46" s="566">
        <v>79.801810165999996</v>
      </c>
      <c r="AU46" s="566">
        <v>68.290935661999995</v>
      </c>
      <c r="AV46" s="566">
        <v>60.269865967999998</v>
      </c>
      <c r="AW46" s="566">
        <v>63.981113956000002</v>
      </c>
      <c r="AX46" s="566">
        <v>69.246791568000006</v>
      </c>
      <c r="AY46" s="566">
        <v>80.335573909000004</v>
      </c>
      <c r="AZ46" s="567">
        <v>69.000470000000007</v>
      </c>
      <c r="BA46" s="567">
        <v>67.773099999999999</v>
      </c>
      <c r="BB46" s="567">
        <v>57.610129999999998</v>
      </c>
      <c r="BC46" s="567">
        <v>62.529179999999997</v>
      </c>
      <c r="BD46" s="567">
        <v>71.396709999999999</v>
      </c>
      <c r="BE46" s="567">
        <v>82.997140000000002</v>
      </c>
      <c r="BF46" s="567">
        <v>80.444490000000002</v>
      </c>
      <c r="BG46" s="567">
        <v>65.861770000000007</v>
      </c>
      <c r="BH46" s="567">
        <v>60.666609999999999</v>
      </c>
      <c r="BI46" s="567">
        <v>61.398969999999998</v>
      </c>
      <c r="BJ46" s="567">
        <v>71.679169999999999</v>
      </c>
      <c r="BK46" s="567">
        <v>75.599109999999996</v>
      </c>
      <c r="BL46" s="567">
        <v>64.112849999999995</v>
      </c>
      <c r="BM46" s="567">
        <v>65.984200000000001</v>
      </c>
      <c r="BN46" s="567">
        <v>56.752549999999999</v>
      </c>
      <c r="BO46" s="567">
        <v>61.619509999999998</v>
      </c>
      <c r="BP46" s="567">
        <v>70.569900000000004</v>
      </c>
      <c r="BQ46" s="567">
        <v>82.15719</v>
      </c>
      <c r="BR46" s="567">
        <v>79.952830000000006</v>
      </c>
      <c r="BS46" s="567">
        <v>65.382559999999998</v>
      </c>
      <c r="BT46" s="567">
        <v>59.686030000000002</v>
      </c>
      <c r="BU46" s="567">
        <v>61.2254</v>
      </c>
      <c r="BV46" s="567">
        <v>71.379840000000002</v>
      </c>
    </row>
    <row r="47" spans="1:74" ht="11.15" customHeight="1" x14ac:dyDescent="0.25">
      <c r="A47" s="415" t="s">
        <v>1131</v>
      </c>
      <c r="B47" s="416" t="s">
        <v>1207</v>
      </c>
      <c r="C47" s="566">
        <v>68.221802999999994</v>
      </c>
      <c r="D47" s="566">
        <v>62.905379000000003</v>
      </c>
      <c r="E47" s="566">
        <v>59.462333999999998</v>
      </c>
      <c r="F47" s="566">
        <v>51.781345999999999</v>
      </c>
      <c r="G47" s="566">
        <v>54.440184000000002</v>
      </c>
      <c r="H47" s="566">
        <v>64.904945999999995</v>
      </c>
      <c r="I47" s="566">
        <v>80.293980000000005</v>
      </c>
      <c r="J47" s="566">
        <v>73.807963999999998</v>
      </c>
      <c r="K47" s="566">
        <v>59.756191999999999</v>
      </c>
      <c r="L47" s="566">
        <v>56.075634999999998</v>
      </c>
      <c r="M47" s="566">
        <v>57.001455</v>
      </c>
      <c r="N47" s="566">
        <v>68.633041000000006</v>
      </c>
      <c r="O47" s="566">
        <v>70.744906589999999</v>
      </c>
      <c r="P47" s="566">
        <v>66.156363729999995</v>
      </c>
      <c r="Q47" s="566">
        <v>61.242915719999999</v>
      </c>
      <c r="R47" s="566">
        <v>54.994824029999997</v>
      </c>
      <c r="S47" s="566">
        <v>58.533422549999997</v>
      </c>
      <c r="T47" s="566">
        <v>69.179724820000004</v>
      </c>
      <c r="U47" s="566">
        <v>75.877906170000003</v>
      </c>
      <c r="V47" s="566">
        <v>77.929277339999999</v>
      </c>
      <c r="W47" s="566">
        <v>63.483484490000002</v>
      </c>
      <c r="X47" s="566">
        <v>58.563643519999999</v>
      </c>
      <c r="Y47" s="566">
        <v>61.040286279999997</v>
      </c>
      <c r="Z47" s="566">
        <v>64.937141789999998</v>
      </c>
      <c r="AA47" s="566">
        <v>76.399011455999997</v>
      </c>
      <c r="AB47" s="566">
        <v>64.002150127999997</v>
      </c>
      <c r="AC47" s="566">
        <v>62.973501882999997</v>
      </c>
      <c r="AD47" s="566">
        <v>56.502889404999998</v>
      </c>
      <c r="AE47" s="566">
        <v>61.029707100000003</v>
      </c>
      <c r="AF47" s="566">
        <v>67.842669318000006</v>
      </c>
      <c r="AG47" s="566">
        <v>77.671677622000004</v>
      </c>
      <c r="AH47" s="566">
        <v>76.395934113999999</v>
      </c>
      <c r="AI47" s="566">
        <v>62.646572157000001</v>
      </c>
      <c r="AJ47" s="566">
        <v>57.334343019000002</v>
      </c>
      <c r="AK47" s="566">
        <v>60.602413104999997</v>
      </c>
      <c r="AL47" s="566">
        <v>71.715381402000006</v>
      </c>
      <c r="AM47" s="566">
        <v>68.250291326999999</v>
      </c>
      <c r="AN47" s="566">
        <v>60.280532186999999</v>
      </c>
      <c r="AO47" s="566">
        <v>63.967406615999998</v>
      </c>
      <c r="AP47" s="566">
        <v>55.538533973</v>
      </c>
      <c r="AQ47" s="566">
        <v>57.983473566000001</v>
      </c>
      <c r="AR47" s="566">
        <v>62.719608792999999</v>
      </c>
      <c r="AS47" s="566">
        <v>77.340997525000006</v>
      </c>
      <c r="AT47" s="566">
        <v>73.731785467999998</v>
      </c>
      <c r="AU47" s="566">
        <v>63.351546028999998</v>
      </c>
      <c r="AV47" s="566">
        <v>58.611959181000003</v>
      </c>
      <c r="AW47" s="566">
        <v>61.390942008000003</v>
      </c>
      <c r="AX47" s="566">
        <v>66.956771270999994</v>
      </c>
      <c r="AY47" s="566">
        <v>75.568610000000007</v>
      </c>
      <c r="AZ47" s="567">
        <v>64.988150000000005</v>
      </c>
      <c r="BA47" s="567">
        <v>63.511490000000002</v>
      </c>
      <c r="BB47" s="567">
        <v>54.616190000000003</v>
      </c>
      <c r="BC47" s="567">
        <v>59.306699999999999</v>
      </c>
      <c r="BD47" s="567">
        <v>67.434579999999997</v>
      </c>
      <c r="BE47" s="567">
        <v>79.274500000000003</v>
      </c>
      <c r="BF47" s="567">
        <v>76.398229999999998</v>
      </c>
      <c r="BG47" s="567">
        <v>62.234009999999998</v>
      </c>
      <c r="BH47" s="567">
        <v>57.333860000000001</v>
      </c>
      <c r="BI47" s="567">
        <v>59.063459999999999</v>
      </c>
      <c r="BJ47" s="567">
        <v>68.898340000000005</v>
      </c>
      <c r="BK47" s="567">
        <v>73.566230000000004</v>
      </c>
      <c r="BL47" s="567">
        <v>62.188499999999998</v>
      </c>
      <c r="BM47" s="567">
        <v>63.605620000000002</v>
      </c>
      <c r="BN47" s="567">
        <v>54.856090000000002</v>
      </c>
      <c r="BO47" s="567">
        <v>59.621659999999999</v>
      </c>
      <c r="BP47" s="567">
        <v>67.820849999999993</v>
      </c>
      <c r="BQ47" s="567">
        <v>79.718199999999996</v>
      </c>
      <c r="BR47" s="567">
        <v>76.81344</v>
      </c>
      <c r="BS47" s="567">
        <v>62.481140000000003</v>
      </c>
      <c r="BT47" s="567">
        <v>57.52223</v>
      </c>
      <c r="BU47" s="567">
        <v>59.220840000000003</v>
      </c>
      <c r="BV47" s="567">
        <v>69.054649999999995</v>
      </c>
    </row>
    <row r="48" spans="1:74" ht="11.15" customHeight="1" x14ac:dyDescent="0.25">
      <c r="A48" s="409"/>
      <c r="B48" s="102" t="s">
        <v>1132</v>
      </c>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67"/>
      <c r="BA48" s="267"/>
      <c r="BB48" s="267"/>
      <c r="BC48" s="267"/>
      <c r="BD48" s="267"/>
      <c r="BE48" s="267"/>
      <c r="BF48" s="267"/>
      <c r="BG48" s="267"/>
      <c r="BH48" s="267"/>
      <c r="BI48" s="267"/>
      <c r="BJ48" s="267"/>
      <c r="BK48" s="267"/>
      <c r="BL48" s="267"/>
      <c r="BM48" s="267"/>
      <c r="BN48" s="267"/>
      <c r="BO48" s="267"/>
      <c r="BP48" s="267"/>
      <c r="BQ48" s="267"/>
      <c r="BR48" s="267"/>
      <c r="BS48" s="267"/>
      <c r="BT48" s="267"/>
      <c r="BU48" s="267"/>
      <c r="BV48" s="267"/>
    </row>
    <row r="49" spans="1:74" ht="11.15" customHeight="1" x14ac:dyDescent="0.25">
      <c r="A49" s="415" t="s">
        <v>1133</v>
      </c>
      <c r="B49" s="416" t="s">
        <v>1338</v>
      </c>
      <c r="C49" s="566">
        <v>21.836777592000001</v>
      </c>
      <c r="D49" s="566">
        <v>22.298677219999998</v>
      </c>
      <c r="E49" s="566">
        <v>18.999464283999998</v>
      </c>
      <c r="F49" s="566">
        <v>15.913345143000001</v>
      </c>
      <c r="G49" s="566">
        <v>20.356350396</v>
      </c>
      <c r="H49" s="566">
        <v>23.013706450000001</v>
      </c>
      <c r="I49" s="566">
        <v>27.479775710999998</v>
      </c>
      <c r="J49" s="566">
        <v>25.270728081000001</v>
      </c>
      <c r="K49" s="566">
        <v>20.523459862999999</v>
      </c>
      <c r="L49" s="566">
        <v>19.142549817999999</v>
      </c>
      <c r="M49" s="566">
        <v>17.596132727000001</v>
      </c>
      <c r="N49" s="566">
        <v>22.026352547999998</v>
      </c>
      <c r="O49" s="566">
        <v>23.114285643999999</v>
      </c>
      <c r="P49" s="566">
        <v>17.65038277</v>
      </c>
      <c r="Q49" s="566">
        <v>16.259280844999999</v>
      </c>
      <c r="R49" s="566">
        <v>16.282560398000001</v>
      </c>
      <c r="S49" s="566">
        <v>18.104822481999999</v>
      </c>
      <c r="T49" s="566">
        <v>22.578141281000001</v>
      </c>
      <c r="U49" s="566">
        <v>25.417434076999999</v>
      </c>
      <c r="V49" s="566">
        <v>25.976923492000001</v>
      </c>
      <c r="W49" s="566">
        <v>21.048969145000001</v>
      </c>
      <c r="X49" s="566">
        <v>20.467302748000002</v>
      </c>
      <c r="Y49" s="566">
        <v>21.532666850999998</v>
      </c>
      <c r="Z49" s="566">
        <v>22.113803174000001</v>
      </c>
      <c r="AA49" s="566">
        <v>24.469076320999999</v>
      </c>
      <c r="AB49" s="566">
        <v>20.092598127999999</v>
      </c>
      <c r="AC49" s="566">
        <v>18.909592219</v>
      </c>
      <c r="AD49" s="566">
        <v>16.88608331</v>
      </c>
      <c r="AE49" s="566">
        <v>21.531191167999999</v>
      </c>
      <c r="AF49" s="566">
        <v>28.283354898999999</v>
      </c>
      <c r="AG49" s="566">
        <v>31.335566034999999</v>
      </c>
      <c r="AH49" s="566">
        <v>30.283105479</v>
      </c>
      <c r="AI49" s="566">
        <v>24.413233694999999</v>
      </c>
      <c r="AJ49" s="566">
        <v>20.588894439000001</v>
      </c>
      <c r="AK49" s="566">
        <v>20.798394264999999</v>
      </c>
      <c r="AL49" s="566">
        <v>23.231176109</v>
      </c>
      <c r="AM49" s="566">
        <v>22.736933452999999</v>
      </c>
      <c r="AN49" s="566">
        <v>20.380462514000001</v>
      </c>
      <c r="AO49" s="566">
        <v>20.961667322</v>
      </c>
      <c r="AP49" s="566">
        <v>18.256820405999999</v>
      </c>
      <c r="AQ49" s="566">
        <v>22.657856948999999</v>
      </c>
      <c r="AR49" s="566">
        <v>24.796853551000002</v>
      </c>
      <c r="AS49" s="566">
        <v>28.603542139999998</v>
      </c>
      <c r="AT49" s="566">
        <v>29.584061480999999</v>
      </c>
      <c r="AU49" s="566">
        <v>24.115202812</v>
      </c>
      <c r="AV49" s="566">
        <v>20.131842936000002</v>
      </c>
      <c r="AW49" s="566">
        <v>20.20774016</v>
      </c>
      <c r="AX49" s="566">
        <v>20.649889999999999</v>
      </c>
      <c r="AY49" s="566">
        <v>24.514019999999999</v>
      </c>
      <c r="AZ49" s="567">
        <v>23.33014</v>
      </c>
      <c r="BA49" s="567">
        <v>22.586269999999999</v>
      </c>
      <c r="BB49" s="567">
        <v>19.311859999999999</v>
      </c>
      <c r="BC49" s="567">
        <v>24.734950000000001</v>
      </c>
      <c r="BD49" s="567">
        <v>28.697109999999999</v>
      </c>
      <c r="BE49" s="567">
        <v>30.9605</v>
      </c>
      <c r="BF49" s="567">
        <v>30.24023</v>
      </c>
      <c r="BG49" s="567">
        <v>27.15408</v>
      </c>
      <c r="BH49" s="567">
        <v>23.491479999999999</v>
      </c>
      <c r="BI49" s="567">
        <v>22.02272</v>
      </c>
      <c r="BJ49" s="567">
        <v>24.296379999999999</v>
      </c>
      <c r="BK49" s="567">
        <v>24.316269999999999</v>
      </c>
      <c r="BL49" s="567">
        <v>21.789619999999999</v>
      </c>
      <c r="BM49" s="567">
        <v>24.219290000000001</v>
      </c>
      <c r="BN49" s="567">
        <v>19.10735</v>
      </c>
      <c r="BO49" s="567">
        <v>23.53002</v>
      </c>
      <c r="BP49" s="567">
        <v>28.22756</v>
      </c>
      <c r="BQ49" s="567">
        <v>30.729410000000001</v>
      </c>
      <c r="BR49" s="567">
        <v>30.236339999999998</v>
      </c>
      <c r="BS49" s="567">
        <v>27.869879999999998</v>
      </c>
      <c r="BT49" s="567">
        <v>23.920760000000001</v>
      </c>
      <c r="BU49" s="567">
        <v>21.950690000000002</v>
      </c>
      <c r="BV49" s="567">
        <v>22.78959</v>
      </c>
    </row>
    <row r="50" spans="1:74" ht="11.15" customHeight="1" x14ac:dyDescent="0.25">
      <c r="A50" s="415" t="s">
        <v>1134</v>
      </c>
      <c r="B50" s="418" t="s">
        <v>78</v>
      </c>
      <c r="C50" s="566">
        <v>9.2578089830000003</v>
      </c>
      <c r="D50" s="566">
        <v>7.1305350499999998</v>
      </c>
      <c r="E50" s="566">
        <v>7.3710632980000002</v>
      </c>
      <c r="F50" s="566">
        <v>4.8364365979999997</v>
      </c>
      <c r="G50" s="566">
        <v>6.1472956190000003</v>
      </c>
      <c r="H50" s="566">
        <v>11.164512327000001</v>
      </c>
      <c r="I50" s="566">
        <v>16.161089513</v>
      </c>
      <c r="J50" s="566">
        <v>16.526285273999999</v>
      </c>
      <c r="K50" s="566">
        <v>11.707046948</v>
      </c>
      <c r="L50" s="566">
        <v>7.952245885</v>
      </c>
      <c r="M50" s="566">
        <v>7.9375904200000003</v>
      </c>
      <c r="N50" s="566">
        <v>12.086746728</v>
      </c>
      <c r="O50" s="566">
        <v>11.647750309999999</v>
      </c>
      <c r="P50" s="566">
        <v>15.154973752</v>
      </c>
      <c r="Q50" s="566">
        <v>9.4838357260000006</v>
      </c>
      <c r="R50" s="566">
        <v>8.8773331130000006</v>
      </c>
      <c r="S50" s="566">
        <v>10.850094249</v>
      </c>
      <c r="T50" s="566">
        <v>13.999787378000001</v>
      </c>
      <c r="U50" s="566">
        <v>15.939976949</v>
      </c>
      <c r="V50" s="566">
        <v>16.867741472999999</v>
      </c>
      <c r="W50" s="566">
        <v>11.497792859</v>
      </c>
      <c r="X50" s="566">
        <v>7.7290044309999999</v>
      </c>
      <c r="Y50" s="566">
        <v>8.5729405720000003</v>
      </c>
      <c r="Z50" s="566">
        <v>7.0302237810000001</v>
      </c>
      <c r="AA50" s="566">
        <v>13.893280153999999</v>
      </c>
      <c r="AB50" s="566">
        <v>9.6664791450000003</v>
      </c>
      <c r="AC50" s="566">
        <v>8.6923841250000002</v>
      </c>
      <c r="AD50" s="566">
        <v>9.0283778750000003</v>
      </c>
      <c r="AE50" s="566">
        <v>11.580649838999999</v>
      </c>
      <c r="AF50" s="566">
        <v>12.142038175</v>
      </c>
      <c r="AG50" s="566">
        <v>12.681004986</v>
      </c>
      <c r="AH50" s="566">
        <v>10.534117582</v>
      </c>
      <c r="AI50" s="566">
        <v>8.8259390880000002</v>
      </c>
      <c r="AJ50" s="566">
        <v>7.3938024200000001</v>
      </c>
      <c r="AK50" s="566">
        <v>8.7122821940000001</v>
      </c>
      <c r="AL50" s="566">
        <v>11.991264413</v>
      </c>
      <c r="AM50" s="566">
        <v>8.449414784</v>
      </c>
      <c r="AN50" s="566">
        <v>6.7455824629999999</v>
      </c>
      <c r="AO50" s="566">
        <v>8.4338813669999997</v>
      </c>
      <c r="AP50" s="566">
        <v>7.915716228</v>
      </c>
      <c r="AQ50" s="566">
        <v>8.0766695130000006</v>
      </c>
      <c r="AR50" s="566">
        <v>10.459553469999999</v>
      </c>
      <c r="AS50" s="566">
        <v>15.418035932</v>
      </c>
      <c r="AT50" s="566">
        <v>14.552758261999999</v>
      </c>
      <c r="AU50" s="566">
        <v>9.7371546129999995</v>
      </c>
      <c r="AV50" s="566">
        <v>7.3444111919999999</v>
      </c>
      <c r="AW50" s="566">
        <v>7.8622546169999996</v>
      </c>
      <c r="AX50" s="566">
        <v>9.0238759999999996</v>
      </c>
      <c r="AY50" s="566">
        <v>12.594889999999999</v>
      </c>
      <c r="AZ50" s="567">
        <v>8.3116020000000006</v>
      </c>
      <c r="BA50" s="567">
        <v>6.165381</v>
      </c>
      <c r="BB50" s="567">
        <v>4.7621419999999999</v>
      </c>
      <c r="BC50" s="567">
        <v>6.2381840000000004</v>
      </c>
      <c r="BD50" s="567">
        <v>9.5577550000000002</v>
      </c>
      <c r="BE50" s="567">
        <v>14.979749999999999</v>
      </c>
      <c r="BF50" s="567">
        <v>14.4558</v>
      </c>
      <c r="BG50" s="567">
        <v>8.3083840000000002</v>
      </c>
      <c r="BH50" s="567">
        <v>5.1283880000000002</v>
      </c>
      <c r="BI50" s="567">
        <v>6.1067479999999996</v>
      </c>
      <c r="BJ50" s="567">
        <v>8.2553400000000003</v>
      </c>
      <c r="BK50" s="567">
        <v>10.51567</v>
      </c>
      <c r="BL50" s="567">
        <v>7.662649</v>
      </c>
      <c r="BM50" s="567">
        <v>4.2386309999999998</v>
      </c>
      <c r="BN50" s="567">
        <v>4.3479640000000002</v>
      </c>
      <c r="BO50" s="567">
        <v>7.2949060000000001</v>
      </c>
      <c r="BP50" s="567">
        <v>10.14312</v>
      </c>
      <c r="BQ50" s="567">
        <v>15.395960000000001</v>
      </c>
      <c r="BR50" s="567">
        <v>14.668570000000001</v>
      </c>
      <c r="BS50" s="567">
        <v>7.6540809999999997</v>
      </c>
      <c r="BT50" s="567">
        <v>3.3986960000000002</v>
      </c>
      <c r="BU50" s="567">
        <v>4.6420589999999997</v>
      </c>
      <c r="BV50" s="567">
        <v>9.1121370000000006</v>
      </c>
    </row>
    <row r="51" spans="1:74" ht="11.15" customHeight="1" x14ac:dyDescent="0.25">
      <c r="A51" s="415" t="s">
        <v>1135</v>
      </c>
      <c r="B51" s="418" t="s">
        <v>79</v>
      </c>
      <c r="C51" s="566">
        <v>19.340544000000001</v>
      </c>
      <c r="D51" s="566">
        <v>17.202967000000001</v>
      </c>
      <c r="E51" s="566">
        <v>16.429819999999999</v>
      </c>
      <c r="F51" s="566">
        <v>16.481005</v>
      </c>
      <c r="G51" s="566">
        <v>16.382496</v>
      </c>
      <c r="H51" s="566">
        <v>17.664995999999999</v>
      </c>
      <c r="I51" s="566">
        <v>18.529578999999998</v>
      </c>
      <c r="J51" s="566">
        <v>18.085519999999999</v>
      </c>
      <c r="K51" s="566">
        <v>17.502645999999999</v>
      </c>
      <c r="L51" s="566">
        <v>16.755226</v>
      </c>
      <c r="M51" s="566">
        <v>16.615877000000001</v>
      </c>
      <c r="N51" s="566">
        <v>19.153713</v>
      </c>
      <c r="O51" s="566">
        <v>19.530722999999998</v>
      </c>
      <c r="P51" s="566">
        <v>16.982538999999999</v>
      </c>
      <c r="Q51" s="566">
        <v>17.324390000000001</v>
      </c>
      <c r="R51" s="566">
        <v>15.76116</v>
      </c>
      <c r="S51" s="566">
        <v>18.088152999999998</v>
      </c>
      <c r="T51" s="566">
        <v>18.365967000000001</v>
      </c>
      <c r="U51" s="566">
        <v>18.954926</v>
      </c>
      <c r="V51" s="566">
        <v>18.491440999999998</v>
      </c>
      <c r="W51" s="566">
        <v>16.658725</v>
      </c>
      <c r="X51" s="566">
        <v>16.633362999999999</v>
      </c>
      <c r="Y51" s="566">
        <v>16.663706999999999</v>
      </c>
      <c r="Z51" s="566">
        <v>18.752912999999999</v>
      </c>
      <c r="AA51" s="566">
        <v>19.091163000000002</v>
      </c>
      <c r="AB51" s="566">
        <v>16.057859000000001</v>
      </c>
      <c r="AC51" s="566">
        <v>16.294006</v>
      </c>
      <c r="AD51" s="566">
        <v>16.011775</v>
      </c>
      <c r="AE51" s="566">
        <v>17.476329</v>
      </c>
      <c r="AF51" s="566">
        <v>17.613462999999999</v>
      </c>
      <c r="AG51" s="566">
        <v>19.047746</v>
      </c>
      <c r="AH51" s="566">
        <v>19.020423000000001</v>
      </c>
      <c r="AI51" s="566">
        <v>17.356864000000002</v>
      </c>
      <c r="AJ51" s="566">
        <v>15.939408</v>
      </c>
      <c r="AK51" s="566">
        <v>16.841947999999999</v>
      </c>
      <c r="AL51" s="566">
        <v>18.285696999999999</v>
      </c>
      <c r="AM51" s="566">
        <v>19.449155999999999</v>
      </c>
      <c r="AN51" s="566">
        <v>15.806047</v>
      </c>
      <c r="AO51" s="566">
        <v>16.459697999999999</v>
      </c>
      <c r="AP51" s="566">
        <v>16.530222999999999</v>
      </c>
      <c r="AQ51" s="566">
        <v>17.880413999999998</v>
      </c>
      <c r="AR51" s="566">
        <v>18.448121</v>
      </c>
      <c r="AS51" s="566">
        <v>19.338314</v>
      </c>
      <c r="AT51" s="566">
        <v>19.712409000000001</v>
      </c>
      <c r="AU51" s="566">
        <v>18.314914000000002</v>
      </c>
      <c r="AV51" s="566">
        <v>18.961352999999999</v>
      </c>
      <c r="AW51" s="566">
        <v>18.059418999999998</v>
      </c>
      <c r="AX51" s="566">
        <v>20.3354</v>
      </c>
      <c r="AY51" s="566">
        <v>20.128879999999999</v>
      </c>
      <c r="AZ51" s="567">
        <v>17.873670000000001</v>
      </c>
      <c r="BA51" s="567">
        <v>18.135259999999999</v>
      </c>
      <c r="BB51" s="567">
        <v>18.228809999999999</v>
      </c>
      <c r="BC51" s="567">
        <v>19.409970000000001</v>
      </c>
      <c r="BD51" s="567">
        <v>19.997350000000001</v>
      </c>
      <c r="BE51" s="567">
        <v>20.66788</v>
      </c>
      <c r="BF51" s="567">
        <v>20.665279999999999</v>
      </c>
      <c r="BG51" s="567">
        <v>18.234349999999999</v>
      </c>
      <c r="BH51" s="567">
        <v>17.3644</v>
      </c>
      <c r="BI51" s="567">
        <v>17.21125</v>
      </c>
      <c r="BJ51" s="567">
        <v>20.118739999999999</v>
      </c>
      <c r="BK51" s="567">
        <v>20.717379999999999</v>
      </c>
      <c r="BL51" s="567">
        <v>17.34732</v>
      </c>
      <c r="BM51" s="567">
        <v>18.42465</v>
      </c>
      <c r="BN51" s="567">
        <v>18.912769999999998</v>
      </c>
      <c r="BO51" s="567">
        <v>19.758880000000001</v>
      </c>
      <c r="BP51" s="567">
        <v>19.997350000000001</v>
      </c>
      <c r="BQ51" s="567">
        <v>20.66788</v>
      </c>
      <c r="BR51" s="567">
        <v>20.665279999999999</v>
      </c>
      <c r="BS51" s="567">
        <v>18.20589</v>
      </c>
      <c r="BT51" s="567">
        <v>18.712219999999999</v>
      </c>
      <c r="BU51" s="567">
        <v>18.841329999999999</v>
      </c>
      <c r="BV51" s="567">
        <v>20.679819999999999</v>
      </c>
    </row>
    <row r="52" spans="1:74" ht="11.15" customHeight="1" x14ac:dyDescent="0.25">
      <c r="A52" s="415" t="s">
        <v>1136</v>
      </c>
      <c r="B52" s="418" t="s">
        <v>1110</v>
      </c>
      <c r="C52" s="566">
        <v>4.26294358</v>
      </c>
      <c r="D52" s="566">
        <v>4.6452358159999996</v>
      </c>
      <c r="E52" s="566">
        <v>4.5990997819999997</v>
      </c>
      <c r="F52" s="566">
        <v>3.7711147779999998</v>
      </c>
      <c r="G52" s="566">
        <v>4.3247778669999999</v>
      </c>
      <c r="H52" s="566">
        <v>4.0797222250000003</v>
      </c>
      <c r="I52" s="566">
        <v>3.8064122650000001</v>
      </c>
      <c r="J52" s="566">
        <v>3.521669395</v>
      </c>
      <c r="K52" s="566">
        <v>3.0796764040000002</v>
      </c>
      <c r="L52" s="566">
        <v>2.9351726089999999</v>
      </c>
      <c r="M52" s="566">
        <v>3.5275855059999999</v>
      </c>
      <c r="N52" s="566">
        <v>3.5702815430000001</v>
      </c>
      <c r="O52" s="566">
        <v>3.5907635199999999</v>
      </c>
      <c r="P52" s="566">
        <v>3.0007110030000002</v>
      </c>
      <c r="Q52" s="566">
        <v>3.4637378499999998</v>
      </c>
      <c r="R52" s="566">
        <v>2.9060900740000002</v>
      </c>
      <c r="S52" s="566">
        <v>3.131901901</v>
      </c>
      <c r="T52" s="566">
        <v>3.0487549239999998</v>
      </c>
      <c r="U52" s="566">
        <v>3.0379684870000001</v>
      </c>
      <c r="V52" s="566">
        <v>2.8947556400000001</v>
      </c>
      <c r="W52" s="566">
        <v>2.7321396249999998</v>
      </c>
      <c r="X52" s="566">
        <v>2.902439888</v>
      </c>
      <c r="Y52" s="566">
        <v>2.9444889930000002</v>
      </c>
      <c r="Z52" s="566">
        <v>3.3224370950000002</v>
      </c>
      <c r="AA52" s="566">
        <v>3.3412133669999999</v>
      </c>
      <c r="AB52" s="566">
        <v>2.8973707310000001</v>
      </c>
      <c r="AC52" s="566">
        <v>3.349696314</v>
      </c>
      <c r="AD52" s="566">
        <v>2.3787540319999998</v>
      </c>
      <c r="AE52" s="566">
        <v>2.556178257</v>
      </c>
      <c r="AF52" s="566">
        <v>2.862843673</v>
      </c>
      <c r="AG52" s="566">
        <v>2.7325788530000001</v>
      </c>
      <c r="AH52" s="566">
        <v>2.7151059370000001</v>
      </c>
      <c r="AI52" s="566">
        <v>2.2539012089999999</v>
      </c>
      <c r="AJ52" s="566">
        <v>1.788313394</v>
      </c>
      <c r="AK52" s="566">
        <v>2.124542328</v>
      </c>
      <c r="AL52" s="566">
        <v>3.0123019050000002</v>
      </c>
      <c r="AM52" s="566">
        <v>3.6979665110000002</v>
      </c>
      <c r="AN52" s="566">
        <v>2.9311504049999999</v>
      </c>
      <c r="AO52" s="566">
        <v>3.2387055450000002</v>
      </c>
      <c r="AP52" s="566">
        <v>2.3864546010000001</v>
      </c>
      <c r="AQ52" s="566">
        <v>2.4042099659999998</v>
      </c>
      <c r="AR52" s="566">
        <v>1.4109336880000001</v>
      </c>
      <c r="AS52" s="566">
        <v>2.6497047469999999</v>
      </c>
      <c r="AT52" s="566">
        <v>2.8689802379999998</v>
      </c>
      <c r="AU52" s="566">
        <v>2.5046558619999999</v>
      </c>
      <c r="AV52" s="566">
        <v>3.3875041480000001</v>
      </c>
      <c r="AW52" s="566">
        <v>2.3785453200000002</v>
      </c>
      <c r="AX52" s="566">
        <v>3.2289370000000002</v>
      </c>
      <c r="AY52" s="566">
        <v>3.8707600000000002</v>
      </c>
      <c r="AZ52" s="567">
        <v>3.5938050000000001</v>
      </c>
      <c r="BA52" s="567">
        <v>3.594487</v>
      </c>
      <c r="BB52" s="567">
        <v>3.0504660000000001</v>
      </c>
      <c r="BC52" s="567">
        <v>3.0174820000000002</v>
      </c>
      <c r="BD52" s="567">
        <v>2.8291780000000002</v>
      </c>
      <c r="BE52" s="567">
        <v>2.7733370000000002</v>
      </c>
      <c r="BF52" s="567">
        <v>2.7887200000000001</v>
      </c>
      <c r="BG52" s="567">
        <v>2.4531999999999998</v>
      </c>
      <c r="BH52" s="567">
        <v>2.616797</v>
      </c>
      <c r="BI52" s="567">
        <v>2.8941210000000002</v>
      </c>
      <c r="BJ52" s="567">
        <v>3.5799750000000001</v>
      </c>
      <c r="BK52" s="567">
        <v>4.1020589999999997</v>
      </c>
      <c r="BL52" s="567">
        <v>3.6075360000000001</v>
      </c>
      <c r="BM52" s="567">
        <v>3.6950639999999999</v>
      </c>
      <c r="BN52" s="567">
        <v>3.1146319999999998</v>
      </c>
      <c r="BO52" s="567">
        <v>3.06121</v>
      </c>
      <c r="BP52" s="567">
        <v>2.8595459999999999</v>
      </c>
      <c r="BQ52" s="567">
        <v>2.794775</v>
      </c>
      <c r="BR52" s="567">
        <v>2.8037100000000001</v>
      </c>
      <c r="BS52" s="567">
        <v>2.463365</v>
      </c>
      <c r="BT52" s="567">
        <v>2.6245690000000002</v>
      </c>
      <c r="BU52" s="567">
        <v>2.9001790000000001</v>
      </c>
      <c r="BV52" s="567">
        <v>3.5880000000000001</v>
      </c>
    </row>
    <row r="53" spans="1:74" ht="11.15" customHeight="1" x14ac:dyDescent="0.25">
      <c r="A53" s="415" t="s">
        <v>1137</v>
      </c>
      <c r="B53" s="418" t="s">
        <v>1205</v>
      </c>
      <c r="C53" s="566">
        <v>1.0065230759999999</v>
      </c>
      <c r="D53" s="566">
        <v>1.0372151329999999</v>
      </c>
      <c r="E53" s="566">
        <v>1.2757807409999999</v>
      </c>
      <c r="F53" s="566">
        <v>1.5420123910000001</v>
      </c>
      <c r="G53" s="566">
        <v>1.7244459249999999</v>
      </c>
      <c r="H53" s="566">
        <v>1.565514772</v>
      </c>
      <c r="I53" s="566">
        <v>1.721721815</v>
      </c>
      <c r="J53" s="566">
        <v>1.592344169</v>
      </c>
      <c r="K53" s="566">
        <v>1.379848105</v>
      </c>
      <c r="L53" s="566">
        <v>1.3945271130000001</v>
      </c>
      <c r="M53" s="566">
        <v>1.2360148929999999</v>
      </c>
      <c r="N53" s="566">
        <v>1.1832227449999999</v>
      </c>
      <c r="O53" s="566">
        <v>1.1403826260000001</v>
      </c>
      <c r="P53" s="566">
        <v>1.0965880649999999</v>
      </c>
      <c r="Q53" s="566">
        <v>1.5669570770000001</v>
      </c>
      <c r="R53" s="566">
        <v>1.8600923599999999</v>
      </c>
      <c r="S53" s="566">
        <v>2.056184521</v>
      </c>
      <c r="T53" s="566">
        <v>1.801783082</v>
      </c>
      <c r="U53" s="566">
        <v>1.8669885450000001</v>
      </c>
      <c r="V53" s="566">
        <v>1.7625101809999999</v>
      </c>
      <c r="W53" s="566">
        <v>1.7501822279999999</v>
      </c>
      <c r="X53" s="566">
        <v>1.526435942</v>
      </c>
      <c r="Y53" s="566">
        <v>1.4542239990000001</v>
      </c>
      <c r="Z53" s="566">
        <v>1.203021246</v>
      </c>
      <c r="AA53" s="566">
        <v>1.443064643</v>
      </c>
      <c r="AB53" s="566">
        <v>1.577688252</v>
      </c>
      <c r="AC53" s="566">
        <v>1.9710002120000001</v>
      </c>
      <c r="AD53" s="566">
        <v>2.289095187</v>
      </c>
      <c r="AE53" s="566">
        <v>2.3756917799999999</v>
      </c>
      <c r="AF53" s="566">
        <v>2.5051795370000001</v>
      </c>
      <c r="AG53" s="566">
        <v>2.2733930889999998</v>
      </c>
      <c r="AH53" s="566">
        <v>2.0847876689999998</v>
      </c>
      <c r="AI53" s="566">
        <v>2.087963969</v>
      </c>
      <c r="AJ53" s="566">
        <v>1.9549470630000001</v>
      </c>
      <c r="AK53" s="566">
        <v>1.438503248</v>
      </c>
      <c r="AL53" s="566">
        <v>1.264201508</v>
      </c>
      <c r="AM53" s="566">
        <v>1.4132088629999999</v>
      </c>
      <c r="AN53" s="566">
        <v>1.480117117</v>
      </c>
      <c r="AO53" s="566">
        <v>2.051671136</v>
      </c>
      <c r="AP53" s="566">
        <v>2.2146007089999999</v>
      </c>
      <c r="AQ53" s="566">
        <v>2.4790407820000002</v>
      </c>
      <c r="AR53" s="566">
        <v>2.4974243380000001</v>
      </c>
      <c r="AS53" s="566">
        <v>2.6019185290000002</v>
      </c>
      <c r="AT53" s="566">
        <v>2.5873022890000001</v>
      </c>
      <c r="AU53" s="566">
        <v>2.2318412900000002</v>
      </c>
      <c r="AV53" s="566">
        <v>2.0122930079999999</v>
      </c>
      <c r="AW53" s="566">
        <v>1.585103758</v>
      </c>
      <c r="AX53" s="566">
        <v>1.4861310000000001</v>
      </c>
      <c r="AY53" s="566">
        <v>1.4724470000000001</v>
      </c>
      <c r="AZ53" s="567">
        <v>1.8451200000000001</v>
      </c>
      <c r="BA53" s="567">
        <v>2.3298480000000001</v>
      </c>
      <c r="BB53" s="567">
        <v>2.6261410000000001</v>
      </c>
      <c r="BC53" s="567">
        <v>2.7378149999999999</v>
      </c>
      <c r="BD53" s="567">
        <v>2.7775439999999998</v>
      </c>
      <c r="BE53" s="567">
        <v>2.7344909999999998</v>
      </c>
      <c r="BF53" s="567">
        <v>2.6699380000000001</v>
      </c>
      <c r="BG53" s="567">
        <v>2.6127400000000001</v>
      </c>
      <c r="BH53" s="567">
        <v>2.3032979999999998</v>
      </c>
      <c r="BI53" s="567">
        <v>1.909991</v>
      </c>
      <c r="BJ53" s="567">
        <v>1.639561</v>
      </c>
      <c r="BK53" s="567">
        <v>1.7276560000000001</v>
      </c>
      <c r="BL53" s="567">
        <v>2.0493139999999999</v>
      </c>
      <c r="BM53" s="567">
        <v>2.7408320000000002</v>
      </c>
      <c r="BN53" s="567">
        <v>3.0792899999999999</v>
      </c>
      <c r="BO53" s="567">
        <v>3.1322399999999999</v>
      </c>
      <c r="BP53" s="567">
        <v>3.216577</v>
      </c>
      <c r="BQ53" s="567">
        <v>3.090757</v>
      </c>
      <c r="BR53" s="567">
        <v>2.9749880000000002</v>
      </c>
      <c r="BS53" s="567">
        <v>2.8410299999999999</v>
      </c>
      <c r="BT53" s="567">
        <v>2.477703</v>
      </c>
      <c r="BU53" s="567">
        <v>1.954607</v>
      </c>
      <c r="BV53" s="567">
        <v>1.7348710000000001</v>
      </c>
    </row>
    <row r="54" spans="1:74" ht="11.15" customHeight="1" x14ac:dyDescent="0.25">
      <c r="A54" s="415" t="s">
        <v>1138</v>
      </c>
      <c r="B54" s="416" t="s">
        <v>1206</v>
      </c>
      <c r="C54" s="566">
        <v>-3.2075909E-2</v>
      </c>
      <c r="D54" s="566">
        <v>-6.5674030000000003E-3</v>
      </c>
      <c r="E54" s="566">
        <v>-6.8861770000000003E-3</v>
      </c>
      <c r="F54" s="566">
        <v>-5.6281198999999997E-2</v>
      </c>
      <c r="G54" s="566">
        <v>-6.4439148000000002E-2</v>
      </c>
      <c r="H54" s="566">
        <v>-0.17101904200000001</v>
      </c>
      <c r="I54" s="566">
        <v>-0.20873729799999999</v>
      </c>
      <c r="J54" s="566">
        <v>-0.21908997999999999</v>
      </c>
      <c r="K54" s="566">
        <v>-0.148404128</v>
      </c>
      <c r="L54" s="566">
        <v>-0.108859438</v>
      </c>
      <c r="M54" s="566">
        <v>-4.8588399999999997E-2</v>
      </c>
      <c r="N54" s="566">
        <v>-5.4406893999999997E-2</v>
      </c>
      <c r="O54" s="566">
        <v>-5.8865372999999999E-2</v>
      </c>
      <c r="P54" s="566">
        <v>1.3440961E-2</v>
      </c>
      <c r="Q54" s="566">
        <v>-3.8732559999999998E-3</v>
      </c>
      <c r="R54" s="566">
        <v>-1.0856040000000001E-2</v>
      </c>
      <c r="S54" s="566">
        <v>-0.114556592</v>
      </c>
      <c r="T54" s="566">
        <v>-0.109547114</v>
      </c>
      <c r="U54" s="566">
        <v>-0.20248196600000001</v>
      </c>
      <c r="V54" s="566">
        <v>-0.15470057400000001</v>
      </c>
      <c r="W54" s="566">
        <v>-0.118889325</v>
      </c>
      <c r="X54" s="566">
        <v>-1.9729044000000001E-2</v>
      </c>
      <c r="Y54" s="566">
        <v>-8.7443273000000002E-2</v>
      </c>
      <c r="Z54" s="566">
        <v>-0.13242184300000001</v>
      </c>
      <c r="AA54" s="566">
        <v>-9.1324210000000003E-2</v>
      </c>
      <c r="AB54" s="566">
        <v>-0.109194691</v>
      </c>
      <c r="AC54" s="566">
        <v>-1.8545486999999999E-2</v>
      </c>
      <c r="AD54" s="566">
        <v>-6.1455329999999999E-3</v>
      </c>
      <c r="AE54" s="566">
        <v>-9.8584148999999996E-2</v>
      </c>
      <c r="AF54" s="566">
        <v>-0.127606885</v>
      </c>
      <c r="AG54" s="566">
        <v>-0.25762144999999997</v>
      </c>
      <c r="AH54" s="566">
        <v>-0.18777712599999999</v>
      </c>
      <c r="AI54" s="566">
        <v>-0.16755546299999999</v>
      </c>
      <c r="AJ54" s="566">
        <v>-0.14048629900000001</v>
      </c>
      <c r="AK54" s="566">
        <v>-0.15649344700000001</v>
      </c>
      <c r="AL54" s="566">
        <v>0.24823408499999999</v>
      </c>
      <c r="AM54" s="566">
        <v>-9.7908607999999994E-2</v>
      </c>
      <c r="AN54" s="566">
        <v>-9.8467586999999995E-2</v>
      </c>
      <c r="AO54" s="566">
        <v>-6.0737075000000001E-2</v>
      </c>
      <c r="AP54" s="566">
        <v>-5.1227076000000003E-2</v>
      </c>
      <c r="AQ54" s="566">
        <v>-6.2973375999999998E-2</v>
      </c>
      <c r="AR54" s="566">
        <v>-0.118530335</v>
      </c>
      <c r="AS54" s="566">
        <v>-0.14592581700000001</v>
      </c>
      <c r="AT54" s="566">
        <v>-0.14337160600000001</v>
      </c>
      <c r="AU54" s="566">
        <v>-0.17297762699999999</v>
      </c>
      <c r="AV54" s="566">
        <v>-0.135120774</v>
      </c>
      <c r="AW54" s="566">
        <v>-8.0758782000000001E-2</v>
      </c>
      <c r="AX54" s="566">
        <v>1.4794E-2</v>
      </c>
      <c r="AY54" s="566">
        <v>-8.9863200000000004E-2</v>
      </c>
      <c r="AZ54" s="567">
        <v>-5.5183200000000002E-2</v>
      </c>
      <c r="BA54" s="567">
        <v>-4.9288100000000001E-2</v>
      </c>
      <c r="BB54" s="567">
        <v>-9.4319E-2</v>
      </c>
      <c r="BC54" s="567">
        <v>-7.6065199999999999E-2</v>
      </c>
      <c r="BD54" s="567">
        <v>-0.10232330000000001</v>
      </c>
      <c r="BE54" s="567">
        <v>-0.11864479999999999</v>
      </c>
      <c r="BF54" s="567">
        <v>-0.13207930000000001</v>
      </c>
      <c r="BG54" s="567">
        <v>-0.19100449999999999</v>
      </c>
      <c r="BH54" s="567">
        <v>-8.7506E-2</v>
      </c>
      <c r="BI54" s="567">
        <v>-0.10697479999999999</v>
      </c>
      <c r="BJ54" s="567">
        <v>2.91948E-2</v>
      </c>
      <c r="BK54" s="567">
        <v>-0.1502252</v>
      </c>
      <c r="BL54" s="567">
        <v>-8.3490900000000007E-2</v>
      </c>
      <c r="BM54" s="567">
        <v>-6.8163399999999999E-2</v>
      </c>
      <c r="BN54" s="567">
        <v>-0.101276</v>
      </c>
      <c r="BO54" s="567">
        <v>-8.97424E-2</v>
      </c>
      <c r="BP54" s="567">
        <v>-8.8881500000000002E-2</v>
      </c>
      <c r="BQ54" s="567">
        <v>-0.1166489</v>
      </c>
      <c r="BR54" s="567">
        <v>-0.1392929</v>
      </c>
      <c r="BS54" s="567">
        <v>-0.15347930000000001</v>
      </c>
      <c r="BT54" s="567">
        <v>-8.4135699999999994E-2</v>
      </c>
      <c r="BU54" s="567">
        <v>-0.1018138</v>
      </c>
      <c r="BV54" s="567">
        <v>8.8583599999999998E-2</v>
      </c>
    </row>
    <row r="55" spans="1:74" ht="11.15" customHeight="1" x14ac:dyDescent="0.25">
      <c r="A55" s="415" t="s">
        <v>1139</v>
      </c>
      <c r="B55" s="418" t="s">
        <v>1114</v>
      </c>
      <c r="C55" s="566">
        <v>55.672521322000001</v>
      </c>
      <c r="D55" s="566">
        <v>52.308062816000003</v>
      </c>
      <c r="E55" s="566">
        <v>48.668341927999997</v>
      </c>
      <c r="F55" s="566">
        <v>42.487632711000003</v>
      </c>
      <c r="G55" s="566">
        <v>48.870926658999998</v>
      </c>
      <c r="H55" s="566">
        <v>57.317432732</v>
      </c>
      <c r="I55" s="566">
        <v>67.489841006000006</v>
      </c>
      <c r="J55" s="566">
        <v>64.777456939000004</v>
      </c>
      <c r="K55" s="566">
        <v>54.044273191999999</v>
      </c>
      <c r="L55" s="566">
        <v>48.070861987000001</v>
      </c>
      <c r="M55" s="566">
        <v>46.864612145999999</v>
      </c>
      <c r="N55" s="566">
        <v>57.965909670000002</v>
      </c>
      <c r="O55" s="566">
        <v>58.965039726999997</v>
      </c>
      <c r="P55" s="566">
        <v>53.898635550999998</v>
      </c>
      <c r="Q55" s="566">
        <v>48.094328242000003</v>
      </c>
      <c r="R55" s="566">
        <v>45.676379904999997</v>
      </c>
      <c r="S55" s="566">
        <v>52.116599561000001</v>
      </c>
      <c r="T55" s="566">
        <v>59.684886550999998</v>
      </c>
      <c r="U55" s="566">
        <v>65.014812092</v>
      </c>
      <c r="V55" s="566">
        <v>65.838671211999994</v>
      </c>
      <c r="W55" s="566">
        <v>53.568919532000002</v>
      </c>
      <c r="X55" s="566">
        <v>49.238816964999998</v>
      </c>
      <c r="Y55" s="566">
        <v>51.080584141999999</v>
      </c>
      <c r="Z55" s="566">
        <v>52.289976453000001</v>
      </c>
      <c r="AA55" s="566">
        <v>62.146473274999998</v>
      </c>
      <c r="AB55" s="566">
        <v>50.182800565000001</v>
      </c>
      <c r="AC55" s="566">
        <v>49.198133382999998</v>
      </c>
      <c r="AD55" s="566">
        <v>46.587939871000003</v>
      </c>
      <c r="AE55" s="566">
        <v>55.421455895000001</v>
      </c>
      <c r="AF55" s="566">
        <v>63.279272399</v>
      </c>
      <c r="AG55" s="566">
        <v>67.812667512999994</v>
      </c>
      <c r="AH55" s="566">
        <v>64.449762540999998</v>
      </c>
      <c r="AI55" s="566">
        <v>54.770346498000002</v>
      </c>
      <c r="AJ55" s="566">
        <v>47.524879017000004</v>
      </c>
      <c r="AK55" s="566">
        <v>49.759176588000003</v>
      </c>
      <c r="AL55" s="566">
        <v>58.032875019999999</v>
      </c>
      <c r="AM55" s="566">
        <v>55.648771003</v>
      </c>
      <c r="AN55" s="566">
        <v>47.244891912</v>
      </c>
      <c r="AO55" s="566">
        <v>51.084886294999997</v>
      </c>
      <c r="AP55" s="566">
        <v>47.252587867999999</v>
      </c>
      <c r="AQ55" s="566">
        <v>53.435217833999999</v>
      </c>
      <c r="AR55" s="566">
        <v>57.494355712000001</v>
      </c>
      <c r="AS55" s="566">
        <v>68.465589531000006</v>
      </c>
      <c r="AT55" s="566">
        <v>69.162139663999994</v>
      </c>
      <c r="AU55" s="566">
        <v>56.730790949999999</v>
      </c>
      <c r="AV55" s="566">
        <v>51.702283510000001</v>
      </c>
      <c r="AW55" s="566">
        <v>50.012304073000003</v>
      </c>
      <c r="AX55" s="566">
        <v>54.739019999999996</v>
      </c>
      <c r="AY55" s="566">
        <v>62.491129999999998</v>
      </c>
      <c r="AZ55" s="567">
        <v>54.899160000000002</v>
      </c>
      <c r="BA55" s="567">
        <v>52.761960000000002</v>
      </c>
      <c r="BB55" s="567">
        <v>47.885100000000001</v>
      </c>
      <c r="BC55" s="567">
        <v>56.062330000000003</v>
      </c>
      <c r="BD55" s="567">
        <v>63.756619999999998</v>
      </c>
      <c r="BE55" s="567">
        <v>71.997299999999996</v>
      </c>
      <c r="BF55" s="567">
        <v>70.687889999999996</v>
      </c>
      <c r="BG55" s="567">
        <v>58.571739999999998</v>
      </c>
      <c r="BH55" s="567">
        <v>50.816859999999998</v>
      </c>
      <c r="BI55" s="567">
        <v>50.037849999999999</v>
      </c>
      <c r="BJ55" s="567">
        <v>57.91919</v>
      </c>
      <c r="BK55" s="567">
        <v>61.228810000000003</v>
      </c>
      <c r="BL55" s="567">
        <v>52.37294</v>
      </c>
      <c r="BM55" s="567">
        <v>53.250300000000003</v>
      </c>
      <c r="BN55" s="567">
        <v>48.460729999999998</v>
      </c>
      <c r="BO55" s="567">
        <v>56.687510000000003</v>
      </c>
      <c r="BP55" s="567">
        <v>64.355270000000004</v>
      </c>
      <c r="BQ55" s="567">
        <v>72.562129999999996</v>
      </c>
      <c r="BR55" s="567">
        <v>71.209590000000006</v>
      </c>
      <c r="BS55" s="567">
        <v>58.880769999999998</v>
      </c>
      <c r="BT55" s="567">
        <v>51.049819999999997</v>
      </c>
      <c r="BU55" s="567">
        <v>50.187049999999999</v>
      </c>
      <c r="BV55" s="567">
        <v>57.993000000000002</v>
      </c>
    </row>
    <row r="56" spans="1:74" ht="11.15" customHeight="1" x14ac:dyDescent="0.25">
      <c r="A56" s="415" t="s">
        <v>1140</v>
      </c>
      <c r="B56" s="416" t="s">
        <v>1207</v>
      </c>
      <c r="C56" s="566">
        <v>52.463135020000003</v>
      </c>
      <c r="D56" s="566">
        <v>48.753137340000002</v>
      </c>
      <c r="E56" s="566">
        <v>45.563974379999998</v>
      </c>
      <c r="F56" s="566">
        <v>39.800891489999998</v>
      </c>
      <c r="G56" s="566">
        <v>44.605077809999997</v>
      </c>
      <c r="H56" s="566">
        <v>52.537178609999998</v>
      </c>
      <c r="I56" s="566">
        <v>62.048544110000002</v>
      </c>
      <c r="J56" s="566">
        <v>59.449831119999999</v>
      </c>
      <c r="K56" s="566">
        <v>49.934777310000001</v>
      </c>
      <c r="L56" s="566">
        <v>45.176017229999999</v>
      </c>
      <c r="M56" s="566">
        <v>44.321570489999999</v>
      </c>
      <c r="N56" s="566">
        <v>54.76427778</v>
      </c>
      <c r="O56" s="566">
        <v>55.608055970000002</v>
      </c>
      <c r="P56" s="566">
        <v>51.734109519999997</v>
      </c>
      <c r="Q56" s="566">
        <v>46.457240419999998</v>
      </c>
      <c r="R56" s="566">
        <v>43.607596360000002</v>
      </c>
      <c r="S56" s="566">
        <v>47.797902309999998</v>
      </c>
      <c r="T56" s="566">
        <v>55.132423979999999</v>
      </c>
      <c r="U56" s="566">
        <v>60.475253209999998</v>
      </c>
      <c r="V56" s="566">
        <v>61.787257699999998</v>
      </c>
      <c r="W56" s="566">
        <v>51.904843970000002</v>
      </c>
      <c r="X56" s="566">
        <v>47.981296550000003</v>
      </c>
      <c r="Y56" s="566">
        <v>48.917204959999999</v>
      </c>
      <c r="Z56" s="566">
        <v>49.662280129999999</v>
      </c>
      <c r="AA56" s="566">
        <v>57.463525910000001</v>
      </c>
      <c r="AB56" s="566">
        <v>50.155837419000001</v>
      </c>
      <c r="AC56" s="566">
        <v>49.345942905999998</v>
      </c>
      <c r="AD56" s="566">
        <v>47.460292305000003</v>
      </c>
      <c r="AE56" s="566">
        <v>52.853516014999997</v>
      </c>
      <c r="AF56" s="566">
        <v>57.935666302999998</v>
      </c>
      <c r="AG56" s="566">
        <v>60.569070058999998</v>
      </c>
      <c r="AH56" s="566">
        <v>58.018382566</v>
      </c>
      <c r="AI56" s="566">
        <v>51.863199856000001</v>
      </c>
      <c r="AJ56" s="566">
        <v>47.464647628000002</v>
      </c>
      <c r="AK56" s="566">
        <v>48.764634536000003</v>
      </c>
      <c r="AL56" s="566">
        <v>54.617246612999999</v>
      </c>
      <c r="AM56" s="566">
        <v>52.116508027000002</v>
      </c>
      <c r="AN56" s="566">
        <v>47.499136211</v>
      </c>
      <c r="AO56" s="566">
        <v>49.311051392000003</v>
      </c>
      <c r="AP56" s="566">
        <v>46.683556080000002</v>
      </c>
      <c r="AQ56" s="566">
        <v>49.565734624999997</v>
      </c>
      <c r="AR56" s="566">
        <v>52.940386142000001</v>
      </c>
      <c r="AS56" s="566">
        <v>59.471828883000001</v>
      </c>
      <c r="AT56" s="566">
        <v>59.772530934999999</v>
      </c>
      <c r="AU56" s="566">
        <v>52.376810611000003</v>
      </c>
      <c r="AV56" s="566">
        <v>48.039120367000002</v>
      </c>
      <c r="AW56" s="566">
        <v>48.684475532</v>
      </c>
      <c r="AX56" s="566">
        <v>52.726974028000001</v>
      </c>
      <c r="AY56" s="566">
        <v>59.883339999999997</v>
      </c>
      <c r="AZ56" s="567">
        <v>52.63982</v>
      </c>
      <c r="BA56" s="567">
        <v>50.247320000000002</v>
      </c>
      <c r="BB56" s="567">
        <v>45.307589999999998</v>
      </c>
      <c r="BC56" s="567">
        <v>52.292340000000003</v>
      </c>
      <c r="BD56" s="567">
        <v>59.535249999999998</v>
      </c>
      <c r="BE56" s="567">
        <v>67.036500000000004</v>
      </c>
      <c r="BF56" s="567">
        <v>65.835949999999997</v>
      </c>
      <c r="BG56" s="567">
        <v>55.232819999999997</v>
      </c>
      <c r="BH56" s="567">
        <v>48.174239999999998</v>
      </c>
      <c r="BI56" s="567">
        <v>47.600369999999998</v>
      </c>
      <c r="BJ56" s="567">
        <v>55.029319999999998</v>
      </c>
      <c r="BK56" s="567">
        <v>58.007570000000001</v>
      </c>
      <c r="BL56" s="567">
        <v>49.7453</v>
      </c>
      <c r="BM56" s="567">
        <v>50.36927</v>
      </c>
      <c r="BN56" s="567">
        <v>45.621279999999999</v>
      </c>
      <c r="BO56" s="567">
        <v>52.64376</v>
      </c>
      <c r="BP56" s="567">
        <v>59.915430000000001</v>
      </c>
      <c r="BQ56" s="567">
        <v>67.39819</v>
      </c>
      <c r="BR56" s="567">
        <v>66.184970000000007</v>
      </c>
      <c r="BS56" s="567">
        <v>55.459069999999997</v>
      </c>
      <c r="BT56" s="567">
        <v>48.32517</v>
      </c>
      <c r="BU56" s="567">
        <v>47.665950000000002</v>
      </c>
      <c r="BV56" s="567">
        <v>55.05527</v>
      </c>
    </row>
    <row r="57" spans="1:74" ht="11.15" customHeight="1" x14ac:dyDescent="0.25">
      <c r="A57" s="409"/>
      <c r="B57" s="102" t="s">
        <v>1141</v>
      </c>
      <c r="C57" s="201"/>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1"/>
      <c r="AY57" s="201"/>
      <c r="AZ57" s="267"/>
      <c r="BA57" s="267"/>
      <c r="BB57" s="267"/>
      <c r="BC57" s="267"/>
      <c r="BD57" s="267"/>
      <c r="BE57" s="267"/>
      <c r="BF57" s="267"/>
      <c r="BG57" s="267"/>
      <c r="BH57" s="267"/>
      <c r="BI57" s="267"/>
      <c r="BJ57" s="267"/>
      <c r="BK57" s="267"/>
      <c r="BL57" s="267"/>
      <c r="BM57" s="267"/>
      <c r="BN57" s="267"/>
      <c r="BO57" s="267"/>
      <c r="BP57" s="267"/>
      <c r="BQ57" s="267"/>
      <c r="BR57" s="267"/>
      <c r="BS57" s="267"/>
      <c r="BT57" s="267"/>
      <c r="BU57" s="267"/>
      <c r="BV57" s="267"/>
    </row>
    <row r="58" spans="1:74" ht="11.15" customHeight="1" x14ac:dyDescent="0.25">
      <c r="A58" s="415" t="s">
        <v>1142</v>
      </c>
      <c r="B58" s="416" t="s">
        <v>1338</v>
      </c>
      <c r="C58" s="566">
        <v>12.847017472999999</v>
      </c>
      <c r="D58" s="566">
        <v>12.806938805</v>
      </c>
      <c r="E58" s="566">
        <v>14.761056041</v>
      </c>
      <c r="F58" s="566">
        <v>14.483319440000001</v>
      </c>
      <c r="G58" s="566">
        <v>14.541875431999999</v>
      </c>
      <c r="H58" s="566">
        <v>16.853682117000002</v>
      </c>
      <c r="I58" s="566">
        <v>18.186544221999998</v>
      </c>
      <c r="J58" s="566">
        <v>18.301915597000001</v>
      </c>
      <c r="K58" s="566">
        <v>16.381990561999999</v>
      </c>
      <c r="L58" s="566">
        <v>16.118633306</v>
      </c>
      <c r="M58" s="566">
        <v>13.297094921999999</v>
      </c>
      <c r="N58" s="566">
        <v>12.214287839000001</v>
      </c>
      <c r="O58" s="566">
        <v>11.609587683999999</v>
      </c>
      <c r="P58" s="566">
        <v>11.002379984999999</v>
      </c>
      <c r="Q58" s="566">
        <v>12.325473059</v>
      </c>
      <c r="R58" s="566">
        <v>13.025264160000001</v>
      </c>
      <c r="S58" s="566">
        <v>15.41482671</v>
      </c>
      <c r="T58" s="566">
        <v>15.945639342</v>
      </c>
      <c r="U58" s="566">
        <v>17.677964450000001</v>
      </c>
      <c r="V58" s="566">
        <v>18.429964636000001</v>
      </c>
      <c r="W58" s="566">
        <v>16.838902705999999</v>
      </c>
      <c r="X58" s="566">
        <v>15.971979433</v>
      </c>
      <c r="Y58" s="566">
        <v>12.291023783</v>
      </c>
      <c r="Z58" s="566">
        <v>13.202569735000001</v>
      </c>
      <c r="AA58" s="566">
        <v>13.808543607000001</v>
      </c>
      <c r="AB58" s="566">
        <v>11.416002526</v>
      </c>
      <c r="AC58" s="566">
        <v>13.533959513999999</v>
      </c>
      <c r="AD58" s="566">
        <v>13.395034394</v>
      </c>
      <c r="AE58" s="566">
        <v>16.321580621999999</v>
      </c>
      <c r="AF58" s="566">
        <v>18.067475474999998</v>
      </c>
      <c r="AG58" s="566">
        <v>19.581557754999999</v>
      </c>
      <c r="AH58" s="566">
        <v>19.738577975999998</v>
      </c>
      <c r="AI58" s="566">
        <v>17.372817501</v>
      </c>
      <c r="AJ58" s="566">
        <v>14.483030823</v>
      </c>
      <c r="AK58" s="566">
        <v>13.34873071</v>
      </c>
      <c r="AL58" s="566">
        <v>13.251693597999999</v>
      </c>
      <c r="AM58" s="566">
        <v>12.508270029</v>
      </c>
      <c r="AN58" s="566">
        <v>11.722042774</v>
      </c>
      <c r="AO58" s="566">
        <v>13.436798383999999</v>
      </c>
      <c r="AP58" s="566">
        <v>14.468417389000001</v>
      </c>
      <c r="AQ58" s="566">
        <v>16.574469863000001</v>
      </c>
      <c r="AR58" s="566">
        <v>17.732562236</v>
      </c>
      <c r="AS58" s="566">
        <v>20.012904547000002</v>
      </c>
      <c r="AT58" s="566">
        <v>21.047224826000001</v>
      </c>
      <c r="AU58" s="566">
        <v>17.593801146000001</v>
      </c>
      <c r="AV58" s="566">
        <v>16.332556384</v>
      </c>
      <c r="AW58" s="566">
        <v>13.314837174999999</v>
      </c>
      <c r="AX58" s="566">
        <v>13.05686</v>
      </c>
      <c r="AY58" s="566">
        <v>12.81199</v>
      </c>
      <c r="AZ58" s="567">
        <v>12.021649999999999</v>
      </c>
      <c r="BA58" s="567">
        <v>12.91901</v>
      </c>
      <c r="BB58" s="567">
        <v>13.447229999999999</v>
      </c>
      <c r="BC58" s="567">
        <v>15.79604</v>
      </c>
      <c r="BD58" s="567">
        <v>17.587399999999999</v>
      </c>
      <c r="BE58" s="567">
        <v>19.395910000000001</v>
      </c>
      <c r="BF58" s="567">
        <v>19.485109999999999</v>
      </c>
      <c r="BG58" s="567">
        <v>17.36928</v>
      </c>
      <c r="BH58" s="567">
        <v>15.83827</v>
      </c>
      <c r="BI58" s="567">
        <v>12.59548</v>
      </c>
      <c r="BJ58" s="567">
        <v>12.878220000000001</v>
      </c>
      <c r="BK58" s="567">
        <v>12.7065</v>
      </c>
      <c r="BL58" s="567">
        <v>11.025829999999999</v>
      </c>
      <c r="BM58" s="567">
        <v>11.978020000000001</v>
      </c>
      <c r="BN58" s="567">
        <v>13.454599999999999</v>
      </c>
      <c r="BO58" s="567">
        <v>15.55045</v>
      </c>
      <c r="BP58" s="567">
        <v>17.30744</v>
      </c>
      <c r="BQ58" s="567">
        <v>19.289750000000002</v>
      </c>
      <c r="BR58" s="567">
        <v>19.328939999999999</v>
      </c>
      <c r="BS58" s="567">
        <v>17.756180000000001</v>
      </c>
      <c r="BT58" s="567">
        <v>14.83501</v>
      </c>
      <c r="BU58" s="567">
        <v>12.52571</v>
      </c>
      <c r="BV58" s="567">
        <v>12.989699999999999</v>
      </c>
    </row>
    <row r="59" spans="1:74" ht="11.15" customHeight="1" x14ac:dyDescent="0.25">
      <c r="A59" s="415" t="s">
        <v>1143</v>
      </c>
      <c r="B59" s="418" t="s">
        <v>78</v>
      </c>
      <c r="C59" s="566">
        <v>0.96290076099999999</v>
      </c>
      <c r="D59" s="566">
        <v>0.53999663600000003</v>
      </c>
      <c r="E59" s="566">
        <v>0.57244601100000003</v>
      </c>
      <c r="F59" s="566">
        <v>0.87348255399999997</v>
      </c>
      <c r="G59" s="566">
        <v>1.1971562570000001</v>
      </c>
      <c r="H59" s="566">
        <v>1.466689599</v>
      </c>
      <c r="I59" s="566">
        <v>1.8280766159999999</v>
      </c>
      <c r="J59" s="566">
        <v>1.9967631859999999</v>
      </c>
      <c r="K59" s="566">
        <v>1.8458949389999999</v>
      </c>
      <c r="L59" s="566">
        <v>1.9528855110000001</v>
      </c>
      <c r="M59" s="566">
        <v>1.2637792999999999</v>
      </c>
      <c r="N59" s="566">
        <v>1.3527508880000001</v>
      </c>
      <c r="O59" s="566">
        <v>1.5886616339999999</v>
      </c>
      <c r="P59" s="566">
        <v>1.585293716</v>
      </c>
      <c r="Q59" s="566">
        <v>1.509506974</v>
      </c>
      <c r="R59" s="566">
        <v>1.497808356</v>
      </c>
      <c r="S59" s="566">
        <v>1.8647080330000001</v>
      </c>
      <c r="T59" s="566">
        <v>1.91030813</v>
      </c>
      <c r="U59" s="566">
        <v>1.7638038659999999</v>
      </c>
      <c r="V59" s="566">
        <v>2.1572938760000002</v>
      </c>
      <c r="W59" s="566">
        <v>1.6475769280000001</v>
      </c>
      <c r="X59" s="566">
        <v>1.4357871760000001</v>
      </c>
      <c r="Y59" s="566">
        <v>0.76035298699999998</v>
      </c>
      <c r="Z59" s="566">
        <v>0.62008380100000005</v>
      </c>
      <c r="AA59" s="566">
        <v>1.132611942</v>
      </c>
      <c r="AB59" s="566">
        <v>1.343687326</v>
      </c>
      <c r="AC59" s="566">
        <v>1.0345281040000001</v>
      </c>
      <c r="AD59" s="566">
        <v>1.46633792</v>
      </c>
      <c r="AE59" s="566">
        <v>1.421597008</v>
      </c>
      <c r="AF59" s="566">
        <v>1.350020905</v>
      </c>
      <c r="AG59" s="566">
        <v>1.2747241439999999</v>
      </c>
      <c r="AH59" s="566">
        <v>1.2725035600000001</v>
      </c>
      <c r="AI59" s="566">
        <v>1.1352486420000001</v>
      </c>
      <c r="AJ59" s="566">
        <v>1.07026602</v>
      </c>
      <c r="AK59" s="566">
        <v>1.465422204</v>
      </c>
      <c r="AL59" s="566">
        <v>1.5289142929999999</v>
      </c>
      <c r="AM59" s="566">
        <v>0.89754894100000004</v>
      </c>
      <c r="AN59" s="566">
        <v>0.67770302699999996</v>
      </c>
      <c r="AO59" s="566">
        <v>1.1560677960000001</v>
      </c>
      <c r="AP59" s="566">
        <v>0.97841784399999998</v>
      </c>
      <c r="AQ59" s="566">
        <v>0.67632968000000004</v>
      </c>
      <c r="AR59" s="566">
        <v>0.97273634799999997</v>
      </c>
      <c r="AS59" s="566">
        <v>1.389847579</v>
      </c>
      <c r="AT59" s="566">
        <v>1.309891825</v>
      </c>
      <c r="AU59" s="566">
        <v>1.1886486279999999</v>
      </c>
      <c r="AV59" s="566">
        <v>0.71410634100000003</v>
      </c>
      <c r="AW59" s="566">
        <v>1.02462634</v>
      </c>
      <c r="AX59" s="566">
        <v>0.73926150000000002</v>
      </c>
      <c r="AY59" s="566">
        <v>0.85280480000000003</v>
      </c>
      <c r="AZ59" s="567">
        <v>0.65359020000000001</v>
      </c>
      <c r="BA59" s="567">
        <v>0.92994149999999998</v>
      </c>
      <c r="BB59" s="567">
        <v>0.37861739999999999</v>
      </c>
      <c r="BC59" s="567">
        <v>0.62953530000000002</v>
      </c>
      <c r="BD59" s="567">
        <v>0.65869279999999997</v>
      </c>
      <c r="BE59" s="567">
        <v>0.87565760000000004</v>
      </c>
      <c r="BF59" s="567">
        <v>0.95156339999999995</v>
      </c>
      <c r="BG59" s="567">
        <v>0.64304879999999998</v>
      </c>
      <c r="BH59" s="567">
        <v>0.97265939999999995</v>
      </c>
      <c r="BI59" s="567">
        <v>0.40192729999999999</v>
      </c>
      <c r="BJ59" s="567">
        <v>0.6730524</v>
      </c>
      <c r="BK59" s="567">
        <v>0.83811720000000001</v>
      </c>
      <c r="BL59" s="567">
        <v>0.61955269999999996</v>
      </c>
      <c r="BM59" s="567">
        <v>0.8861076</v>
      </c>
      <c r="BN59" s="567">
        <v>0.51003929999999997</v>
      </c>
      <c r="BO59" s="567">
        <v>0.65547869999999997</v>
      </c>
      <c r="BP59" s="567">
        <v>0.73156319999999997</v>
      </c>
      <c r="BQ59" s="567">
        <v>0.8115038</v>
      </c>
      <c r="BR59" s="567">
        <v>0.91919419999999996</v>
      </c>
      <c r="BS59" s="567">
        <v>0.54263640000000002</v>
      </c>
      <c r="BT59" s="567">
        <v>0.82245710000000005</v>
      </c>
      <c r="BU59" s="567">
        <v>0.2770763</v>
      </c>
      <c r="BV59" s="567">
        <v>0.39856140000000001</v>
      </c>
    </row>
    <row r="60" spans="1:74" ht="11.15" customHeight="1" x14ac:dyDescent="0.25">
      <c r="A60" s="415" t="s">
        <v>1144</v>
      </c>
      <c r="B60" s="418" t="s">
        <v>79</v>
      </c>
      <c r="C60" s="566">
        <v>2.785361</v>
      </c>
      <c r="D60" s="566">
        <v>2.2682500000000001</v>
      </c>
      <c r="E60" s="566">
        <v>2.2341259999999998</v>
      </c>
      <c r="F60" s="566">
        <v>2.138395</v>
      </c>
      <c r="G60" s="566">
        <v>2.7600850000000001</v>
      </c>
      <c r="H60" s="566">
        <v>2.656558</v>
      </c>
      <c r="I60" s="566">
        <v>2.4182709999999998</v>
      </c>
      <c r="J60" s="566">
        <v>2.5729730000000002</v>
      </c>
      <c r="K60" s="566">
        <v>2.6260330000000001</v>
      </c>
      <c r="L60" s="566">
        <v>2.1504259999999999</v>
      </c>
      <c r="M60" s="566">
        <v>2.1959</v>
      </c>
      <c r="N60" s="566">
        <v>2.6129739999999999</v>
      </c>
      <c r="O60" s="566">
        <v>2.6986210000000002</v>
      </c>
      <c r="P60" s="566">
        <v>2.4724119999999998</v>
      </c>
      <c r="Q60" s="566">
        <v>2.6728779999999999</v>
      </c>
      <c r="R60" s="566">
        <v>2.1834370000000001</v>
      </c>
      <c r="S60" s="566">
        <v>2.344614</v>
      </c>
      <c r="T60" s="566">
        <v>2.67801</v>
      </c>
      <c r="U60" s="566">
        <v>2.751655</v>
      </c>
      <c r="V60" s="566">
        <v>2.5181870000000002</v>
      </c>
      <c r="W60" s="566">
        <v>1.938461</v>
      </c>
      <c r="X60" s="566">
        <v>2.252049</v>
      </c>
      <c r="Y60" s="566">
        <v>2.2611759999999999</v>
      </c>
      <c r="Z60" s="566">
        <v>2.7433939999999999</v>
      </c>
      <c r="AA60" s="566">
        <v>2.4372379999999998</v>
      </c>
      <c r="AB60" s="566">
        <v>2.5307080000000002</v>
      </c>
      <c r="AC60" s="566">
        <v>2.3515350000000002</v>
      </c>
      <c r="AD60" s="566">
        <v>2.431254</v>
      </c>
      <c r="AE60" s="566">
        <v>2.7800660000000001</v>
      </c>
      <c r="AF60" s="566">
        <v>2.6534409999999999</v>
      </c>
      <c r="AG60" s="566">
        <v>2.7564679999999999</v>
      </c>
      <c r="AH60" s="566">
        <v>2.757641</v>
      </c>
      <c r="AI60" s="566">
        <v>1.991187</v>
      </c>
      <c r="AJ60" s="566">
        <v>2.6713010000000001</v>
      </c>
      <c r="AK60" s="566">
        <v>2.6574469999999999</v>
      </c>
      <c r="AL60" s="566">
        <v>2.7500429999999998</v>
      </c>
      <c r="AM60" s="566">
        <v>2.793167</v>
      </c>
      <c r="AN60" s="566">
        <v>2.2603789999999999</v>
      </c>
      <c r="AO60" s="566">
        <v>2.3305739999999999</v>
      </c>
      <c r="AP60" s="566">
        <v>2.20363</v>
      </c>
      <c r="AQ60" s="566">
        <v>2.5952959999999998</v>
      </c>
      <c r="AR60" s="566">
        <v>2.670417</v>
      </c>
      <c r="AS60" s="566">
        <v>2.7142680000000001</v>
      </c>
      <c r="AT60" s="566">
        <v>2.7156910000000001</v>
      </c>
      <c r="AU60" s="566">
        <v>2.588546</v>
      </c>
      <c r="AV60" s="566">
        <v>2.096441</v>
      </c>
      <c r="AW60" s="566">
        <v>2.4226209999999999</v>
      </c>
      <c r="AX60" s="566">
        <v>2.5550299999999999</v>
      </c>
      <c r="AY60" s="566">
        <v>2.5944600000000002</v>
      </c>
      <c r="AZ60" s="567">
        <v>2.53837</v>
      </c>
      <c r="BA60" s="567">
        <v>2.04033</v>
      </c>
      <c r="BB60" s="567">
        <v>2.5726800000000001</v>
      </c>
      <c r="BC60" s="567">
        <v>2.7134299999999998</v>
      </c>
      <c r="BD60" s="567">
        <v>2.6259000000000001</v>
      </c>
      <c r="BE60" s="567">
        <v>2.7134299999999998</v>
      </c>
      <c r="BF60" s="567">
        <v>2.7134299999999998</v>
      </c>
      <c r="BG60" s="567">
        <v>2.50915</v>
      </c>
      <c r="BH60" s="567">
        <v>1.49979</v>
      </c>
      <c r="BI60" s="567">
        <v>2.5219200000000002</v>
      </c>
      <c r="BJ60" s="567">
        <v>2.7134299999999998</v>
      </c>
      <c r="BK60" s="567">
        <v>2.7134299999999998</v>
      </c>
      <c r="BL60" s="567">
        <v>2.4508399999999999</v>
      </c>
      <c r="BM60" s="567">
        <v>2.65848</v>
      </c>
      <c r="BN60" s="567">
        <v>2.0356800000000002</v>
      </c>
      <c r="BO60" s="567">
        <v>2.7134299999999998</v>
      </c>
      <c r="BP60" s="567">
        <v>2.6259000000000001</v>
      </c>
      <c r="BQ60" s="567">
        <v>2.7134299999999998</v>
      </c>
      <c r="BR60" s="567">
        <v>2.7134299999999998</v>
      </c>
      <c r="BS60" s="567">
        <v>1.976</v>
      </c>
      <c r="BT60" s="567">
        <v>2.6335999999999999</v>
      </c>
      <c r="BU60" s="567">
        <v>2.6259000000000001</v>
      </c>
      <c r="BV60" s="567">
        <v>2.7134299999999998</v>
      </c>
    </row>
    <row r="61" spans="1:74" ht="11.15" customHeight="1" x14ac:dyDescent="0.25">
      <c r="A61" s="415" t="s">
        <v>1145</v>
      </c>
      <c r="B61" s="418" t="s">
        <v>1110</v>
      </c>
      <c r="C61" s="566">
        <v>2.5229835999999999E-2</v>
      </c>
      <c r="D61" s="566">
        <v>2.8146886999999999E-2</v>
      </c>
      <c r="E61" s="566">
        <v>3.2171242000000003E-2</v>
      </c>
      <c r="F61" s="566">
        <v>2.6713780999999999E-2</v>
      </c>
      <c r="G61" s="566">
        <v>2.4550926000000001E-2</v>
      </c>
      <c r="H61" s="566">
        <v>1.6210400999999999E-2</v>
      </c>
      <c r="I61" s="566">
        <v>1.2875189E-2</v>
      </c>
      <c r="J61" s="566">
        <v>1.3775054E-2</v>
      </c>
      <c r="K61" s="566">
        <v>1.1514271E-2</v>
      </c>
      <c r="L61" s="566">
        <v>9.5506089999999998E-3</v>
      </c>
      <c r="M61" s="566">
        <v>1.3320677E-2</v>
      </c>
      <c r="N61" s="566">
        <v>1.7621127E-2</v>
      </c>
      <c r="O61" s="566">
        <v>2.2148322000000002E-2</v>
      </c>
      <c r="P61" s="566">
        <v>1.4831262E-2</v>
      </c>
      <c r="Q61" s="566">
        <v>3.2427702000000003E-2</v>
      </c>
      <c r="R61" s="566">
        <v>2.3091074999999999E-2</v>
      </c>
      <c r="S61" s="566">
        <v>2.2572275999999999E-2</v>
      </c>
      <c r="T61" s="566">
        <v>1.4888857E-2</v>
      </c>
      <c r="U61" s="566">
        <v>2.0779704999999999E-2</v>
      </c>
      <c r="V61" s="566">
        <v>1.8390019000000001E-2</v>
      </c>
      <c r="W61" s="566">
        <v>2.2460509E-2</v>
      </c>
      <c r="X61" s="566">
        <v>2.1595123000000001E-2</v>
      </c>
      <c r="Y61" s="566">
        <v>2.2828864000000001E-2</v>
      </c>
      <c r="Z61" s="566">
        <v>1.5593286E-2</v>
      </c>
      <c r="AA61" s="566">
        <v>2.0219339999999999E-2</v>
      </c>
      <c r="AB61" s="566">
        <v>2.3819238999999999E-2</v>
      </c>
      <c r="AC61" s="566">
        <v>3.2837482000000001E-2</v>
      </c>
      <c r="AD61" s="566">
        <v>2.8127883999999999E-2</v>
      </c>
      <c r="AE61" s="566">
        <v>2.0731181000000001E-2</v>
      </c>
      <c r="AF61" s="566">
        <v>1.4220379999999999E-2</v>
      </c>
      <c r="AG61" s="566">
        <v>1.1705790000000001E-2</v>
      </c>
      <c r="AH61" s="566">
        <v>1.3533389999999999E-2</v>
      </c>
      <c r="AI61" s="566">
        <v>1.4629193E-2</v>
      </c>
      <c r="AJ61" s="566">
        <v>1.1241516999999999E-2</v>
      </c>
      <c r="AK61" s="566">
        <v>1.4390963999999999E-2</v>
      </c>
      <c r="AL61" s="566">
        <v>2.550564E-2</v>
      </c>
      <c r="AM61" s="566">
        <v>2.2678351999999999E-2</v>
      </c>
      <c r="AN61" s="566">
        <v>1.8945872999999998E-2</v>
      </c>
      <c r="AO61" s="566">
        <v>2.0821295E-2</v>
      </c>
      <c r="AP61" s="566">
        <v>1.7351001000000001E-2</v>
      </c>
      <c r="AQ61" s="566">
        <v>1.9012141999999999E-2</v>
      </c>
      <c r="AR61" s="566">
        <v>1.6246122000000002E-2</v>
      </c>
      <c r="AS61" s="566">
        <v>1.9242875999999999E-2</v>
      </c>
      <c r="AT61" s="566">
        <v>1.9842180000000001E-2</v>
      </c>
      <c r="AU61" s="566">
        <v>1.7915995000000001E-2</v>
      </c>
      <c r="AV61" s="566">
        <v>1.8485620000000001E-2</v>
      </c>
      <c r="AW61" s="566">
        <v>1.8079795999999999E-2</v>
      </c>
      <c r="AX61" s="566">
        <v>1.95427E-2</v>
      </c>
      <c r="AY61" s="566">
        <v>2.2704100000000001E-2</v>
      </c>
      <c r="AZ61" s="567">
        <v>1.9719299999999999E-2</v>
      </c>
      <c r="BA61" s="567">
        <v>2.0955399999999999E-2</v>
      </c>
      <c r="BB61" s="567">
        <v>1.8895700000000001E-2</v>
      </c>
      <c r="BC61" s="567">
        <v>1.7856899999999998E-2</v>
      </c>
      <c r="BD61" s="567">
        <v>1.39966E-2</v>
      </c>
      <c r="BE61" s="567">
        <v>1.37179E-2</v>
      </c>
      <c r="BF61" s="567">
        <v>1.26832E-2</v>
      </c>
      <c r="BG61" s="567">
        <v>1.14188E-2</v>
      </c>
      <c r="BH61" s="567">
        <v>1.2579699999999999E-2</v>
      </c>
      <c r="BI61" s="567">
        <v>1.3495800000000001E-2</v>
      </c>
      <c r="BJ61" s="567">
        <v>1.6076799999999999E-2</v>
      </c>
      <c r="BK61" s="567">
        <v>2.0168100000000001E-2</v>
      </c>
      <c r="BL61" s="567">
        <v>1.7363300000000002E-2</v>
      </c>
      <c r="BM61" s="567">
        <v>1.9597699999999999E-2</v>
      </c>
      <c r="BN61" s="567">
        <v>1.79343E-2</v>
      </c>
      <c r="BO61" s="567">
        <v>1.7129999999999999E-2</v>
      </c>
      <c r="BP61" s="567">
        <v>1.34819E-2</v>
      </c>
      <c r="BQ61" s="567">
        <v>1.33288E-2</v>
      </c>
      <c r="BR61" s="567">
        <v>1.23985E-2</v>
      </c>
      <c r="BS61" s="567">
        <v>1.12172E-2</v>
      </c>
      <c r="BT61" s="567">
        <v>1.24273E-2</v>
      </c>
      <c r="BU61" s="567">
        <v>1.3387899999999999E-2</v>
      </c>
      <c r="BV61" s="567">
        <v>1.5995200000000001E-2</v>
      </c>
    </row>
    <row r="62" spans="1:74" ht="11.15" customHeight="1" x14ac:dyDescent="0.25">
      <c r="A62" s="415" t="s">
        <v>1146</v>
      </c>
      <c r="B62" s="418" t="s">
        <v>1205</v>
      </c>
      <c r="C62" s="566">
        <v>0.54682485000000003</v>
      </c>
      <c r="D62" s="566">
        <v>0.58206390299999999</v>
      </c>
      <c r="E62" s="566">
        <v>0.71961809700000001</v>
      </c>
      <c r="F62" s="566">
        <v>0.72080593199999998</v>
      </c>
      <c r="G62" s="566">
        <v>0.840014967</v>
      </c>
      <c r="H62" s="566">
        <v>0.76626838600000002</v>
      </c>
      <c r="I62" s="566">
        <v>0.78967364900000003</v>
      </c>
      <c r="J62" s="566">
        <v>0.77788214099999997</v>
      </c>
      <c r="K62" s="566">
        <v>0.66313550700000001</v>
      </c>
      <c r="L62" s="566">
        <v>0.60373613299999995</v>
      </c>
      <c r="M62" s="566">
        <v>0.59488144899999995</v>
      </c>
      <c r="N62" s="566">
        <v>0.67429821899999998</v>
      </c>
      <c r="O62" s="566">
        <v>0.714041343</v>
      </c>
      <c r="P62" s="566">
        <v>0.72221221599999996</v>
      </c>
      <c r="Q62" s="566">
        <v>0.911690318</v>
      </c>
      <c r="R62" s="566">
        <v>1.003509421</v>
      </c>
      <c r="S62" s="566">
        <v>1.1541360220000001</v>
      </c>
      <c r="T62" s="566">
        <v>0.93173021600000006</v>
      </c>
      <c r="U62" s="566">
        <v>0.97232410199999997</v>
      </c>
      <c r="V62" s="566">
        <v>0.94719729900000005</v>
      </c>
      <c r="W62" s="566">
        <v>0.92935137499999998</v>
      </c>
      <c r="X62" s="566">
        <v>0.92826028599999999</v>
      </c>
      <c r="Y62" s="566">
        <v>0.77264292899999998</v>
      </c>
      <c r="Z62" s="566">
        <v>0.82846196400000005</v>
      </c>
      <c r="AA62" s="566">
        <v>0.80895569700000003</v>
      </c>
      <c r="AB62" s="566">
        <v>0.88534718499999998</v>
      </c>
      <c r="AC62" s="566">
        <v>1.125749603</v>
      </c>
      <c r="AD62" s="566">
        <v>1.180980138</v>
      </c>
      <c r="AE62" s="566">
        <v>1.2780769830000001</v>
      </c>
      <c r="AF62" s="566">
        <v>1.194728252</v>
      </c>
      <c r="AG62" s="566">
        <v>1.259671373</v>
      </c>
      <c r="AH62" s="566">
        <v>1.1674196160000001</v>
      </c>
      <c r="AI62" s="566">
        <v>0.97026508899999997</v>
      </c>
      <c r="AJ62" s="566">
        <v>1.0133129679999999</v>
      </c>
      <c r="AK62" s="566">
        <v>0.76652125800000004</v>
      </c>
      <c r="AL62" s="566">
        <v>0.83337050599999996</v>
      </c>
      <c r="AM62" s="566">
        <v>1.0042113560000001</v>
      </c>
      <c r="AN62" s="566">
        <v>1.110633972</v>
      </c>
      <c r="AO62" s="566">
        <v>1.3507784009999999</v>
      </c>
      <c r="AP62" s="566">
        <v>1.2763547740000001</v>
      </c>
      <c r="AQ62" s="566">
        <v>1.5178459740000001</v>
      </c>
      <c r="AR62" s="566">
        <v>1.41494637</v>
      </c>
      <c r="AS62" s="566">
        <v>1.3994769499999999</v>
      </c>
      <c r="AT62" s="566">
        <v>1.429569163</v>
      </c>
      <c r="AU62" s="566">
        <v>1.2717716269999999</v>
      </c>
      <c r="AV62" s="566">
        <v>1.2599600310000001</v>
      </c>
      <c r="AW62" s="566">
        <v>0.94608739200000003</v>
      </c>
      <c r="AX62" s="566">
        <v>1.0271749999999999</v>
      </c>
      <c r="AY62" s="566">
        <v>1.2752490000000001</v>
      </c>
      <c r="AZ62" s="567">
        <v>1.5163549999999999</v>
      </c>
      <c r="BA62" s="567">
        <v>2.0006379999999999</v>
      </c>
      <c r="BB62" s="567">
        <v>1.808548</v>
      </c>
      <c r="BC62" s="567">
        <v>1.9600299999999999</v>
      </c>
      <c r="BD62" s="567">
        <v>1.858884</v>
      </c>
      <c r="BE62" s="567">
        <v>1.8351139999999999</v>
      </c>
      <c r="BF62" s="567">
        <v>1.8458429999999999</v>
      </c>
      <c r="BG62" s="567">
        <v>1.697376</v>
      </c>
      <c r="BH62" s="567">
        <v>1.669683</v>
      </c>
      <c r="BI62" s="567">
        <v>1.2893520000000001</v>
      </c>
      <c r="BJ62" s="567">
        <v>1.255952</v>
      </c>
      <c r="BK62" s="567">
        <v>1.511593</v>
      </c>
      <c r="BL62" s="567">
        <v>1.758059</v>
      </c>
      <c r="BM62" s="567">
        <v>2.3050980000000001</v>
      </c>
      <c r="BN62" s="567">
        <v>2.1239089999999998</v>
      </c>
      <c r="BO62" s="567">
        <v>2.233622</v>
      </c>
      <c r="BP62" s="567">
        <v>2.141562</v>
      </c>
      <c r="BQ62" s="567">
        <v>2.0852059999999999</v>
      </c>
      <c r="BR62" s="567">
        <v>2.1347360000000002</v>
      </c>
      <c r="BS62" s="567">
        <v>1.94292</v>
      </c>
      <c r="BT62" s="567">
        <v>1.900379</v>
      </c>
      <c r="BU62" s="567">
        <v>1.410938</v>
      </c>
      <c r="BV62" s="567">
        <v>1.3972009999999999</v>
      </c>
    </row>
    <row r="63" spans="1:74" ht="11.15" customHeight="1" x14ac:dyDescent="0.25">
      <c r="A63" s="415" t="s">
        <v>1147</v>
      </c>
      <c r="B63" s="416" t="s">
        <v>1206</v>
      </c>
      <c r="C63" s="566">
        <v>0.32871497500000002</v>
      </c>
      <c r="D63" s="566">
        <v>0.32186183499999999</v>
      </c>
      <c r="E63" s="566">
        <v>0.23731821</v>
      </c>
      <c r="F63" s="566">
        <v>0.23033708999999999</v>
      </c>
      <c r="G63" s="566">
        <v>0.22762326699999999</v>
      </c>
      <c r="H63" s="566">
        <v>0.32043117300000001</v>
      </c>
      <c r="I63" s="566">
        <v>0.35011255299999999</v>
      </c>
      <c r="J63" s="566">
        <v>0.32210138799999999</v>
      </c>
      <c r="K63" s="566">
        <v>0.23306622799999999</v>
      </c>
      <c r="L63" s="566">
        <v>0.23175489499999999</v>
      </c>
      <c r="M63" s="566">
        <v>0.20749246499999999</v>
      </c>
      <c r="N63" s="566">
        <v>0.25211278100000001</v>
      </c>
      <c r="O63" s="566">
        <v>0.22922231700000001</v>
      </c>
      <c r="P63" s="566">
        <v>0.29674391100000003</v>
      </c>
      <c r="Q63" s="566">
        <v>0.20859409300000001</v>
      </c>
      <c r="R63" s="566">
        <v>0.23441441099999999</v>
      </c>
      <c r="S63" s="566">
        <v>0.21629248500000001</v>
      </c>
      <c r="T63" s="566">
        <v>0.23479170299999999</v>
      </c>
      <c r="U63" s="566">
        <v>0.20546719099999999</v>
      </c>
      <c r="V63" s="566">
        <v>0.211583724</v>
      </c>
      <c r="W63" s="566">
        <v>0.20232604500000001</v>
      </c>
      <c r="X63" s="566">
        <v>0.17877196100000001</v>
      </c>
      <c r="Y63" s="566">
        <v>0.16293297600000001</v>
      </c>
      <c r="Z63" s="566">
        <v>0.199988782</v>
      </c>
      <c r="AA63" s="566">
        <v>0.209795702</v>
      </c>
      <c r="AB63" s="566">
        <v>0.15898567299999999</v>
      </c>
      <c r="AC63" s="566">
        <v>0.243499088</v>
      </c>
      <c r="AD63" s="566">
        <v>0.13642306800000001</v>
      </c>
      <c r="AE63" s="566">
        <v>0.138531601</v>
      </c>
      <c r="AF63" s="566">
        <v>0.197408681</v>
      </c>
      <c r="AG63" s="566">
        <v>0.19702227</v>
      </c>
      <c r="AH63" s="566">
        <v>0.20559672300000001</v>
      </c>
      <c r="AI63" s="566">
        <v>0.20165682600000001</v>
      </c>
      <c r="AJ63" s="566">
        <v>0.13899218699999999</v>
      </c>
      <c r="AK63" s="566">
        <v>0.11282099499999999</v>
      </c>
      <c r="AL63" s="566">
        <v>0.28958960700000003</v>
      </c>
      <c r="AM63" s="566">
        <v>0.23852017</v>
      </c>
      <c r="AN63" s="566">
        <v>0.222715464</v>
      </c>
      <c r="AO63" s="566">
        <v>0.14039976200000001</v>
      </c>
      <c r="AP63" s="566">
        <v>0.14436522800000001</v>
      </c>
      <c r="AQ63" s="566">
        <v>0.165674716</v>
      </c>
      <c r="AR63" s="566">
        <v>0.17889656800000001</v>
      </c>
      <c r="AS63" s="566">
        <v>0.244544661</v>
      </c>
      <c r="AT63" s="566">
        <v>0.193886001</v>
      </c>
      <c r="AU63" s="566">
        <v>0.14804348000000001</v>
      </c>
      <c r="AV63" s="566">
        <v>7.0966302999999994E-2</v>
      </c>
      <c r="AW63" s="566">
        <v>0.12044875100000001</v>
      </c>
      <c r="AX63" s="566">
        <v>0.20694509999999999</v>
      </c>
      <c r="AY63" s="566">
        <v>0.21609880000000001</v>
      </c>
      <c r="AZ63" s="567">
        <v>0.2138002</v>
      </c>
      <c r="BA63" s="567">
        <v>0.1744658</v>
      </c>
      <c r="BB63" s="567">
        <v>0.1584633</v>
      </c>
      <c r="BC63" s="567">
        <v>0.16725870000000001</v>
      </c>
      <c r="BD63" s="567">
        <v>0.1922132</v>
      </c>
      <c r="BE63" s="567">
        <v>0.1851949</v>
      </c>
      <c r="BF63" s="567">
        <v>0.16300480000000001</v>
      </c>
      <c r="BG63" s="567">
        <v>0.16321869999999999</v>
      </c>
      <c r="BH63" s="567">
        <v>0.1081022</v>
      </c>
      <c r="BI63" s="567">
        <v>0.1195606</v>
      </c>
      <c r="BJ63" s="567">
        <v>0.21397150000000001</v>
      </c>
      <c r="BK63" s="567">
        <v>0.2238609</v>
      </c>
      <c r="BL63" s="567">
        <v>0.19616159999999999</v>
      </c>
      <c r="BM63" s="567">
        <v>0.17970220000000001</v>
      </c>
      <c r="BN63" s="567">
        <v>0.14764160000000001</v>
      </c>
      <c r="BO63" s="567">
        <v>0.16203129999999999</v>
      </c>
      <c r="BP63" s="567">
        <v>0.1915203</v>
      </c>
      <c r="BQ63" s="567">
        <v>0.19405439999999999</v>
      </c>
      <c r="BR63" s="567">
        <v>0.173875</v>
      </c>
      <c r="BS63" s="567">
        <v>0.16522490000000001</v>
      </c>
      <c r="BT63" s="567">
        <v>0.1025153</v>
      </c>
      <c r="BU63" s="567">
        <v>0.11628910000000001</v>
      </c>
      <c r="BV63" s="567">
        <v>0.2354511</v>
      </c>
    </row>
    <row r="64" spans="1:74" ht="11.15" customHeight="1" x14ac:dyDescent="0.25">
      <c r="A64" s="415" t="s">
        <v>1148</v>
      </c>
      <c r="B64" s="418" t="s">
        <v>1114</v>
      </c>
      <c r="C64" s="566">
        <v>17.496048895000001</v>
      </c>
      <c r="D64" s="566">
        <v>16.547258066000001</v>
      </c>
      <c r="E64" s="566">
        <v>18.556735601</v>
      </c>
      <c r="F64" s="566">
        <v>18.473053796999999</v>
      </c>
      <c r="G64" s="566">
        <v>19.591305849000001</v>
      </c>
      <c r="H64" s="566">
        <v>22.079839675999999</v>
      </c>
      <c r="I64" s="566">
        <v>23.585553228999999</v>
      </c>
      <c r="J64" s="566">
        <v>23.985410366</v>
      </c>
      <c r="K64" s="566">
        <v>21.761634507</v>
      </c>
      <c r="L64" s="566">
        <v>21.066986453999998</v>
      </c>
      <c r="M64" s="566">
        <v>17.572468813</v>
      </c>
      <c r="N64" s="566">
        <v>17.124044854000001</v>
      </c>
      <c r="O64" s="566">
        <v>16.8622823</v>
      </c>
      <c r="P64" s="566">
        <v>16.093873089999999</v>
      </c>
      <c r="Q64" s="566">
        <v>17.660570146000001</v>
      </c>
      <c r="R64" s="566">
        <v>17.967524423</v>
      </c>
      <c r="S64" s="566">
        <v>21.017149526000001</v>
      </c>
      <c r="T64" s="566">
        <v>21.715368248000001</v>
      </c>
      <c r="U64" s="566">
        <v>23.391994314000002</v>
      </c>
      <c r="V64" s="566">
        <v>24.282616554000001</v>
      </c>
      <c r="W64" s="566">
        <v>21.579078562999999</v>
      </c>
      <c r="X64" s="566">
        <v>20.788442978999999</v>
      </c>
      <c r="Y64" s="566">
        <v>16.270957539000001</v>
      </c>
      <c r="Z64" s="566">
        <v>17.610091568000001</v>
      </c>
      <c r="AA64" s="566">
        <v>18.417364288000002</v>
      </c>
      <c r="AB64" s="566">
        <v>16.358549949</v>
      </c>
      <c r="AC64" s="566">
        <v>18.322108791000002</v>
      </c>
      <c r="AD64" s="566">
        <v>18.638157404000001</v>
      </c>
      <c r="AE64" s="566">
        <v>21.960583395</v>
      </c>
      <c r="AF64" s="566">
        <v>23.477294693000001</v>
      </c>
      <c r="AG64" s="566">
        <v>25.081149331999999</v>
      </c>
      <c r="AH64" s="566">
        <v>25.155272265000001</v>
      </c>
      <c r="AI64" s="566">
        <v>21.685804251</v>
      </c>
      <c r="AJ64" s="566">
        <v>19.388144515</v>
      </c>
      <c r="AK64" s="566">
        <v>18.365333131</v>
      </c>
      <c r="AL64" s="566">
        <v>18.679116644</v>
      </c>
      <c r="AM64" s="566">
        <v>17.464395847999999</v>
      </c>
      <c r="AN64" s="566">
        <v>16.012420110000001</v>
      </c>
      <c r="AO64" s="566">
        <v>18.435439637999998</v>
      </c>
      <c r="AP64" s="566">
        <v>19.088536235999999</v>
      </c>
      <c r="AQ64" s="566">
        <v>21.548628375</v>
      </c>
      <c r="AR64" s="566">
        <v>22.985804644000002</v>
      </c>
      <c r="AS64" s="566">
        <v>25.780284612999999</v>
      </c>
      <c r="AT64" s="566">
        <v>26.716104994999998</v>
      </c>
      <c r="AU64" s="566">
        <v>22.808726876000001</v>
      </c>
      <c r="AV64" s="566">
        <v>20.492515679</v>
      </c>
      <c r="AW64" s="566">
        <v>17.846700454</v>
      </c>
      <c r="AX64" s="566">
        <v>17.60482</v>
      </c>
      <c r="AY64" s="566">
        <v>17.773299999999999</v>
      </c>
      <c r="AZ64" s="567">
        <v>16.963480000000001</v>
      </c>
      <c r="BA64" s="567">
        <v>18.085339999999999</v>
      </c>
      <c r="BB64" s="567">
        <v>18.384440000000001</v>
      </c>
      <c r="BC64" s="567">
        <v>21.28416</v>
      </c>
      <c r="BD64" s="567">
        <v>22.937090000000001</v>
      </c>
      <c r="BE64" s="567">
        <v>25.019030000000001</v>
      </c>
      <c r="BF64" s="567">
        <v>25.17163</v>
      </c>
      <c r="BG64" s="567">
        <v>22.39349</v>
      </c>
      <c r="BH64" s="567">
        <v>20.10108</v>
      </c>
      <c r="BI64" s="567">
        <v>16.941739999999999</v>
      </c>
      <c r="BJ64" s="567">
        <v>17.750699999999998</v>
      </c>
      <c r="BK64" s="567">
        <v>18.013670000000001</v>
      </c>
      <c r="BL64" s="567">
        <v>16.067810000000001</v>
      </c>
      <c r="BM64" s="567">
        <v>18.027010000000001</v>
      </c>
      <c r="BN64" s="567">
        <v>18.2898</v>
      </c>
      <c r="BO64" s="567">
        <v>21.332149999999999</v>
      </c>
      <c r="BP64" s="567">
        <v>23.011469999999999</v>
      </c>
      <c r="BQ64" s="567">
        <v>25.107279999999999</v>
      </c>
      <c r="BR64" s="567">
        <v>25.282579999999999</v>
      </c>
      <c r="BS64" s="567">
        <v>22.394169999999999</v>
      </c>
      <c r="BT64" s="567">
        <v>20.30639</v>
      </c>
      <c r="BU64" s="567">
        <v>16.9693</v>
      </c>
      <c r="BV64" s="567">
        <v>17.750340000000001</v>
      </c>
    </row>
    <row r="65" spans="1:74" ht="11.15" customHeight="1" x14ac:dyDescent="0.25">
      <c r="A65" s="420" t="s">
        <v>1149</v>
      </c>
      <c r="B65" s="421" t="s">
        <v>1207</v>
      </c>
      <c r="C65" s="433">
        <v>17.070077909999998</v>
      </c>
      <c r="D65" s="433">
        <v>16.224308069999999</v>
      </c>
      <c r="E65" s="433">
        <v>18.63600971</v>
      </c>
      <c r="F65" s="433">
        <v>18.538776070000001</v>
      </c>
      <c r="G65" s="433">
        <v>20.011036090000001</v>
      </c>
      <c r="H65" s="433">
        <v>22.580800910000001</v>
      </c>
      <c r="I65" s="433">
        <v>24.092117829999999</v>
      </c>
      <c r="J65" s="433">
        <v>24.426988529999999</v>
      </c>
      <c r="K65" s="433">
        <v>22.20443976</v>
      </c>
      <c r="L65" s="433">
        <v>21.308321459999998</v>
      </c>
      <c r="M65" s="433">
        <v>17.630624099999999</v>
      </c>
      <c r="N65" s="433">
        <v>17.22178332</v>
      </c>
      <c r="O65" s="433">
        <v>16.884115130000001</v>
      </c>
      <c r="P65" s="433">
        <v>16.130397089999999</v>
      </c>
      <c r="Q65" s="433">
        <v>17.871651570000001</v>
      </c>
      <c r="R65" s="433">
        <v>18.108465299999999</v>
      </c>
      <c r="S65" s="433">
        <v>21.388338099999999</v>
      </c>
      <c r="T65" s="433">
        <v>22.043957120000002</v>
      </c>
      <c r="U65" s="433">
        <v>23.660609099999999</v>
      </c>
      <c r="V65" s="433">
        <v>24.51829472</v>
      </c>
      <c r="W65" s="433">
        <v>21.853189149999999</v>
      </c>
      <c r="X65" s="433">
        <v>20.857238219999999</v>
      </c>
      <c r="Y65" s="433">
        <v>16.198683509999999</v>
      </c>
      <c r="Z65" s="433">
        <v>17.505548699999999</v>
      </c>
      <c r="AA65" s="433">
        <v>17.898650100000001</v>
      </c>
      <c r="AB65" s="433">
        <v>15.99575909</v>
      </c>
      <c r="AC65" s="433">
        <v>18.258193577</v>
      </c>
      <c r="AD65" s="433">
        <v>18.705457502000002</v>
      </c>
      <c r="AE65" s="433">
        <v>21.955099626999999</v>
      </c>
      <c r="AF65" s="433">
        <v>22.975117581999999</v>
      </c>
      <c r="AG65" s="433">
        <v>25.416004044000001</v>
      </c>
      <c r="AH65" s="433">
        <v>25.883613749999999</v>
      </c>
      <c r="AI65" s="433">
        <v>22.610174915999998</v>
      </c>
      <c r="AJ65" s="433">
        <v>19.876394491999999</v>
      </c>
      <c r="AK65" s="433">
        <v>19.006769691999999</v>
      </c>
      <c r="AL65" s="433">
        <v>18.952083391999999</v>
      </c>
      <c r="AM65" s="433">
        <v>18.175021913999998</v>
      </c>
      <c r="AN65" s="433">
        <v>16.760184272</v>
      </c>
      <c r="AO65" s="433">
        <v>19.489414677999999</v>
      </c>
      <c r="AP65" s="433">
        <v>20.061179453000001</v>
      </c>
      <c r="AQ65" s="433">
        <v>22.008962964999998</v>
      </c>
      <c r="AR65" s="433">
        <v>23.476022401000002</v>
      </c>
      <c r="AS65" s="433">
        <v>26.469765510999999</v>
      </c>
      <c r="AT65" s="433">
        <v>27.207998203999999</v>
      </c>
      <c r="AU65" s="433">
        <v>23.557049834000001</v>
      </c>
      <c r="AV65" s="433">
        <v>20.864848322</v>
      </c>
      <c r="AW65" s="433">
        <v>18.007013606000001</v>
      </c>
      <c r="AX65" s="433">
        <v>17.705241396000002</v>
      </c>
      <c r="AY65" s="433">
        <v>17.354099999999999</v>
      </c>
      <c r="AZ65" s="434">
        <v>16.664180000000002</v>
      </c>
      <c r="BA65" s="434">
        <v>18.08615</v>
      </c>
      <c r="BB65" s="434">
        <v>18.335170000000002</v>
      </c>
      <c r="BC65" s="434">
        <v>21.643550000000001</v>
      </c>
      <c r="BD65" s="434">
        <v>23.41065</v>
      </c>
      <c r="BE65" s="434">
        <v>25.476469999999999</v>
      </c>
      <c r="BF65" s="434">
        <v>25.67672</v>
      </c>
      <c r="BG65" s="434">
        <v>22.86281</v>
      </c>
      <c r="BH65" s="434">
        <v>20.367159999999998</v>
      </c>
      <c r="BI65" s="434">
        <v>16.94098</v>
      </c>
      <c r="BJ65" s="434">
        <v>17.672149999999998</v>
      </c>
      <c r="BK65" s="434">
        <v>17.67353</v>
      </c>
      <c r="BL65" s="434">
        <v>15.76085</v>
      </c>
      <c r="BM65" s="434">
        <v>17.935320000000001</v>
      </c>
      <c r="BN65" s="434">
        <v>18.315059999999999</v>
      </c>
      <c r="BO65" s="434">
        <v>21.686399999999999</v>
      </c>
      <c r="BP65" s="434">
        <v>23.490159999999999</v>
      </c>
      <c r="BQ65" s="434">
        <v>25.5702</v>
      </c>
      <c r="BR65" s="434">
        <v>25.78471</v>
      </c>
      <c r="BS65" s="434">
        <v>22.943380000000001</v>
      </c>
      <c r="BT65" s="434">
        <v>20.432739999999999</v>
      </c>
      <c r="BU65" s="434">
        <v>16.967880000000001</v>
      </c>
      <c r="BV65" s="434">
        <v>17.679349999999999</v>
      </c>
    </row>
    <row r="66" spans="1:74" ht="12" customHeight="1" x14ac:dyDescent="0.3">
      <c r="A66" s="409"/>
      <c r="B66" s="619" t="str">
        <f>"Notes: "&amp;"EIA completed modeling and analysis for this report on " &amp;Dates!$D$2&amp;"."</f>
        <v>Notes: EIA completed modeling and analysis for this report on Thursday February 1, 2024.</v>
      </c>
      <c r="C66" s="612"/>
      <c r="D66" s="612"/>
      <c r="E66" s="612"/>
      <c r="F66" s="612"/>
      <c r="G66" s="612"/>
      <c r="H66" s="612"/>
      <c r="I66" s="612"/>
      <c r="J66" s="612"/>
      <c r="K66" s="612"/>
      <c r="L66" s="612"/>
      <c r="M66" s="612"/>
      <c r="N66" s="612"/>
      <c r="O66" s="612"/>
      <c r="P66" s="612"/>
      <c r="Q66" s="612"/>
      <c r="R66" s="422"/>
      <c r="S66" s="422"/>
      <c r="T66" s="422"/>
      <c r="U66" s="422"/>
      <c r="V66" s="422"/>
      <c r="W66" s="422"/>
      <c r="X66" s="422"/>
      <c r="Y66" s="422"/>
      <c r="Z66" s="422"/>
      <c r="AA66" s="422"/>
      <c r="AB66" s="422"/>
      <c r="AC66" s="422"/>
      <c r="AD66" s="422"/>
      <c r="AE66" s="422"/>
      <c r="AF66" s="422"/>
      <c r="AG66" s="422"/>
      <c r="AH66" s="422"/>
      <c r="AI66" s="422"/>
      <c r="AJ66" s="422"/>
      <c r="AK66" s="422"/>
      <c r="AL66" s="422"/>
      <c r="AM66" s="422"/>
      <c r="AN66" s="422"/>
      <c r="AO66" s="422"/>
      <c r="AP66" s="422"/>
      <c r="AQ66" s="422"/>
      <c r="AR66" s="422"/>
      <c r="AS66" s="422"/>
      <c r="AT66" s="422"/>
      <c r="AU66" s="422"/>
      <c r="AV66" s="422"/>
      <c r="AW66" s="422"/>
      <c r="AX66" s="422"/>
      <c r="AY66" s="585"/>
      <c r="AZ66" s="585"/>
      <c r="BA66" s="585"/>
      <c r="BB66" s="585"/>
      <c r="BC66" s="585"/>
      <c r="BD66" s="585"/>
      <c r="BE66" s="585"/>
      <c r="BF66" s="585"/>
      <c r="BG66" s="585"/>
      <c r="BH66" s="585"/>
      <c r="BI66" s="585"/>
      <c r="BJ66" s="422"/>
      <c r="BK66" s="422"/>
      <c r="BL66" s="422"/>
      <c r="BM66" s="422"/>
      <c r="BN66" s="422"/>
      <c r="BO66" s="422"/>
      <c r="BP66" s="422"/>
      <c r="BQ66" s="422"/>
      <c r="BR66" s="422"/>
      <c r="BS66" s="422"/>
      <c r="BT66" s="422"/>
      <c r="BU66" s="422"/>
      <c r="BV66" s="422"/>
    </row>
    <row r="67" spans="1:74" ht="12" customHeight="1" x14ac:dyDescent="0.3">
      <c r="A67" s="409"/>
      <c r="B67" s="681" t="s">
        <v>334</v>
      </c>
      <c r="C67" s="682"/>
      <c r="D67" s="682"/>
      <c r="E67" s="682"/>
      <c r="F67" s="682"/>
      <c r="G67" s="682"/>
      <c r="H67" s="682"/>
      <c r="I67" s="682"/>
      <c r="J67" s="682"/>
      <c r="K67" s="682"/>
      <c r="L67" s="682"/>
      <c r="M67" s="682"/>
      <c r="N67" s="682"/>
      <c r="O67" s="682"/>
      <c r="P67" s="682"/>
      <c r="Q67" s="683"/>
      <c r="R67" s="422"/>
      <c r="S67" s="422"/>
      <c r="T67" s="422"/>
      <c r="U67" s="422"/>
      <c r="V67" s="422"/>
      <c r="W67" s="422"/>
      <c r="X67" s="422"/>
      <c r="Y67" s="422"/>
      <c r="Z67" s="422"/>
      <c r="AA67" s="422"/>
      <c r="AB67" s="422"/>
      <c r="AC67" s="422"/>
      <c r="AD67" s="422"/>
      <c r="AE67" s="422"/>
      <c r="AF67" s="422"/>
      <c r="AG67" s="422"/>
      <c r="AH67" s="422"/>
      <c r="AI67" s="422"/>
      <c r="AJ67" s="422"/>
      <c r="AK67" s="422"/>
      <c r="AL67" s="422"/>
      <c r="AM67" s="422"/>
      <c r="AN67" s="422"/>
      <c r="AO67" s="422"/>
      <c r="AP67" s="422"/>
      <c r="AQ67" s="422"/>
      <c r="AR67" s="422"/>
      <c r="AS67" s="422"/>
      <c r="AT67" s="422"/>
      <c r="AU67" s="422"/>
      <c r="AV67" s="422"/>
      <c r="AW67" s="422"/>
      <c r="AX67" s="422"/>
      <c r="AY67" s="422"/>
      <c r="AZ67" s="422"/>
      <c r="BA67" s="422"/>
      <c r="BB67" s="422"/>
      <c r="BC67" s="422"/>
      <c r="BD67" s="512"/>
      <c r="BE67" s="512"/>
      <c r="BF67" s="512"/>
      <c r="BG67" s="422"/>
      <c r="BH67" s="422"/>
      <c r="BI67" s="422"/>
      <c r="BJ67" s="422"/>
      <c r="BK67" s="422"/>
      <c r="BL67" s="422"/>
      <c r="BM67" s="422"/>
      <c r="BN67" s="422"/>
      <c r="BO67" s="422"/>
      <c r="BP67" s="422"/>
      <c r="BQ67" s="422"/>
      <c r="BR67" s="422"/>
      <c r="BS67" s="422"/>
      <c r="BT67" s="422"/>
      <c r="BU67" s="422"/>
      <c r="BV67" s="422"/>
    </row>
    <row r="68" spans="1:74" ht="12" customHeight="1" x14ac:dyDescent="0.3">
      <c r="A68" s="423"/>
      <c r="B68" s="684" t="s">
        <v>1390</v>
      </c>
      <c r="C68" s="685"/>
      <c r="D68" s="685"/>
      <c r="E68" s="685"/>
      <c r="F68" s="685"/>
      <c r="G68" s="685"/>
      <c r="H68" s="685"/>
      <c r="I68" s="685"/>
      <c r="J68" s="685"/>
      <c r="K68" s="685"/>
      <c r="L68" s="685"/>
      <c r="M68" s="685"/>
      <c r="N68" s="685"/>
      <c r="O68" s="685"/>
      <c r="P68" s="685"/>
      <c r="Q68" s="686"/>
      <c r="R68" s="424"/>
      <c r="S68" s="424"/>
      <c r="T68" s="424"/>
      <c r="U68" s="424"/>
      <c r="V68" s="424"/>
      <c r="W68" s="424"/>
      <c r="X68" s="424"/>
      <c r="Y68" s="424"/>
      <c r="Z68" s="424"/>
      <c r="AA68" s="424"/>
      <c r="AB68" s="424"/>
      <c r="AC68" s="424"/>
      <c r="AD68" s="424"/>
      <c r="AE68" s="424"/>
      <c r="AF68" s="424"/>
      <c r="AG68" s="424"/>
      <c r="AH68" s="424"/>
      <c r="AI68" s="424"/>
      <c r="AJ68" s="424"/>
      <c r="AK68" s="424"/>
      <c r="AL68" s="424"/>
      <c r="AM68" s="424"/>
      <c r="AN68" s="424"/>
      <c r="AO68" s="424"/>
      <c r="AP68" s="424"/>
      <c r="AQ68" s="424"/>
      <c r="AR68" s="424"/>
      <c r="AS68" s="424"/>
      <c r="AT68" s="424"/>
      <c r="AU68" s="424"/>
      <c r="AV68" s="424"/>
      <c r="AW68" s="424"/>
      <c r="AX68" s="424"/>
      <c r="AY68" s="424"/>
      <c r="AZ68" s="424"/>
      <c r="BA68" s="424"/>
      <c r="BB68" s="424"/>
      <c r="BC68" s="424"/>
      <c r="BD68" s="513"/>
      <c r="BE68" s="513"/>
      <c r="BF68" s="513"/>
      <c r="BG68" s="424"/>
      <c r="BH68" s="424"/>
      <c r="BI68" s="424"/>
      <c r="BJ68" s="424"/>
      <c r="BK68" s="424"/>
      <c r="BL68" s="424"/>
      <c r="BM68" s="424"/>
      <c r="BN68" s="424"/>
      <c r="BO68" s="424"/>
      <c r="BP68" s="424"/>
      <c r="BQ68" s="424"/>
      <c r="BR68" s="424"/>
      <c r="BS68" s="424"/>
      <c r="BT68" s="424"/>
      <c r="BU68" s="424"/>
      <c r="BV68" s="424"/>
    </row>
    <row r="69" spans="1:74" ht="12" customHeight="1" x14ac:dyDescent="0.3">
      <c r="A69" s="423"/>
      <c r="B69" s="680" t="s">
        <v>1391</v>
      </c>
      <c r="C69" s="677"/>
      <c r="D69" s="677"/>
      <c r="E69" s="677"/>
      <c r="F69" s="677"/>
      <c r="G69" s="677"/>
      <c r="H69" s="677"/>
      <c r="I69" s="677"/>
      <c r="J69" s="677"/>
      <c r="K69" s="677"/>
      <c r="L69" s="677"/>
      <c r="M69" s="677"/>
      <c r="N69" s="677"/>
      <c r="O69" s="677"/>
      <c r="P69" s="677"/>
      <c r="Q69" s="678"/>
      <c r="R69" s="424"/>
      <c r="S69" s="424"/>
      <c r="T69" s="424"/>
      <c r="U69" s="424"/>
      <c r="V69" s="424"/>
      <c r="W69" s="424"/>
      <c r="X69" s="424"/>
      <c r="Y69" s="424"/>
      <c r="Z69" s="424"/>
      <c r="AA69" s="424"/>
      <c r="AB69" s="424"/>
      <c r="AC69" s="424"/>
      <c r="AD69" s="424"/>
      <c r="AE69" s="424"/>
      <c r="AF69" s="424"/>
      <c r="AG69" s="424"/>
      <c r="AH69" s="424"/>
      <c r="AI69" s="424"/>
      <c r="AJ69" s="424"/>
      <c r="AK69" s="424"/>
      <c r="AL69" s="424"/>
      <c r="AM69" s="424"/>
      <c r="AN69" s="424"/>
      <c r="AO69" s="424"/>
      <c r="AP69" s="424"/>
      <c r="AQ69" s="424"/>
      <c r="AR69" s="424"/>
      <c r="AS69" s="424"/>
      <c r="AT69" s="424"/>
      <c r="AU69" s="424"/>
      <c r="AV69" s="424"/>
      <c r="AW69" s="424"/>
      <c r="AX69" s="424"/>
      <c r="AY69" s="424"/>
      <c r="AZ69" s="424"/>
      <c r="BA69" s="424"/>
      <c r="BB69" s="424"/>
      <c r="BC69" s="424"/>
      <c r="BD69" s="513"/>
      <c r="BE69" s="513"/>
      <c r="BF69" s="513"/>
      <c r="BG69" s="424"/>
      <c r="BH69" s="424"/>
      <c r="BI69" s="424"/>
      <c r="BJ69" s="424"/>
      <c r="BK69" s="424"/>
      <c r="BL69" s="424"/>
      <c r="BM69" s="424"/>
      <c r="BN69" s="424"/>
      <c r="BO69" s="424"/>
      <c r="BP69" s="424"/>
      <c r="BQ69" s="424"/>
      <c r="BR69" s="424"/>
      <c r="BS69" s="424"/>
      <c r="BT69" s="424"/>
      <c r="BU69" s="424"/>
      <c r="BV69" s="424"/>
    </row>
    <row r="70" spans="1:74" ht="12" customHeight="1" x14ac:dyDescent="0.3">
      <c r="A70" s="423"/>
      <c r="B70" s="676" t="s">
        <v>1245</v>
      </c>
      <c r="C70" s="677"/>
      <c r="D70" s="677"/>
      <c r="E70" s="677"/>
      <c r="F70" s="677"/>
      <c r="G70" s="677"/>
      <c r="H70" s="677"/>
      <c r="I70" s="677"/>
      <c r="J70" s="677"/>
      <c r="K70" s="677"/>
      <c r="L70" s="677"/>
      <c r="M70" s="677"/>
      <c r="N70" s="677"/>
      <c r="O70" s="677"/>
      <c r="P70" s="677"/>
      <c r="Q70" s="678"/>
      <c r="R70" s="424"/>
      <c r="S70" s="424"/>
      <c r="T70" s="424"/>
      <c r="U70" s="424"/>
      <c r="V70" s="424"/>
      <c r="W70" s="424"/>
      <c r="X70" s="424"/>
      <c r="Y70" s="424"/>
      <c r="Z70" s="424"/>
      <c r="AA70" s="424"/>
      <c r="AB70" s="424"/>
      <c r="AC70" s="424"/>
      <c r="AD70" s="424"/>
      <c r="AE70" s="424"/>
      <c r="AF70" s="424"/>
      <c r="AG70" s="424"/>
      <c r="AH70" s="424"/>
      <c r="AI70" s="424"/>
      <c r="AJ70" s="424"/>
      <c r="AK70" s="424"/>
      <c r="AL70" s="424"/>
      <c r="AM70" s="424"/>
      <c r="AN70" s="424"/>
      <c r="AO70" s="424"/>
      <c r="AP70" s="424"/>
      <c r="AQ70" s="424"/>
      <c r="AR70" s="424"/>
      <c r="AS70" s="424"/>
      <c r="AT70" s="424"/>
      <c r="AU70" s="424"/>
      <c r="AV70" s="424"/>
      <c r="AW70" s="424"/>
      <c r="AX70" s="424"/>
      <c r="AY70" s="424"/>
      <c r="AZ70" s="424"/>
      <c r="BA70" s="424"/>
      <c r="BB70" s="424"/>
      <c r="BC70" s="424"/>
      <c r="BD70" s="513"/>
      <c r="BE70" s="513"/>
      <c r="BF70" s="513"/>
      <c r="BG70" s="424"/>
      <c r="BH70" s="424"/>
      <c r="BI70" s="424"/>
      <c r="BJ70" s="424"/>
      <c r="BK70" s="424"/>
      <c r="BL70" s="424"/>
      <c r="BM70" s="424"/>
      <c r="BN70" s="424"/>
      <c r="BO70" s="424"/>
      <c r="BP70" s="424"/>
      <c r="BQ70" s="424"/>
      <c r="BR70" s="424"/>
      <c r="BS70" s="424"/>
      <c r="BT70" s="424"/>
      <c r="BU70" s="424"/>
      <c r="BV70" s="424"/>
    </row>
    <row r="71" spans="1:74" ht="12" customHeight="1" x14ac:dyDescent="0.3">
      <c r="A71" s="423"/>
      <c r="B71" s="676" t="s">
        <v>1246</v>
      </c>
      <c r="C71" s="677"/>
      <c r="D71" s="677"/>
      <c r="E71" s="677"/>
      <c r="F71" s="677"/>
      <c r="G71" s="677"/>
      <c r="H71" s="677"/>
      <c r="I71" s="677"/>
      <c r="J71" s="677"/>
      <c r="K71" s="677"/>
      <c r="L71" s="677"/>
      <c r="M71" s="677"/>
      <c r="N71" s="677"/>
      <c r="O71" s="677"/>
      <c r="P71" s="677"/>
      <c r="Q71" s="678"/>
      <c r="R71" s="424"/>
      <c r="S71" s="424"/>
      <c r="T71" s="424"/>
      <c r="U71" s="424"/>
      <c r="V71" s="424"/>
      <c r="W71" s="424"/>
      <c r="X71" s="424"/>
      <c r="Y71" s="424"/>
      <c r="Z71" s="424"/>
      <c r="AA71" s="424"/>
      <c r="AB71" s="424"/>
      <c r="AC71" s="424"/>
      <c r="AD71" s="424"/>
      <c r="AE71" s="424"/>
      <c r="AF71" s="424"/>
      <c r="AG71" s="424"/>
      <c r="AH71" s="424"/>
      <c r="AI71" s="424"/>
      <c r="AJ71" s="424"/>
      <c r="AK71" s="424"/>
      <c r="AL71" s="424"/>
      <c r="AM71" s="424"/>
      <c r="AN71" s="424"/>
      <c r="AO71" s="424"/>
      <c r="AP71" s="424"/>
      <c r="AQ71" s="424"/>
      <c r="AR71" s="424"/>
      <c r="AS71" s="424"/>
      <c r="AT71" s="424"/>
      <c r="AU71" s="424"/>
      <c r="AV71" s="424"/>
      <c r="AW71" s="424"/>
      <c r="AX71" s="424"/>
      <c r="AY71" s="424"/>
      <c r="AZ71" s="424"/>
      <c r="BA71" s="424"/>
      <c r="BB71" s="424"/>
      <c r="BC71" s="424"/>
      <c r="BD71" s="513"/>
      <c r="BE71" s="513"/>
      <c r="BF71" s="513"/>
      <c r="BG71" s="424"/>
      <c r="BH71" s="424"/>
      <c r="BI71" s="424"/>
      <c r="BJ71" s="424"/>
      <c r="BK71" s="424"/>
      <c r="BL71" s="424"/>
      <c r="BM71" s="424"/>
      <c r="BN71" s="424"/>
      <c r="BO71" s="424"/>
      <c r="BP71" s="424"/>
      <c r="BQ71" s="424"/>
      <c r="BR71" s="424"/>
      <c r="BS71" s="424"/>
      <c r="BT71" s="424"/>
      <c r="BU71" s="424"/>
      <c r="BV71" s="424"/>
    </row>
    <row r="72" spans="1:74" ht="12" customHeight="1" x14ac:dyDescent="0.3">
      <c r="A72" s="423"/>
      <c r="B72" s="676" t="s">
        <v>1415</v>
      </c>
      <c r="C72" s="677"/>
      <c r="D72" s="677"/>
      <c r="E72" s="677"/>
      <c r="F72" s="677"/>
      <c r="G72" s="677"/>
      <c r="H72" s="677"/>
      <c r="I72" s="677"/>
      <c r="J72" s="677"/>
      <c r="K72" s="677"/>
      <c r="L72" s="677"/>
      <c r="M72" s="677"/>
      <c r="N72" s="677"/>
      <c r="O72" s="677"/>
      <c r="P72" s="677"/>
      <c r="Q72" s="678"/>
      <c r="R72" s="424"/>
      <c r="S72" s="424"/>
      <c r="T72" s="424"/>
      <c r="U72" s="424"/>
      <c r="V72" s="424"/>
      <c r="W72" s="424"/>
      <c r="X72" s="424"/>
      <c r="Y72" s="424"/>
      <c r="Z72" s="424"/>
      <c r="AA72" s="424"/>
      <c r="AB72" s="424"/>
      <c r="AC72" s="424"/>
      <c r="AD72" s="424"/>
      <c r="AE72" s="424"/>
      <c r="AF72" s="424"/>
      <c r="AG72" s="424"/>
      <c r="AH72" s="424"/>
      <c r="AI72" s="424"/>
      <c r="AJ72" s="424"/>
      <c r="AK72" s="424"/>
      <c r="AL72" s="424"/>
      <c r="AM72" s="424"/>
      <c r="AN72" s="424"/>
      <c r="AO72" s="424"/>
      <c r="AP72" s="424"/>
      <c r="AQ72" s="424"/>
      <c r="AR72" s="424"/>
      <c r="AS72" s="424"/>
      <c r="AT72" s="424"/>
      <c r="AU72" s="424"/>
      <c r="AV72" s="424"/>
      <c r="AW72" s="424"/>
      <c r="AX72" s="424"/>
      <c r="AY72" s="424"/>
      <c r="AZ72" s="424"/>
      <c r="BA72" s="424"/>
      <c r="BB72" s="424"/>
      <c r="BC72" s="424"/>
      <c r="BD72" s="513"/>
      <c r="BE72" s="513"/>
      <c r="BF72" s="513"/>
      <c r="BG72" s="424"/>
      <c r="BH72" s="424"/>
      <c r="BI72" s="424"/>
      <c r="BJ72" s="424"/>
      <c r="BK72" s="424"/>
      <c r="BL72" s="424"/>
      <c r="BM72" s="424"/>
      <c r="BN72" s="424"/>
      <c r="BO72" s="424"/>
      <c r="BP72" s="424"/>
      <c r="BQ72" s="424"/>
      <c r="BR72" s="424"/>
      <c r="BS72" s="424"/>
      <c r="BT72" s="424"/>
      <c r="BU72" s="424"/>
      <c r="BV72" s="424"/>
    </row>
    <row r="73" spans="1:74" ht="12" customHeight="1" x14ac:dyDescent="0.3">
      <c r="A73" s="423"/>
      <c r="B73" s="676" t="s">
        <v>1247</v>
      </c>
      <c r="C73" s="677"/>
      <c r="D73" s="677"/>
      <c r="E73" s="677"/>
      <c r="F73" s="677"/>
      <c r="G73" s="677"/>
      <c r="H73" s="677"/>
      <c r="I73" s="677"/>
      <c r="J73" s="677"/>
      <c r="K73" s="677"/>
      <c r="L73" s="677"/>
      <c r="M73" s="677"/>
      <c r="N73" s="677"/>
      <c r="O73" s="677"/>
      <c r="P73" s="677"/>
      <c r="Q73" s="678"/>
      <c r="R73" s="424"/>
      <c r="S73" s="424"/>
      <c r="T73" s="424"/>
      <c r="U73" s="424"/>
      <c r="V73" s="424"/>
      <c r="W73" s="424"/>
      <c r="X73" s="424"/>
      <c r="Y73" s="424"/>
      <c r="Z73" s="424"/>
      <c r="AA73" s="424"/>
      <c r="AB73" s="424"/>
      <c r="AC73" s="424"/>
      <c r="AD73" s="424"/>
      <c r="AE73" s="424"/>
      <c r="AF73" s="424"/>
      <c r="AG73" s="424"/>
      <c r="AH73" s="424"/>
      <c r="AI73" s="424"/>
      <c r="AJ73" s="424"/>
      <c r="AK73" s="424"/>
      <c r="AL73" s="424"/>
      <c r="AM73" s="424"/>
      <c r="AN73" s="424"/>
      <c r="AO73" s="424"/>
      <c r="AP73" s="424"/>
      <c r="AQ73" s="424"/>
      <c r="AR73" s="424"/>
      <c r="AS73" s="424"/>
      <c r="AT73" s="424"/>
      <c r="AU73" s="424"/>
      <c r="AV73" s="424"/>
      <c r="AW73" s="424"/>
      <c r="AX73" s="424"/>
      <c r="AY73" s="424"/>
      <c r="AZ73" s="424"/>
      <c r="BA73" s="424"/>
      <c r="BB73" s="424"/>
      <c r="BC73" s="424"/>
      <c r="BD73" s="513"/>
      <c r="BE73" s="513"/>
      <c r="BF73" s="513"/>
      <c r="BG73" s="424"/>
      <c r="BH73" s="424"/>
      <c r="BI73" s="424"/>
      <c r="BJ73" s="424"/>
      <c r="BK73" s="424"/>
      <c r="BL73" s="424"/>
      <c r="BM73" s="424"/>
      <c r="BN73" s="424"/>
      <c r="BO73" s="424"/>
      <c r="BP73" s="424"/>
      <c r="BQ73" s="424"/>
      <c r="BR73" s="424"/>
      <c r="BS73" s="424"/>
      <c r="BT73" s="424"/>
      <c r="BU73" s="424"/>
      <c r="BV73" s="424"/>
    </row>
    <row r="74" spans="1:74" ht="12" customHeight="1" x14ac:dyDescent="0.3">
      <c r="A74" s="423"/>
      <c r="B74" s="680" t="s">
        <v>1392</v>
      </c>
      <c r="C74" s="677"/>
      <c r="D74" s="677"/>
      <c r="E74" s="677"/>
      <c r="F74" s="677"/>
      <c r="G74" s="677"/>
      <c r="H74" s="677"/>
      <c r="I74" s="677"/>
      <c r="J74" s="677"/>
      <c r="K74" s="677"/>
      <c r="L74" s="677"/>
      <c r="M74" s="677"/>
      <c r="N74" s="677"/>
      <c r="O74" s="677"/>
      <c r="P74" s="677"/>
      <c r="Q74" s="678"/>
      <c r="R74" s="424"/>
      <c r="S74" s="424"/>
      <c r="T74" s="424"/>
      <c r="U74" s="424"/>
      <c r="V74" s="424"/>
      <c r="W74" s="424"/>
      <c r="X74" s="424"/>
      <c r="Y74" s="424"/>
      <c r="Z74" s="424"/>
      <c r="AA74" s="424"/>
      <c r="AB74" s="424"/>
      <c r="AC74" s="424"/>
      <c r="AD74" s="424"/>
      <c r="AE74" s="424"/>
      <c r="AF74" s="424"/>
      <c r="AG74" s="424"/>
      <c r="AH74" s="424"/>
      <c r="AI74" s="424"/>
      <c r="AJ74" s="424"/>
      <c r="AK74" s="424"/>
      <c r="AL74" s="424"/>
      <c r="AM74" s="424"/>
      <c r="AN74" s="424"/>
      <c r="AO74" s="424"/>
      <c r="AP74" s="424"/>
      <c r="AQ74" s="424"/>
      <c r="AR74" s="424"/>
      <c r="AS74" s="424"/>
      <c r="AT74" s="424"/>
      <c r="AU74" s="424"/>
      <c r="AV74" s="424"/>
      <c r="AW74" s="424"/>
      <c r="AX74" s="424"/>
      <c r="AY74" s="424"/>
      <c r="AZ74" s="424"/>
      <c r="BA74" s="424"/>
      <c r="BB74" s="424"/>
      <c r="BC74" s="424"/>
      <c r="BD74" s="513"/>
      <c r="BE74" s="513"/>
      <c r="BF74" s="513"/>
      <c r="BG74" s="424"/>
      <c r="BH74" s="424"/>
      <c r="BI74" s="424"/>
      <c r="BJ74" s="424"/>
      <c r="BK74" s="424"/>
      <c r="BL74" s="424"/>
      <c r="BM74" s="424"/>
      <c r="BN74" s="424"/>
      <c r="BO74" s="424"/>
      <c r="BP74" s="424"/>
      <c r="BQ74" s="424"/>
      <c r="BR74" s="424"/>
      <c r="BS74" s="424"/>
      <c r="BT74" s="424"/>
      <c r="BU74" s="424"/>
      <c r="BV74" s="424"/>
    </row>
    <row r="75" spans="1:74" ht="12" customHeight="1" x14ac:dyDescent="0.3">
      <c r="A75" s="423"/>
      <c r="B75" s="687" t="s">
        <v>1386</v>
      </c>
      <c r="C75" s="688"/>
      <c r="D75" s="688"/>
      <c r="E75" s="688"/>
      <c r="F75" s="688"/>
      <c r="G75" s="688"/>
      <c r="H75" s="688"/>
      <c r="I75" s="688"/>
      <c r="J75" s="688"/>
      <c r="K75" s="688"/>
      <c r="L75" s="688"/>
      <c r="M75" s="688"/>
      <c r="N75" s="688"/>
      <c r="O75" s="688"/>
      <c r="P75" s="688"/>
      <c r="Q75" s="689"/>
      <c r="R75" s="424"/>
      <c r="S75" s="424"/>
      <c r="T75" s="424"/>
      <c r="U75" s="424"/>
      <c r="V75" s="424"/>
      <c r="W75" s="424"/>
      <c r="X75" s="424"/>
      <c r="Y75" s="424"/>
      <c r="Z75" s="424"/>
      <c r="AA75" s="424"/>
      <c r="AB75" s="424"/>
      <c r="AC75" s="424"/>
      <c r="AD75" s="424"/>
      <c r="AE75" s="424"/>
      <c r="AF75" s="424"/>
      <c r="AG75" s="424"/>
      <c r="AH75" s="424"/>
      <c r="AI75" s="424"/>
      <c r="AJ75" s="424"/>
      <c r="AK75" s="424"/>
      <c r="AL75" s="424"/>
      <c r="AM75" s="424"/>
      <c r="AN75" s="424"/>
      <c r="AO75" s="424"/>
      <c r="AP75" s="424"/>
      <c r="AQ75" s="424"/>
      <c r="AR75" s="424"/>
      <c r="AS75" s="424"/>
      <c r="AT75" s="424"/>
      <c r="AU75" s="424"/>
      <c r="AV75" s="424"/>
      <c r="AW75" s="424"/>
      <c r="AX75" s="424"/>
      <c r="AY75" s="424"/>
      <c r="AZ75" s="424"/>
      <c r="BA75" s="424"/>
      <c r="BB75" s="424"/>
      <c r="BC75" s="424"/>
      <c r="BD75" s="513"/>
      <c r="BE75" s="513"/>
      <c r="BF75" s="513"/>
      <c r="BG75" s="424"/>
      <c r="BH75" s="424"/>
      <c r="BI75" s="424"/>
      <c r="BJ75" s="424"/>
      <c r="BK75" s="424"/>
      <c r="BL75" s="424"/>
      <c r="BM75" s="424"/>
      <c r="BN75" s="424"/>
      <c r="BO75" s="424"/>
      <c r="BP75" s="424"/>
      <c r="BQ75" s="424"/>
      <c r="BR75" s="424"/>
      <c r="BS75" s="424"/>
      <c r="BT75" s="424"/>
      <c r="BU75" s="424"/>
      <c r="BV75" s="424"/>
    </row>
    <row r="76" spans="1:74" ht="12" customHeight="1" x14ac:dyDescent="0.3">
      <c r="A76" s="423"/>
      <c r="B76" s="690" t="s">
        <v>1381</v>
      </c>
      <c r="C76" s="691"/>
      <c r="D76" s="691"/>
      <c r="E76" s="691"/>
      <c r="F76" s="691"/>
      <c r="G76" s="691"/>
      <c r="H76" s="691"/>
      <c r="I76" s="691"/>
      <c r="J76" s="691"/>
      <c r="K76" s="691"/>
      <c r="L76" s="691"/>
      <c r="M76" s="691"/>
      <c r="N76" s="691"/>
      <c r="O76" s="691"/>
      <c r="P76" s="691"/>
      <c r="Q76" s="692"/>
      <c r="R76" s="424"/>
      <c r="S76" s="424"/>
      <c r="T76" s="424"/>
      <c r="U76" s="424"/>
      <c r="V76" s="424"/>
      <c r="W76" s="424"/>
      <c r="X76" s="424"/>
      <c r="Y76" s="424"/>
      <c r="Z76" s="424"/>
      <c r="AA76" s="424"/>
      <c r="AB76" s="424"/>
      <c r="AC76" s="424"/>
      <c r="AD76" s="424"/>
      <c r="AE76" s="424"/>
      <c r="AF76" s="424"/>
      <c r="AG76" s="424"/>
      <c r="AH76" s="424"/>
      <c r="AI76" s="424"/>
      <c r="AJ76" s="424"/>
      <c r="AK76" s="424"/>
      <c r="AL76" s="424"/>
      <c r="AM76" s="424"/>
      <c r="AN76" s="424"/>
      <c r="AO76" s="424"/>
      <c r="AP76" s="424"/>
      <c r="AQ76" s="424"/>
      <c r="AR76" s="424"/>
      <c r="AS76" s="424"/>
      <c r="AT76" s="424"/>
      <c r="AU76" s="424"/>
      <c r="AV76" s="424"/>
      <c r="AW76" s="424"/>
      <c r="AX76" s="424"/>
      <c r="AY76" s="424"/>
      <c r="AZ76" s="424"/>
      <c r="BA76" s="424"/>
      <c r="BB76" s="424"/>
      <c r="BC76" s="424"/>
      <c r="BD76" s="513"/>
      <c r="BE76" s="513"/>
      <c r="BF76" s="513"/>
      <c r="BG76" s="424"/>
      <c r="BH76" s="424"/>
      <c r="BI76" s="424"/>
      <c r="BJ76" s="424"/>
      <c r="BK76" s="424"/>
      <c r="BL76" s="424"/>
      <c r="BM76" s="424"/>
      <c r="BN76" s="424"/>
      <c r="BO76" s="424"/>
      <c r="BP76" s="424"/>
      <c r="BQ76" s="424"/>
      <c r="BR76" s="424"/>
      <c r="BS76" s="424"/>
      <c r="BT76" s="424"/>
      <c r="BU76" s="424"/>
      <c r="BV76" s="424"/>
    </row>
    <row r="77" spans="1:74" ht="12" customHeight="1" x14ac:dyDescent="0.25">
      <c r="A77" s="423"/>
      <c r="B77" s="673" t="s">
        <v>1393</v>
      </c>
      <c r="C77" s="674"/>
      <c r="D77" s="674"/>
      <c r="E77" s="674"/>
      <c r="F77" s="674"/>
      <c r="G77" s="674"/>
      <c r="H77" s="674"/>
      <c r="I77" s="674"/>
      <c r="J77" s="674"/>
      <c r="K77" s="674"/>
      <c r="L77" s="674"/>
      <c r="M77" s="674"/>
      <c r="N77" s="674"/>
      <c r="O77" s="674"/>
      <c r="P77" s="674"/>
      <c r="Q77" s="675"/>
      <c r="R77" s="426"/>
      <c r="S77" s="426"/>
      <c r="T77" s="426"/>
      <c r="U77" s="426"/>
      <c r="V77" s="426"/>
      <c r="W77" s="426"/>
      <c r="X77" s="426"/>
      <c r="Y77" s="426"/>
      <c r="Z77" s="426"/>
      <c r="AA77" s="425"/>
      <c r="AB77" s="426"/>
      <c r="AC77" s="426"/>
      <c r="AD77" s="426"/>
      <c r="AE77" s="426"/>
      <c r="AF77" s="426"/>
      <c r="AG77" s="426"/>
      <c r="AH77" s="426"/>
      <c r="AI77" s="426"/>
      <c r="AJ77" s="426"/>
      <c r="AK77" s="426"/>
      <c r="AL77" s="426"/>
      <c r="AM77" s="425"/>
      <c r="AN77" s="426"/>
      <c r="AO77" s="426"/>
      <c r="AP77" s="426"/>
      <c r="AQ77" s="426"/>
      <c r="AR77" s="426"/>
      <c r="AS77" s="426"/>
      <c r="AT77" s="426"/>
      <c r="AU77" s="426"/>
      <c r="AV77" s="426"/>
      <c r="AW77" s="426"/>
      <c r="AX77" s="426"/>
      <c r="AY77" s="425"/>
      <c r="AZ77" s="426"/>
      <c r="BA77" s="426"/>
      <c r="BB77" s="426"/>
      <c r="BC77" s="426"/>
      <c r="BD77" s="501"/>
      <c r="BE77" s="501"/>
      <c r="BF77" s="501"/>
      <c r="BG77" s="426"/>
      <c r="BH77" s="426"/>
      <c r="BI77" s="426"/>
      <c r="BJ77" s="426"/>
      <c r="BK77" s="425"/>
      <c r="BL77" s="426"/>
      <c r="BM77" s="426"/>
      <c r="BN77" s="426"/>
      <c r="BO77" s="426"/>
      <c r="BP77" s="426"/>
      <c r="BQ77" s="426"/>
      <c r="BR77" s="426"/>
      <c r="BS77" s="426"/>
      <c r="BT77" s="426"/>
      <c r="BU77" s="426"/>
      <c r="BV77" s="426"/>
    </row>
    <row r="78" spans="1:74" x14ac:dyDescent="0.25">
      <c r="A78" s="426"/>
      <c r="B78" s="427"/>
      <c r="C78" s="428"/>
      <c r="D78" s="428"/>
      <c r="E78" s="428"/>
      <c r="F78" s="428"/>
      <c r="G78" s="428"/>
      <c r="H78" s="428"/>
      <c r="I78" s="428"/>
      <c r="J78" s="428"/>
      <c r="K78" s="428"/>
      <c r="L78" s="428"/>
      <c r="M78" s="428"/>
      <c r="N78" s="428"/>
      <c r="O78" s="428"/>
      <c r="P78" s="428"/>
      <c r="Q78" s="428"/>
      <c r="R78" s="428"/>
      <c r="S78" s="428"/>
      <c r="T78" s="428"/>
      <c r="U78" s="428"/>
      <c r="V78" s="428"/>
      <c r="W78" s="428"/>
      <c r="X78" s="428"/>
      <c r="Y78" s="428"/>
      <c r="Z78" s="428"/>
      <c r="AA78" s="428"/>
      <c r="AB78" s="428"/>
      <c r="AC78" s="428"/>
      <c r="AD78" s="428"/>
      <c r="AE78" s="428"/>
      <c r="AF78" s="428"/>
      <c r="AG78" s="428"/>
      <c r="AH78" s="428"/>
      <c r="AI78" s="428"/>
      <c r="AJ78" s="428"/>
      <c r="AK78" s="428"/>
      <c r="AL78" s="428"/>
      <c r="AM78" s="428"/>
      <c r="AN78" s="428"/>
      <c r="AO78" s="428"/>
      <c r="AP78" s="428"/>
      <c r="AQ78" s="428"/>
      <c r="AR78" s="428"/>
      <c r="AS78" s="428"/>
      <c r="AT78" s="428"/>
      <c r="AU78" s="428"/>
      <c r="AV78" s="428"/>
      <c r="AW78" s="428"/>
      <c r="AX78" s="428"/>
      <c r="AY78" s="428"/>
      <c r="AZ78" s="428"/>
      <c r="BA78" s="428"/>
      <c r="BB78" s="428"/>
      <c r="BC78" s="428"/>
      <c r="BD78" s="514"/>
      <c r="BE78" s="514"/>
      <c r="BF78" s="514"/>
      <c r="BG78" s="428"/>
      <c r="BH78" s="428"/>
      <c r="BI78" s="428"/>
      <c r="BJ78" s="428"/>
      <c r="BK78" s="428"/>
      <c r="BL78" s="428"/>
      <c r="BM78" s="428"/>
      <c r="BN78" s="428"/>
      <c r="BO78" s="428"/>
      <c r="BP78" s="428"/>
      <c r="BQ78" s="428"/>
      <c r="BR78" s="428"/>
      <c r="BS78" s="428"/>
      <c r="BT78" s="428"/>
      <c r="BU78" s="428"/>
      <c r="BV78" s="428"/>
    </row>
    <row r="79" spans="1:74" x14ac:dyDescent="0.25">
      <c r="A79" s="426"/>
      <c r="B79" s="425"/>
      <c r="C79" s="428"/>
      <c r="D79" s="428"/>
      <c r="E79" s="428"/>
      <c r="F79" s="428"/>
      <c r="G79" s="428"/>
      <c r="H79" s="428"/>
      <c r="I79" s="428"/>
      <c r="J79" s="428"/>
      <c r="K79" s="428"/>
      <c r="L79" s="428"/>
      <c r="M79" s="428"/>
      <c r="N79" s="428"/>
      <c r="O79" s="428"/>
      <c r="P79" s="428"/>
      <c r="Q79" s="428"/>
      <c r="R79" s="428"/>
      <c r="S79" s="428"/>
      <c r="T79" s="428"/>
      <c r="U79" s="428"/>
      <c r="V79" s="428"/>
      <c r="W79" s="428"/>
      <c r="X79" s="428"/>
      <c r="Y79" s="428"/>
      <c r="Z79" s="428"/>
      <c r="AA79" s="428"/>
      <c r="AB79" s="428"/>
      <c r="AC79" s="428"/>
      <c r="AD79" s="428"/>
      <c r="AE79" s="428"/>
      <c r="AF79" s="428"/>
      <c r="AG79" s="428"/>
      <c r="AH79" s="428"/>
      <c r="AI79" s="428"/>
      <c r="AJ79" s="428"/>
      <c r="AK79" s="428"/>
      <c r="AL79" s="428"/>
      <c r="AM79" s="428"/>
      <c r="AN79" s="428"/>
      <c r="AO79" s="428"/>
      <c r="AP79" s="428"/>
      <c r="AQ79" s="428"/>
      <c r="AR79" s="428"/>
      <c r="AS79" s="428"/>
      <c r="AT79" s="428"/>
      <c r="AU79" s="428"/>
      <c r="AV79" s="428"/>
      <c r="AW79" s="428"/>
      <c r="AX79" s="428"/>
      <c r="AY79" s="428"/>
      <c r="AZ79" s="428"/>
      <c r="BA79" s="428"/>
      <c r="BB79" s="428"/>
      <c r="BC79" s="428"/>
      <c r="BD79" s="514"/>
      <c r="BE79" s="514"/>
      <c r="BF79" s="514"/>
      <c r="BG79" s="428"/>
      <c r="BH79" s="428"/>
      <c r="BI79" s="428"/>
      <c r="BJ79" s="428"/>
      <c r="BK79" s="428"/>
      <c r="BL79" s="428"/>
      <c r="BM79" s="428"/>
      <c r="BN79" s="428"/>
      <c r="BO79" s="428"/>
      <c r="BP79" s="428"/>
      <c r="BQ79" s="428"/>
      <c r="BR79" s="428"/>
      <c r="BS79" s="428"/>
      <c r="BT79" s="428"/>
      <c r="BU79" s="428"/>
      <c r="BV79" s="428"/>
    </row>
    <row r="80" spans="1:74" x14ac:dyDescent="0.25">
      <c r="A80" s="426"/>
      <c r="B80" s="425"/>
      <c r="C80" s="428"/>
      <c r="D80" s="428"/>
      <c r="E80" s="428"/>
      <c r="F80" s="428"/>
      <c r="G80" s="428"/>
      <c r="H80" s="428"/>
      <c r="I80" s="428"/>
      <c r="J80" s="428"/>
      <c r="K80" s="428"/>
      <c r="L80" s="428"/>
      <c r="M80" s="428"/>
      <c r="N80" s="428"/>
      <c r="O80" s="428"/>
      <c r="P80" s="428"/>
      <c r="Q80" s="428"/>
      <c r="R80" s="428"/>
      <c r="S80" s="428"/>
      <c r="T80" s="428"/>
      <c r="U80" s="428"/>
      <c r="V80" s="428"/>
      <c r="W80" s="428"/>
      <c r="X80" s="428"/>
      <c r="Y80" s="428"/>
      <c r="Z80" s="428"/>
      <c r="AA80" s="428"/>
      <c r="AB80" s="428"/>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8"/>
      <c r="AY80" s="428"/>
      <c r="AZ80" s="428"/>
      <c r="BA80" s="428"/>
      <c r="BB80" s="428"/>
      <c r="BC80" s="428"/>
      <c r="BD80" s="514"/>
      <c r="BE80" s="514"/>
      <c r="BF80" s="514"/>
      <c r="BG80" s="428"/>
      <c r="BH80" s="428"/>
      <c r="BI80" s="428"/>
      <c r="BJ80" s="428"/>
      <c r="BK80" s="428"/>
      <c r="BL80" s="428"/>
      <c r="BM80" s="428"/>
      <c r="BN80" s="428"/>
      <c r="BO80" s="428"/>
      <c r="BP80" s="428"/>
      <c r="BQ80" s="428"/>
      <c r="BR80" s="428"/>
      <c r="BS80" s="428"/>
      <c r="BT80" s="428"/>
      <c r="BU80" s="428"/>
      <c r="BV80" s="428"/>
    </row>
    <row r="82" spans="1:74" x14ac:dyDescent="0.25">
      <c r="B82" s="427"/>
      <c r="C82" s="428"/>
      <c r="D82" s="428"/>
      <c r="E82" s="428"/>
      <c r="F82" s="428"/>
      <c r="G82" s="428"/>
      <c r="H82" s="428"/>
      <c r="I82" s="428"/>
      <c r="J82" s="428"/>
      <c r="K82" s="428"/>
      <c r="L82" s="428"/>
      <c r="M82" s="428"/>
      <c r="N82" s="428"/>
      <c r="O82" s="428"/>
      <c r="P82" s="428"/>
      <c r="Q82" s="428"/>
      <c r="R82" s="428"/>
      <c r="S82" s="428"/>
      <c r="T82" s="428"/>
      <c r="U82" s="428"/>
      <c r="V82" s="428"/>
      <c r="W82" s="428"/>
      <c r="X82" s="428"/>
      <c r="Y82" s="428"/>
      <c r="Z82" s="428"/>
      <c r="AA82" s="428"/>
      <c r="AB82" s="428"/>
      <c r="AC82" s="428"/>
      <c r="AD82" s="428"/>
      <c r="AE82" s="428"/>
      <c r="AF82" s="428"/>
      <c r="AG82" s="428"/>
      <c r="AH82" s="428"/>
      <c r="AI82" s="428"/>
      <c r="AJ82" s="428"/>
      <c r="AK82" s="428"/>
      <c r="AL82" s="428"/>
      <c r="AM82" s="428"/>
      <c r="AN82" s="428"/>
      <c r="AO82" s="428"/>
      <c r="AP82" s="428"/>
      <c r="AQ82" s="428"/>
      <c r="AR82" s="428"/>
      <c r="AS82" s="428"/>
      <c r="AT82" s="428"/>
      <c r="AU82" s="428"/>
      <c r="AV82" s="428"/>
      <c r="AW82" s="428"/>
      <c r="AX82" s="428"/>
      <c r="AY82" s="428"/>
      <c r="AZ82" s="428"/>
      <c r="BA82" s="428"/>
      <c r="BB82" s="428"/>
      <c r="BC82" s="428"/>
      <c r="BD82" s="514"/>
      <c r="BE82" s="514"/>
      <c r="BF82" s="514"/>
      <c r="BG82" s="428"/>
      <c r="BH82" s="428"/>
      <c r="BI82" s="428"/>
      <c r="BJ82" s="428"/>
      <c r="BK82" s="428"/>
      <c r="BL82" s="428"/>
      <c r="BM82" s="428"/>
      <c r="BN82" s="428"/>
      <c r="BO82" s="428"/>
      <c r="BP82" s="428"/>
      <c r="BQ82" s="428"/>
      <c r="BR82" s="428"/>
      <c r="BS82" s="428"/>
      <c r="BT82" s="428"/>
      <c r="BU82" s="428"/>
      <c r="BV82" s="428"/>
    </row>
    <row r="83" spans="1:74" x14ac:dyDescent="0.25">
      <c r="B83" s="425"/>
      <c r="C83" s="428"/>
      <c r="D83" s="428"/>
      <c r="E83" s="428"/>
      <c r="F83" s="428"/>
      <c r="G83" s="428"/>
      <c r="H83" s="428"/>
      <c r="I83" s="428"/>
      <c r="J83" s="428"/>
      <c r="K83" s="428"/>
      <c r="L83" s="428"/>
      <c r="M83" s="428"/>
      <c r="N83" s="428"/>
      <c r="O83" s="428"/>
      <c r="P83" s="428"/>
      <c r="Q83" s="428"/>
      <c r="R83" s="428"/>
      <c r="S83" s="428"/>
      <c r="T83" s="428"/>
      <c r="U83" s="428"/>
      <c r="V83" s="428"/>
      <c r="W83" s="428"/>
      <c r="X83" s="428"/>
      <c r="Y83" s="428"/>
      <c r="Z83" s="428"/>
      <c r="AA83" s="428"/>
      <c r="AB83" s="428"/>
      <c r="AC83" s="428"/>
      <c r="AD83" s="428"/>
      <c r="AE83" s="428"/>
      <c r="AF83" s="428"/>
      <c r="AG83" s="428"/>
      <c r="AH83" s="428"/>
      <c r="AI83" s="428"/>
      <c r="AJ83" s="428"/>
      <c r="AK83" s="428"/>
      <c r="AL83" s="428"/>
      <c r="AM83" s="428"/>
      <c r="AN83" s="428"/>
      <c r="AO83" s="428"/>
      <c r="AP83" s="428"/>
      <c r="AQ83" s="428"/>
      <c r="AR83" s="428"/>
      <c r="AS83" s="428"/>
      <c r="AT83" s="428"/>
      <c r="AU83" s="428"/>
      <c r="AV83" s="428"/>
      <c r="AW83" s="428"/>
      <c r="AX83" s="428"/>
      <c r="AY83" s="428"/>
      <c r="AZ83" s="428"/>
      <c r="BA83" s="428"/>
      <c r="BB83" s="428"/>
      <c r="BC83" s="428"/>
      <c r="BD83" s="514"/>
      <c r="BE83" s="514"/>
      <c r="BF83" s="514"/>
      <c r="BG83" s="428"/>
      <c r="BH83" s="428"/>
      <c r="BI83" s="428"/>
      <c r="BJ83" s="428"/>
      <c r="BK83" s="428"/>
      <c r="BL83" s="428"/>
      <c r="BM83" s="428"/>
      <c r="BN83" s="428"/>
      <c r="BO83" s="428"/>
      <c r="BP83" s="428"/>
      <c r="BQ83" s="428"/>
      <c r="BR83" s="428"/>
      <c r="BS83" s="428"/>
      <c r="BT83" s="428"/>
      <c r="BU83" s="428"/>
      <c r="BV83" s="428"/>
    </row>
    <row r="84" spans="1:74" x14ac:dyDescent="0.25">
      <c r="A84" s="426"/>
      <c r="B84" s="425"/>
      <c r="C84" s="428"/>
      <c r="D84" s="428"/>
      <c r="E84" s="428"/>
      <c r="F84" s="428"/>
      <c r="G84" s="428"/>
      <c r="H84" s="428"/>
      <c r="I84" s="428"/>
      <c r="J84" s="428"/>
      <c r="K84" s="428"/>
      <c r="L84" s="428"/>
      <c r="M84" s="428"/>
      <c r="N84" s="428"/>
      <c r="O84" s="428"/>
      <c r="P84" s="428"/>
      <c r="Q84" s="428"/>
      <c r="R84" s="428"/>
      <c r="S84" s="428"/>
      <c r="T84" s="428"/>
      <c r="U84" s="428"/>
      <c r="V84" s="428"/>
      <c r="W84" s="428"/>
      <c r="X84" s="428"/>
      <c r="Y84" s="428"/>
      <c r="Z84" s="428"/>
      <c r="AA84" s="428"/>
      <c r="AB84" s="428"/>
      <c r="AC84" s="428"/>
      <c r="AD84" s="428"/>
      <c r="AE84" s="428"/>
      <c r="AF84" s="428"/>
      <c r="AG84" s="428"/>
      <c r="AH84" s="428"/>
      <c r="AI84" s="428"/>
      <c r="AJ84" s="428"/>
      <c r="AK84" s="428"/>
      <c r="AL84" s="428"/>
      <c r="AM84" s="428"/>
      <c r="AN84" s="428"/>
      <c r="AO84" s="428"/>
      <c r="AP84" s="428"/>
      <c r="AQ84" s="428"/>
      <c r="AR84" s="428"/>
      <c r="AS84" s="428"/>
      <c r="AT84" s="428"/>
      <c r="AU84" s="428"/>
      <c r="AV84" s="428"/>
      <c r="AW84" s="428"/>
      <c r="AX84" s="428"/>
      <c r="AY84" s="428"/>
      <c r="AZ84" s="428"/>
      <c r="BA84" s="428"/>
      <c r="BB84" s="428"/>
      <c r="BC84" s="428"/>
      <c r="BD84" s="514"/>
      <c r="BE84" s="514"/>
      <c r="BF84" s="514"/>
      <c r="BG84" s="428"/>
      <c r="BH84" s="428"/>
      <c r="BI84" s="428"/>
      <c r="BJ84" s="428"/>
      <c r="BK84" s="428"/>
      <c r="BL84" s="428"/>
      <c r="BM84" s="428"/>
      <c r="BN84" s="428"/>
      <c r="BO84" s="428"/>
      <c r="BP84" s="428"/>
      <c r="BQ84" s="428"/>
      <c r="BR84" s="428"/>
      <c r="BS84" s="428"/>
      <c r="BT84" s="428"/>
      <c r="BU84" s="428"/>
      <c r="BV84" s="428"/>
    </row>
    <row r="85" spans="1:74" x14ac:dyDescent="0.25">
      <c r="A85" s="426"/>
      <c r="B85" s="425"/>
      <c r="C85" s="428"/>
      <c r="D85" s="428"/>
      <c r="E85" s="428"/>
      <c r="F85" s="428"/>
      <c r="G85" s="428"/>
      <c r="H85" s="428"/>
      <c r="I85" s="428"/>
      <c r="J85" s="428"/>
      <c r="K85" s="428"/>
      <c r="L85" s="428"/>
      <c r="M85" s="428"/>
      <c r="N85" s="428"/>
      <c r="O85" s="428"/>
      <c r="P85" s="428"/>
      <c r="Q85" s="428"/>
      <c r="R85" s="428"/>
      <c r="S85" s="428"/>
      <c r="T85" s="428"/>
      <c r="U85" s="428"/>
      <c r="V85" s="428"/>
      <c r="W85" s="428"/>
      <c r="X85" s="428"/>
      <c r="Y85" s="428"/>
      <c r="Z85" s="428"/>
      <c r="AA85" s="428"/>
      <c r="AB85" s="428"/>
      <c r="AC85" s="428"/>
      <c r="AD85" s="428"/>
      <c r="AE85" s="428"/>
      <c r="AF85" s="428"/>
      <c r="AG85" s="428"/>
      <c r="AH85" s="428"/>
      <c r="AI85" s="428"/>
      <c r="AJ85" s="428"/>
      <c r="AK85" s="428"/>
      <c r="AL85" s="428"/>
      <c r="AM85" s="428"/>
      <c r="AN85" s="428"/>
      <c r="AO85" s="428"/>
      <c r="AP85" s="428"/>
      <c r="AQ85" s="428"/>
      <c r="AR85" s="428"/>
      <c r="AS85" s="428"/>
      <c r="AT85" s="428"/>
      <c r="AU85" s="428"/>
      <c r="AV85" s="428"/>
      <c r="AW85" s="428"/>
      <c r="AX85" s="428"/>
      <c r="AY85" s="428"/>
      <c r="AZ85" s="428"/>
      <c r="BA85" s="428"/>
      <c r="BB85" s="428"/>
      <c r="BC85" s="428"/>
      <c r="BD85" s="514"/>
      <c r="BE85" s="514"/>
      <c r="BF85" s="514"/>
      <c r="BG85" s="428"/>
      <c r="BH85" s="428"/>
      <c r="BI85" s="428"/>
      <c r="BJ85" s="428"/>
      <c r="BK85" s="428"/>
      <c r="BL85" s="428"/>
      <c r="BM85" s="428"/>
      <c r="BN85" s="428"/>
      <c r="BO85" s="428"/>
      <c r="BP85" s="428"/>
      <c r="BQ85" s="428"/>
      <c r="BR85" s="428"/>
      <c r="BS85" s="428"/>
      <c r="BT85" s="428"/>
      <c r="BU85" s="428"/>
      <c r="BV85" s="428"/>
    </row>
    <row r="86" spans="1:74" x14ac:dyDescent="0.25">
      <c r="B86" s="427"/>
      <c r="C86" s="428"/>
      <c r="D86" s="428"/>
      <c r="E86" s="428"/>
      <c r="F86" s="428"/>
      <c r="G86" s="428"/>
      <c r="H86" s="428"/>
      <c r="I86" s="428"/>
      <c r="J86" s="428"/>
      <c r="K86" s="428"/>
      <c r="L86" s="428"/>
      <c r="M86" s="428"/>
      <c r="N86" s="428"/>
      <c r="O86" s="428"/>
      <c r="P86" s="428"/>
      <c r="Q86" s="428"/>
      <c r="R86" s="428"/>
      <c r="S86" s="428"/>
      <c r="T86" s="428"/>
      <c r="U86" s="428"/>
      <c r="V86" s="428"/>
      <c r="W86" s="428"/>
      <c r="X86" s="428"/>
      <c r="Y86" s="428"/>
      <c r="Z86" s="428"/>
      <c r="AA86" s="428"/>
      <c r="AB86" s="428"/>
      <c r="AC86" s="428"/>
      <c r="AD86" s="428"/>
      <c r="AE86" s="428"/>
      <c r="AF86" s="428"/>
      <c r="AG86" s="428"/>
      <c r="AH86" s="428"/>
      <c r="AI86" s="428"/>
      <c r="AJ86" s="428"/>
      <c r="AK86" s="428"/>
      <c r="AL86" s="428"/>
      <c r="AM86" s="428"/>
      <c r="AN86" s="428"/>
      <c r="AO86" s="428"/>
      <c r="AP86" s="428"/>
      <c r="AQ86" s="428"/>
      <c r="AR86" s="428"/>
      <c r="AS86" s="428"/>
      <c r="AT86" s="428"/>
      <c r="AU86" s="428"/>
      <c r="AV86" s="428"/>
      <c r="AW86" s="428"/>
      <c r="AX86" s="428"/>
      <c r="AY86" s="428"/>
      <c r="AZ86" s="428"/>
      <c r="BA86" s="428"/>
      <c r="BB86" s="428"/>
      <c r="BC86" s="428"/>
      <c r="BD86" s="514"/>
      <c r="BE86" s="514"/>
      <c r="BF86" s="514"/>
      <c r="BG86" s="428"/>
      <c r="BH86" s="428"/>
      <c r="BI86" s="428"/>
      <c r="BJ86" s="428"/>
      <c r="BK86" s="428"/>
      <c r="BL86" s="428"/>
      <c r="BM86" s="428"/>
      <c r="BN86" s="428"/>
      <c r="BO86" s="428"/>
      <c r="BP86" s="428"/>
      <c r="BQ86" s="428"/>
      <c r="BR86" s="428"/>
      <c r="BS86" s="428"/>
      <c r="BT86" s="428"/>
      <c r="BU86" s="428"/>
      <c r="BV86" s="428"/>
    </row>
    <row r="87" spans="1:74" x14ac:dyDescent="0.25">
      <c r="B87" s="425"/>
      <c r="C87" s="428"/>
      <c r="D87" s="428"/>
      <c r="E87" s="428"/>
      <c r="F87" s="428"/>
      <c r="G87" s="428"/>
      <c r="H87" s="428"/>
      <c r="I87" s="428"/>
      <c r="J87" s="428"/>
      <c r="K87" s="428"/>
      <c r="L87" s="428"/>
      <c r="M87" s="428"/>
      <c r="N87" s="428"/>
      <c r="O87" s="428"/>
      <c r="P87" s="428"/>
      <c r="Q87" s="428"/>
      <c r="R87" s="428"/>
      <c r="S87" s="428"/>
      <c r="T87" s="428"/>
      <c r="U87" s="428"/>
      <c r="V87" s="428"/>
      <c r="W87" s="428"/>
      <c r="X87" s="428"/>
      <c r="Y87" s="428"/>
      <c r="Z87" s="428"/>
      <c r="AA87" s="428"/>
      <c r="AB87" s="428"/>
      <c r="AC87" s="428"/>
      <c r="AD87" s="428"/>
      <c r="AE87" s="428"/>
      <c r="AF87" s="428"/>
      <c r="AG87" s="428"/>
      <c r="AH87" s="428"/>
      <c r="AI87" s="428"/>
      <c r="AJ87" s="428"/>
      <c r="AK87" s="428"/>
      <c r="AL87" s="428"/>
      <c r="AM87" s="428"/>
      <c r="AN87" s="428"/>
      <c r="AO87" s="428"/>
      <c r="AP87" s="428"/>
      <c r="AQ87" s="428"/>
      <c r="AR87" s="428"/>
      <c r="AS87" s="428"/>
      <c r="AT87" s="428"/>
      <c r="AU87" s="428"/>
      <c r="AV87" s="428"/>
      <c r="AW87" s="428"/>
      <c r="AX87" s="428"/>
      <c r="AY87" s="428"/>
      <c r="AZ87" s="428"/>
      <c r="BA87" s="428"/>
      <c r="BB87" s="428"/>
      <c r="BC87" s="428"/>
      <c r="BD87" s="514"/>
      <c r="BE87" s="514"/>
      <c r="BF87" s="514"/>
      <c r="BG87" s="428"/>
      <c r="BH87" s="428"/>
      <c r="BI87" s="428"/>
      <c r="BJ87" s="428"/>
      <c r="BK87" s="428"/>
      <c r="BL87" s="428"/>
      <c r="BM87" s="428"/>
      <c r="BN87" s="428"/>
      <c r="BO87" s="428"/>
      <c r="BP87" s="428"/>
      <c r="BQ87" s="428"/>
      <c r="BR87" s="428"/>
      <c r="BS87" s="428"/>
      <c r="BT87" s="428"/>
      <c r="BU87" s="428"/>
      <c r="BV87" s="428"/>
    </row>
    <row r="88" spans="1:74" x14ac:dyDescent="0.25">
      <c r="A88" s="426"/>
      <c r="B88" s="425"/>
      <c r="C88" s="428"/>
      <c r="D88" s="428"/>
      <c r="E88" s="428"/>
      <c r="F88" s="428"/>
      <c r="G88" s="428"/>
      <c r="H88" s="428"/>
      <c r="I88" s="428"/>
      <c r="J88" s="428"/>
      <c r="K88" s="428"/>
      <c r="L88" s="428"/>
      <c r="M88" s="428"/>
      <c r="N88" s="428"/>
      <c r="O88" s="428"/>
      <c r="P88" s="428"/>
      <c r="Q88" s="428"/>
      <c r="R88" s="428"/>
      <c r="S88" s="428"/>
      <c r="T88" s="428"/>
      <c r="U88" s="428"/>
      <c r="V88" s="428"/>
      <c r="W88" s="428"/>
      <c r="X88" s="428"/>
      <c r="Y88" s="428"/>
      <c r="Z88" s="428"/>
      <c r="AA88" s="428"/>
      <c r="AB88" s="428"/>
      <c r="AC88" s="428"/>
      <c r="AD88" s="428"/>
      <c r="AE88" s="428"/>
      <c r="AF88" s="428"/>
      <c r="AG88" s="428"/>
      <c r="AH88" s="428"/>
      <c r="AI88" s="428"/>
      <c r="AJ88" s="428"/>
      <c r="AK88" s="428"/>
      <c r="AL88" s="428"/>
      <c r="AM88" s="428"/>
      <c r="AN88" s="428"/>
      <c r="AO88" s="428"/>
      <c r="AP88" s="428"/>
      <c r="AQ88" s="428"/>
      <c r="AR88" s="428"/>
      <c r="AS88" s="428"/>
      <c r="AT88" s="428"/>
      <c r="AU88" s="428"/>
      <c r="AV88" s="428"/>
      <c r="AW88" s="428"/>
      <c r="AX88" s="428"/>
      <c r="AY88" s="428"/>
      <c r="AZ88" s="428"/>
      <c r="BA88" s="428"/>
      <c r="BB88" s="428"/>
      <c r="BC88" s="428"/>
      <c r="BD88" s="514"/>
      <c r="BE88" s="514"/>
      <c r="BF88" s="514"/>
      <c r="BG88" s="428"/>
      <c r="BH88" s="428"/>
      <c r="BI88" s="428"/>
      <c r="BJ88" s="428"/>
      <c r="BK88" s="428"/>
      <c r="BL88" s="428"/>
      <c r="BM88" s="428"/>
      <c r="BN88" s="428"/>
      <c r="BO88" s="428"/>
      <c r="BP88" s="428"/>
      <c r="BQ88" s="428"/>
      <c r="BR88" s="428"/>
      <c r="BS88" s="428"/>
      <c r="BT88" s="428"/>
      <c r="BU88" s="428"/>
      <c r="BV88" s="428"/>
    </row>
    <row r="90" spans="1:74" x14ac:dyDescent="0.25">
      <c r="B90" s="427"/>
      <c r="C90" s="428"/>
      <c r="D90" s="428"/>
      <c r="E90" s="428"/>
      <c r="F90" s="428"/>
      <c r="G90" s="428"/>
      <c r="H90" s="428"/>
      <c r="I90" s="428"/>
      <c r="J90" s="428"/>
      <c r="K90" s="428"/>
      <c r="L90" s="428"/>
      <c r="M90" s="428"/>
      <c r="N90" s="428"/>
      <c r="O90" s="428"/>
      <c r="P90" s="428"/>
      <c r="Q90" s="428"/>
      <c r="R90" s="428"/>
      <c r="S90" s="428"/>
      <c r="T90" s="428"/>
      <c r="U90" s="428"/>
      <c r="V90" s="428"/>
      <c r="W90" s="428"/>
      <c r="X90" s="428"/>
      <c r="Y90" s="428"/>
      <c r="Z90" s="428"/>
      <c r="AA90" s="428"/>
      <c r="AB90" s="428"/>
      <c r="AC90" s="428"/>
      <c r="AD90" s="428"/>
      <c r="AE90" s="428"/>
      <c r="AF90" s="428"/>
      <c r="AG90" s="428"/>
      <c r="AH90" s="428"/>
      <c r="AI90" s="428"/>
      <c r="AJ90" s="428"/>
      <c r="AK90" s="428"/>
      <c r="AL90" s="428"/>
      <c r="AM90" s="428"/>
      <c r="AN90" s="428"/>
      <c r="AO90" s="428"/>
      <c r="AP90" s="428"/>
      <c r="AQ90" s="428"/>
      <c r="AR90" s="428"/>
      <c r="AS90" s="428"/>
      <c r="AT90" s="428"/>
      <c r="AU90" s="428"/>
      <c r="AV90" s="428"/>
      <c r="AW90" s="428"/>
      <c r="AX90" s="428"/>
      <c r="AY90" s="428"/>
      <c r="AZ90" s="428"/>
      <c r="BA90" s="428"/>
      <c r="BB90" s="428"/>
      <c r="BC90" s="428"/>
      <c r="BD90" s="514"/>
      <c r="BE90" s="514"/>
      <c r="BF90" s="514"/>
      <c r="BG90" s="428"/>
      <c r="BH90" s="428"/>
      <c r="BI90" s="428"/>
      <c r="BJ90" s="428"/>
      <c r="BK90" s="428"/>
      <c r="BL90" s="428"/>
      <c r="BM90" s="428"/>
      <c r="BN90" s="428"/>
      <c r="BO90" s="428"/>
      <c r="BP90" s="428"/>
      <c r="BQ90" s="428"/>
      <c r="BR90" s="428"/>
      <c r="BS90" s="428"/>
      <c r="BT90" s="428"/>
      <c r="BU90" s="428"/>
      <c r="BV90" s="428"/>
    </row>
    <row r="91" spans="1:74" x14ac:dyDescent="0.25">
      <c r="B91" s="425"/>
      <c r="C91" s="428"/>
      <c r="D91" s="428"/>
      <c r="E91" s="428"/>
      <c r="F91" s="428"/>
      <c r="G91" s="428"/>
      <c r="H91" s="428"/>
      <c r="I91" s="428"/>
      <c r="J91" s="428"/>
      <c r="K91" s="428"/>
      <c r="L91" s="428"/>
      <c r="M91" s="428"/>
      <c r="N91" s="428"/>
      <c r="O91" s="428"/>
      <c r="P91" s="428"/>
      <c r="Q91" s="428"/>
      <c r="R91" s="428"/>
      <c r="S91" s="428"/>
      <c r="T91" s="428"/>
      <c r="U91" s="428"/>
      <c r="V91" s="428"/>
      <c r="W91" s="428"/>
      <c r="X91" s="428"/>
      <c r="Y91" s="428"/>
      <c r="Z91" s="428"/>
      <c r="AA91" s="428"/>
      <c r="AB91" s="428"/>
      <c r="AC91" s="428"/>
      <c r="AD91" s="428"/>
      <c r="AE91" s="428"/>
      <c r="AF91" s="428"/>
      <c r="AG91" s="428"/>
      <c r="AH91" s="428"/>
      <c r="AI91" s="428"/>
      <c r="AJ91" s="428"/>
      <c r="AK91" s="428"/>
      <c r="AL91" s="428"/>
      <c r="AM91" s="428"/>
      <c r="AN91" s="428"/>
      <c r="AO91" s="428"/>
      <c r="AP91" s="428"/>
      <c r="AQ91" s="428"/>
      <c r="AR91" s="428"/>
      <c r="AS91" s="428"/>
      <c r="AT91" s="428"/>
      <c r="AU91" s="428"/>
      <c r="AV91" s="428"/>
      <c r="AW91" s="428"/>
      <c r="AX91" s="428"/>
      <c r="AY91" s="428"/>
      <c r="AZ91" s="428"/>
      <c r="BA91" s="428"/>
      <c r="BB91" s="428"/>
      <c r="BC91" s="428"/>
      <c r="BD91" s="514"/>
      <c r="BE91" s="514"/>
      <c r="BF91" s="514"/>
      <c r="BG91" s="428"/>
      <c r="BH91" s="428"/>
      <c r="BI91" s="428"/>
      <c r="BJ91" s="428"/>
      <c r="BK91" s="428"/>
      <c r="BL91" s="428"/>
      <c r="BM91" s="428"/>
      <c r="BN91" s="428"/>
      <c r="BO91" s="428"/>
      <c r="BP91" s="428"/>
      <c r="BQ91" s="428"/>
      <c r="BR91" s="428"/>
      <c r="BS91" s="428"/>
      <c r="BT91" s="428"/>
      <c r="BU91" s="428"/>
      <c r="BV91" s="428"/>
    </row>
    <row r="92" spans="1:74" x14ac:dyDescent="0.25">
      <c r="A92" s="426"/>
      <c r="B92" s="425"/>
      <c r="C92" s="428"/>
      <c r="D92" s="428"/>
      <c r="E92" s="428"/>
      <c r="F92" s="428"/>
      <c r="G92" s="428"/>
      <c r="H92" s="428"/>
      <c r="I92" s="428"/>
      <c r="J92" s="428"/>
      <c r="K92" s="428"/>
      <c r="L92" s="428"/>
      <c r="M92" s="428"/>
      <c r="N92" s="428"/>
      <c r="O92" s="428"/>
      <c r="P92" s="428"/>
      <c r="Q92" s="428"/>
      <c r="R92" s="428"/>
      <c r="S92" s="428"/>
      <c r="T92" s="428"/>
      <c r="U92" s="428"/>
      <c r="V92" s="428"/>
      <c r="W92" s="428"/>
      <c r="X92" s="428"/>
      <c r="Y92" s="428"/>
      <c r="Z92" s="428"/>
      <c r="AA92" s="428"/>
      <c r="AB92" s="428"/>
      <c r="AC92" s="428"/>
      <c r="AD92" s="428"/>
      <c r="AE92" s="428"/>
      <c r="AF92" s="428"/>
      <c r="AG92" s="428"/>
      <c r="AH92" s="428"/>
      <c r="AI92" s="428"/>
      <c r="AJ92" s="428"/>
      <c r="AK92" s="428"/>
      <c r="AL92" s="428"/>
      <c r="AM92" s="428"/>
      <c r="AN92" s="428"/>
      <c r="AO92" s="428"/>
      <c r="AP92" s="428"/>
      <c r="AQ92" s="428"/>
      <c r="AR92" s="428"/>
      <c r="AS92" s="428"/>
      <c r="AT92" s="428"/>
      <c r="AU92" s="428"/>
      <c r="AV92" s="428"/>
      <c r="AW92" s="428"/>
      <c r="AX92" s="428"/>
      <c r="AY92" s="428"/>
      <c r="AZ92" s="428"/>
      <c r="BA92" s="428"/>
      <c r="BB92" s="428"/>
      <c r="BC92" s="428"/>
      <c r="BD92" s="514"/>
      <c r="BE92" s="514"/>
      <c r="BF92" s="514"/>
      <c r="BG92" s="428"/>
      <c r="BH92" s="428"/>
      <c r="BI92" s="428"/>
      <c r="BJ92" s="428"/>
      <c r="BK92" s="428"/>
      <c r="BL92" s="428"/>
      <c r="BM92" s="428"/>
      <c r="BN92" s="428"/>
      <c r="BO92" s="428"/>
      <c r="BP92" s="428"/>
      <c r="BQ92" s="428"/>
      <c r="BR92" s="428"/>
      <c r="BS92" s="428"/>
      <c r="BT92" s="428"/>
      <c r="BU92" s="428"/>
      <c r="BV92" s="428"/>
    </row>
    <row r="94" spans="1:74" x14ac:dyDescent="0.25">
      <c r="B94" s="427"/>
      <c r="C94" s="429"/>
      <c r="D94" s="429"/>
      <c r="E94" s="429"/>
      <c r="F94" s="429"/>
      <c r="G94" s="429"/>
      <c r="H94" s="429"/>
      <c r="I94" s="429"/>
      <c r="J94" s="429"/>
      <c r="K94" s="429"/>
      <c r="L94" s="429"/>
      <c r="M94" s="429"/>
      <c r="N94" s="429"/>
      <c r="O94" s="429"/>
      <c r="P94" s="429"/>
      <c r="Q94" s="429"/>
      <c r="R94" s="429"/>
      <c r="S94" s="429"/>
      <c r="T94" s="429"/>
      <c r="U94" s="429"/>
      <c r="V94" s="429"/>
      <c r="W94" s="429"/>
      <c r="X94" s="429"/>
      <c r="Y94" s="429"/>
      <c r="Z94" s="429"/>
      <c r="AA94" s="429"/>
      <c r="AB94" s="429"/>
      <c r="AC94" s="429"/>
      <c r="AD94" s="429"/>
      <c r="AE94" s="429"/>
      <c r="AF94" s="429"/>
      <c r="AG94" s="429"/>
      <c r="AH94" s="429"/>
      <c r="AI94" s="429"/>
      <c r="AJ94" s="429"/>
      <c r="AK94" s="429"/>
      <c r="AL94" s="429"/>
      <c r="AM94" s="429"/>
      <c r="AN94" s="429"/>
      <c r="AO94" s="429"/>
      <c r="AP94" s="429"/>
      <c r="AQ94" s="429"/>
      <c r="AR94" s="429"/>
      <c r="AS94" s="429"/>
      <c r="AT94" s="429"/>
      <c r="AU94" s="429"/>
      <c r="AV94" s="429"/>
      <c r="AW94" s="429"/>
      <c r="AX94" s="429"/>
      <c r="AY94" s="429"/>
      <c r="AZ94" s="429"/>
      <c r="BA94" s="429"/>
      <c r="BB94" s="429"/>
      <c r="BC94" s="429"/>
      <c r="BD94" s="515"/>
      <c r="BE94" s="515"/>
      <c r="BF94" s="515"/>
      <c r="BG94" s="429"/>
      <c r="BH94" s="429"/>
      <c r="BI94" s="429"/>
      <c r="BJ94" s="429"/>
      <c r="BK94" s="429"/>
      <c r="BL94" s="429"/>
      <c r="BM94" s="429"/>
      <c r="BN94" s="429"/>
      <c r="BO94" s="429"/>
      <c r="BP94" s="429"/>
      <c r="BQ94" s="429"/>
      <c r="BR94" s="429"/>
      <c r="BS94" s="429"/>
      <c r="BT94" s="429"/>
      <c r="BU94" s="429"/>
      <c r="BV94" s="429"/>
    </row>
    <row r="95" spans="1:74" x14ac:dyDescent="0.25">
      <c r="B95" s="425"/>
      <c r="C95" s="429"/>
      <c r="D95" s="429"/>
      <c r="E95" s="429"/>
      <c r="F95" s="429"/>
      <c r="G95" s="429"/>
      <c r="H95" s="429"/>
      <c r="I95" s="429"/>
      <c r="J95" s="429"/>
      <c r="K95" s="429"/>
      <c r="L95" s="429"/>
      <c r="M95" s="429"/>
      <c r="N95" s="429"/>
      <c r="O95" s="429"/>
      <c r="P95" s="429"/>
      <c r="Q95" s="429"/>
      <c r="R95" s="429"/>
      <c r="S95" s="429"/>
      <c r="T95" s="429"/>
      <c r="U95" s="429"/>
      <c r="V95" s="429"/>
      <c r="W95" s="429"/>
      <c r="X95" s="429"/>
      <c r="Y95" s="429"/>
      <c r="Z95" s="429"/>
      <c r="AA95" s="429"/>
      <c r="AB95" s="429"/>
      <c r="AC95" s="429"/>
      <c r="AD95" s="429"/>
      <c r="AE95" s="429"/>
      <c r="AF95" s="429"/>
      <c r="AG95" s="429"/>
      <c r="AH95" s="429"/>
      <c r="AI95" s="429"/>
      <c r="AJ95" s="429"/>
      <c r="AK95" s="429"/>
      <c r="AL95" s="429"/>
      <c r="AM95" s="429"/>
      <c r="AN95" s="429"/>
      <c r="AO95" s="429"/>
      <c r="AP95" s="429"/>
      <c r="AQ95" s="429"/>
      <c r="AR95" s="429"/>
      <c r="AS95" s="429"/>
      <c r="AT95" s="429"/>
      <c r="AU95" s="429"/>
      <c r="AV95" s="429"/>
      <c r="AW95" s="429"/>
      <c r="AX95" s="429"/>
      <c r="AY95" s="429"/>
      <c r="AZ95" s="429"/>
      <c r="BA95" s="429"/>
      <c r="BB95" s="429"/>
      <c r="BC95" s="429"/>
      <c r="BD95" s="515"/>
      <c r="BE95" s="515"/>
      <c r="BF95" s="515"/>
      <c r="BG95" s="429"/>
      <c r="BH95" s="429"/>
      <c r="BI95" s="429"/>
      <c r="BJ95" s="429"/>
      <c r="BK95" s="429"/>
      <c r="BL95" s="429"/>
      <c r="BM95" s="429"/>
      <c r="BN95" s="429"/>
      <c r="BO95" s="429"/>
      <c r="BP95" s="429"/>
      <c r="BQ95" s="429"/>
      <c r="BR95" s="429"/>
      <c r="BS95" s="429"/>
      <c r="BT95" s="429"/>
      <c r="BU95" s="429"/>
      <c r="BV95" s="429"/>
    </row>
    <row r="96" spans="1:74" x14ac:dyDescent="0.25">
      <c r="A96" s="426"/>
      <c r="B96" s="425"/>
      <c r="C96" s="428"/>
      <c r="D96" s="428"/>
      <c r="E96" s="428"/>
      <c r="F96" s="428"/>
      <c r="G96" s="428"/>
      <c r="H96" s="428"/>
      <c r="I96" s="428"/>
      <c r="J96" s="428"/>
      <c r="K96" s="428"/>
      <c r="L96" s="428"/>
      <c r="M96" s="428"/>
      <c r="N96" s="428"/>
      <c r="O96" s="428"/>
      <c r="P96" s="428"/>
      <c r="Q96" s="428"/>
      <c r="R96" s="428"/>
      <c r="S96" s="428"/>
      <c r="T96" s="428"/>
      <c r="U96" s="428"/>
      <c r="V96" s="428"/>
      <c r="W96" s="428"/>
      <c r="X96" s="428"/>
      <c r="Y96" s="428"/>
      <c r="Z96" s="428"/>
      <c r="AA96" s="428"/>
      <c r="AB96" s="428"/>
      <c r="AC96" s="428"/>
      <c r="AD96" s="428"/>
      <c r="AE96" s="428"/>
      <c r="AF96" s="428"/>
      <c r="AG96" s="428"/>
      <c r="AH96" s="428"/>
      <c r="AI96" s="428"/>
      <c r="AJ96" s="428"/>
      <c r="AK96" s="428"/>
      <c r="AL96" s="428"/>
      <c r="AM96" s="428"/>
      <c r="AN96" s="428"/>
      <c r="AO96" s="428"/>
      <c r="AP96" s="428"/>
      <c r="AQ96" s="428"/>
      <c r="AR96" s="428"/>
      <c r="AS96" s="428"/>
      <c r="AT96" s="428"/>
      <c r="AU96" s="428"/>
      <c r="AV96" s="428"/>
      <c r="AW96" s="428"/>
      <c r="AX96" s="428"/>
      <c r="AY96" s="428"/>
      <c r="AZ96" s="428"/>
      <c r="BA96" s="428"/>
      <c r="BB96" s="428"/>
      <c r="BC96" s="428"/>
      <c r="BD96" s="514"/>
      <c r="BE96" s="514"/>
      <c r="BF96" s="514"/>
      <c r="BG96" s="428"/>
      <c r="BH96" s="428"/>
      <c r="BI96" s="428"/>
      <c r="BJ96" s="428"/>
      <c r="BK96" s="428"/>
      <c r="BL96" s="428"/>
      <c r="BM96" s="428"/>
      <c r="BN96" s="428"/>
      <c r="BO96" s="428"/>
      <c r="BP96" s="428"/>
      <c r="BQ96" s="428"/>
      <c r="BR96" s="428"/>
      <c r="BS96" s="428"/>
      <c r="BT96" s="428"/>
      <c r="BU96" s="428"/>
      <c r="BV96" s="428"/>
    </row>
    <row r="98" spans="2:74" x14ac:dyDescent="0.25">
      <c r="C98" s="430"/>
      <c r="D98" s="430"/>
      <c r="E98" s="430"/>
      <c r="F98" s="430"/>
      <c r="G98" s="430"/>
      <c r="H98" s="430"/>
      <c r="I98" s="430"/>
      <c r="J98" s="430"/>
      <c r="K98" s="430"/>
      <c r="L98" s="430"/>
      <c r="M98" s="430"/>
      <c r="N98" s="430"/>
      <c r="O98" s="430"/>
      <c r="P98" s="430"/>
      <c r="Q98" s="430"/>
      <c r="R98" s="430"/>
      <c r="S98" s="430"/>
      <c r="T98" s="430"/>
      <c r="U98" s="430"/>
      <c r="V98" s="430"/>
      <c r="W98" s="430"/>
      <c r="X98" s="430"/>
      <c r="Y98" s="430"/>
      <c r="Z98" s="430"/>
      <c r="AA98" s="430"/>
      <c r="AB98" s="430"/>
      <c r="AC98" s="430"/>
      <c r="AD98" s="430"/>
      <c r="AE98" s="430"/>
      <c r="AF98" s="430"/>
      <c r="AG98" s="430"/>
      <c r="AH98" s="430"/>
      <c r="AI98" s="430"/>
      <c r="AJ98" s="430"/>
      <c r="AK98" s="430"/>
      <c r="AL98" s="430"/>
      <c r="AM98" s="430"/>
      <c r="AN98" s="430"/>
      <c r="AO98" s="430"/>
      <c r="AP98" s="430"/>
      <c r="AQ98" s="430"/>
      <c r="AR98" s="430"/>
      <c r="AS98" s="430"/>
      <c r="AT98" s="430"/>
      <c r="AU98" s="430"/>
      <c r="AV98" s="430"/>
      <c r="AW98" s="430"/>
      <c r="AX98" s="430"/>
      <c r="AY98" s="430"/>
      <c r="AZ98" s="430"/>
      <c r="BA98" s="430"/>
      <c r="BB98" s="430"/>
      <c r="BC98" s="430"/>
      <c r="BD98" s="516"/>
      <c r="BE98" s="516"/>
      <c r="BF98" s="516"/>
      <c r="BG98" s="430"/>
      <c r="BH98" s="430"/>
      <c r="BI98" s="430"/>
      <c r="BJ98" s="430"/>
      <c r="BK98" s="430"/>
      <c r="BL98" s="430"/>
      <c r="BM98" s="430"/>
      <c r="BN98" s="430"/>
      <c r="BO98" s="430"/>
      <c r="BP98" s="430"/>
      <c r="BQ98" s="430"/>
      <c r="BR98" s="430"/>
      <c r="BS98" s="430"/>
      <c r="BT98" s="430"/>
      <c r="BU98" s="430"/>
      <c r="BV98" s="430"/>
    </row>
    <row r="99" spans="2:74" x14ac:dyDescent="0.25">
      <c r="C99" s="431"/>
      <c r="D99" s="431"/>
      <c r="E99" s="431"/>
      <c r="F99" s="431"/>
      <c r="G99" s="431"/>
      <c r="H99" s="431"/>
      <c r="I99" s="431"/>
      <c r="J99" s="431"/>
      <c r="K99" s="431"/>
      <c r="L99" s="431"/>
      <c r="M99" s="431"/>
      <c r="N99" s="431"/>
      <c r="O99" s="431"/>
      <c r="P99" s="431"/>
      <c r="Q99" s="431"/>
      <c r="R99" s="431"/>
      <c r="S99" s="431"/>
      <c r="T99" s="431"/>
      <c r="U99" s="431"/>
      <c r="V99" s="431"/>
      <c r="W99" s="431"/>
      <c r="X99" s="431"/>
      <c r="Y99" s="431"/>
      <c r="Z99" s="431"/>
      <c r="AA99" s="431"/>
      <c r="AB99" s="431"/>
      <c r="AC99" s="431"/>
      <c r="AD99" s="431"/>
      <c r="AE99" s="431"/>
      <c r="AF99" s="431"/>
      <c r="AG99" s="431"/>
      <c r="AH99" s="431"/>
      <c r="AI99" s="431"/>
      <c r="AJ99" s="431"/>
      <c r="AK99" s="431"/>
      <c r="AL99" s="431"/>
      <c r="AM99" s="431"/>
      <c r="AN99" s="431"/>
      <c r="AO99" s="431"/>
      <c r="AP99" s="431"/>
      <c r="AQ99" s="431"/>
      <c r="AR99" s="431"/>
      <c r="AS99" s="431"/>
      <c r="AT99" s="431"/>
      <c r="AU99" s="431"/>
      <c r="AV99" s="431"/>
      <c r="AW99" s="431"/>
      <c r="AX99" s="431"/>
      <c r="AY99" s="431"/>
      <c r="AZ99" s="431"/>
      <c r="BA99" s="431"/>
      <c r="BB99" s="431"/>
      <c r="BC99" s="431"/>
      <c r="BD99" s="517"/>
      <c r="BE99" s="517"/>
      <c r="BF99" s="517"/>
      <c r="BG99" s="431"/>
      <c r="BH99" s="431"/>
      <c r="BI99" s="431"/>
      <c r="BJ99" s="431"/>
      <c r="BK99" s="431"/>
      <c r="BL99" s="431"/>
      <c r="BM99" s="431"/>
      <c r="BN99" s="431"/>
      <c r="BO99" s="431"/>
      <c r="BP99" s="431"/>
      <c r="BQ99" s="431"/>
      <c r="BR99" s="431"/>
      <c r="BS99" s="431"/>
      <c r="BT99" s="431"/>
      <c r="BU99" s="431"/>
      <c r="BV99" s="431"/>
    </row>
    <row r="100" spans="2:74" x14ac:dyDescent="0.25">
      <c r="B100" s="425"/>
    </row>
  </sheetData>
  <mergeCells count="19">
    <mergeCell ref="A1:A2"/>
    <mergeCell ref="C3:N3"/>
    <mergeCell ref="O3:Z3"/>
    <mergeCell ref="AA3:AL3"/>
    <mergeCell ref="AM3:AX3"/>
    <mergeCell ref="B77:Q77"/>
    <mergeCell ref="B70:Q70"/>
    <mergeCell ref="B71:Q71"/>
    <mergeCell ref="BK3:BV3"/>
    <mergeCell ref="AY3:BJ3"/>
    <mergeCell ref="B72:Q72"/>
    <mergeCell ref="B74:Q74"/>
    <mergeCell ref="B66:Q66"/>
    <mergeCell ref="B67:Q67"/>
    <mergeCell ref="B68:Q68"/>
    <mergeCell ref="B69:Q69"/>
    <mergeCell ref="B73:Q73"/>
    <mergeCell ref="B75:Q75"/>
    <mergeCell ref="B76:Q76"/>
  </mergeCells>
  <phoneticPr fontId="0" type="noConversion"/>
  <conditionalFormatting sqref="C80:BV80 C84:BV84 C88:BV88 C92:BV92 C96:BV96 C100:BV100">
    <cfRule type="cellIs" dxfId="1" priority="2" stopIfTrue="1" operator="notEqual">
      <formula>0</formula>
    </cfRule>
  </conditionalFormatting>
  <hyperlinks>
    <hyperlink ref="A1:A2" location="Contents!A1" display="Table of Contents" xr:uid="{00000000-0004-0000-1100-000000000000}"/>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ransitionEvaluation="1" transitionEntry="1" codeName="Sheet12">
    <pageSetUpPr fitToPage="1"/>
  </sheetPr>
  <dimension ref="A1:BV72"/>
  <sheetViews>
    <sheetView showGridLines="0" zoomScaleNormal="100" workbookViewId="0">
      <pane xSplit="2" ySplit="4" topLeftCell="AU5" activePane="bottomRight" state="frozen"/>
      <selection activeCell="BF63" sqref="BF63"/>
      <selection pane="topRight" activeCell="BF63" sqref="BF63"/>
      <selection pane="bottomLeft" activeCell="BF63" sqref="BF63"/>
      <selection pane="bottomRight" activeCell="AY6" sqref="AY6:AY58"/>
    </sheetView>
  </sheetViews>
  <sheetFormatPr defaultColWidth="11" defaultRowHeight="10.5" x14ac:dyDescent="0.25"/>
  <cols>
    <col min="1" max="1" width="11.54296875" style="407" customWidth="1"/>
    <col min="2" max="2" width="26.36328125" style="407" customWidth="1"/>
    <col min="3" max="55" width="6.54296875" style="407" customWidth="1"/>
    <col min="56" max="58" width="6.54296875" style="518" customWidth="1"/>
    <col min="59" max="74" width="6.54296875" style="407" customWidth="1"/>
    <col min="75" max="249" width="11" style="407"/>
    <col min="250" max="250" width="1.54296875" style="407" customWidth="1"/>
    <col min="251" max="16384" width="11" style="407"/>
  </cols>
  <sheetData>
    <row r="1" spans="1:74" ht="12.75" customHeight="1" x14ac:dyDescent="0.3">
      <c r="A1" s="623" t="s">
        <v>767</v>
      </c>
      <c r="B1" s="406" t="s">
        <v>1231</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row>
    <row r="2" spans="1:74" ht="12.75" customHeight="1" x14ac:dyDescent="0.3">
      <c r="A2" s="624"/>
      <c r="B2" s="402" t="str">
        <f>"U.S. Energy Information Administration  |  Short-Term Energy Outlook  - "&amp;Dates!D1</f>
        <v>U.S. Energy Information Administration  |  Short-Term Energy Outlook  - February 2024</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511"/>
      <c r="BE2" s="511"/>
      <c r="BF2" s="511"/>
      <c r="BG2" s="408"/>
      <c r="BH2" s="408"/>
      <c r="BI2" s="408"/>
      <c r="BJ2" s="408"/>
      <c r="BK2" s="408"/>
      <c r="BL2" s="408"/>
      <c r="BM2" s="408"/>
      <c r="BN2" s="408"/>
      <c r="BO2" s="408"/>
      <c r="BP2" s="408"/>
      <c r="BQ2" s="408"/>
      <c r="BR2" s="408"/>
      <c r="BS2" s="408"/>
      <c r="BT2" s="408"/>
      <c r="BU2" s="408"/>
      <c r="BV2" s="408"/>
    </row>
    <row r="3" spans="1:74" ht="12.75" customHeight="1" x14ac:dyDescent="0.25">
      <c r="A3" s="590" t="s">
        <v>1274</v>
      </c>
      <c r="B3" s="410"/>
      <c r="C3" s="626">
        <f>Dates!D3</f>
        <v>2020</v>
      </c>
      <c r="D3" s="627"/>
      <c r="E3" s="627"/>
      <c r="F3" s="627"/>
      <c r="G3" s="627"/>
      <c r="H3" s="627"/>
      <c r="I3" s="627"/>
      <c r="J3" s="627"/>
      <c r="K3" s="627"/>
      <c r="L3" s="627"/>
      <c r="M3" s="627"/>
      <c r="N3" s="679"/>
      <c r="O3" s="626">
        <f>C3+1</f>
        <v>2021</v>
      </c>
      <c r="P3" s="627"/>
      <c r="Q3" s="627"/>
      <c r="R3" s="627"/>
      <c r="S3" s="627"/>
      <c r="T3" s="627"/>
      <c r="U3" s="627"/>
      <c r="V3" s="627"/>
      <c r="W3" s="627"/>
      <c r="X3" s="627"/>
      <c r="Y3" s="627"/>
      <c r="Z3" s="679"/>
      <c r="AA3" s="626">
        <f>O3+1</f>
        <v>2022</v>
      </c>
      <c r="AB3" s="627"/>
      <c r="AC3" s="627"/>
      <c r="AD3" s="627"/>
      <c r="AE3" s="627"/>
      <c r="AF3" s="627"/>
      <c r="AG3" s="627"/>
      <c r="AH3" s="627"/>
      <c r="AI3" s="627"/>
      <c r="AJ3" s="627"/>
      <c r="AK3" s="627"/>
      <c r="AL3" s="679"/>
      <c r="AM3" s="626">
        <f>AA3+1</f>
        <v>2023</v>
      </c>
      <c r="AN3" s="627"/>
      <c r="AO3" s="627"/>
      <c r="AP3" s="627"/>
      <c r="AQ3" s="627"/>
      <c r="AR3" s="627"/>
      <c r="AS3" s="627"/>
      <c r="AT3" s="627"/>
      <c r="AU3" s="627"/>
      <c r="AV3" s="627"/>
      <c r="AW3" s="627"/>
      <c r="AX3" s="679"/>
      <c r="AY3" s="626">
        <f>AM3+1</f>
        <v>2024</v>
      </c>
      <c r="AZ3" s="627"/>
      <c r="BA3" s="627"/>
      <c r="BB3" s="627"/>
      <c r="BC3" s="627"/>
      <c r="BD3" s="627"/>
      <c r="BE3" s="627"/>
      <c r="BF3" s="627"/>
      <c r="BG3" s="627"/>
      <c r="BH3" s="627"/>
      <c r="BI3" s="627"/>
      <c r="BJ3" s="679"/>
      <c r="BK3" s="626">
        <f>AY3+1</f>
        <v>2025</v>
      </c>
      <c r="BL3" s="627"/>
      <c r="BM3" s="627"/>
      <c r="BN3" s="627"/>
      <c r="BO3" s="627"/>
      <c r="BP3" s="627"/>
      <c r="BQ3" s="627"/>
      <c r="BR3" s="627"/>
      <c r="BS3" s="627"/>
      <c r="BT3" s="627"/>
      <c r="BU3" s="627"/>
      <c r="BV3" s="679"/>
    </row>
    <row r="4" spans="1:74" ht="12.75" customHeight="1" x14ac:dyDescent="0.25">
      <c r="A4" s="591" t="str">
        <f>Dates!$D$2</f>
        <v>Thursday February 1, 2024</v>
      </c>
      <c r="B4" s="411"/>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15" customHeight="1" x14ac:dyDescent="0.25">
      <c r="A5" s="409"/>
      <c r="B5" s="102" t="s">
        <v>1217</v>
      </c>
      <c r="C5" s="412"/>
      <c r="D5" s="412"/>
      <c r="E5" s="412"/>
      <c r="F5" s="412"/>
      <c r="G5" s="412"/>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c r="AI5" s="412"/>
      <c r="AJ5" s="412"/>
      <c r="AK5" s="412"/>
      <c r="AL5" s="412"/>
      <c r="AM5" s="412"/>
      <c r="AN5" s="412"/>
      <c r="AO5" s="412"/>
      <c r="AP5" s="412"/>
      <c r="AQ5" s="412"/>
      <c r="AR5" s="412"/>
      <c r="AS5" s="412"/>
      <c r="AT5" s="412"/>
      <c r="AU5" s="412"/>
      <c r="AV5" s="412"/>
      <c r="AW5" s="412"/>
      <c r="AX5" s="412"/>
      <c r="AY5" s="412"/>
      <c r="AZ5" s="412"/>
      <c r="BA5" s="412"/>
      <c r="BB5" s="412"/>
      <c r="BC5" s="412"/>
      <c r="BD5" s="519"/>
      <c r="BE5" s="519"/>
      <c r="BF5" s="519"/>
      <c r="BG5" s="519"/>
      <c r="BH5" s="519"/>
      <c r="BI5" s="519"/>
      <c r="BJ5" s="412"/>
      <c r="BK5" s="412"/>
      <c r="BL5" s="412"/>
      <c r="BM5" s="412"/>
      <c r="BN5" s="412"/>
      <c r="BO5" s="412"/>
      <c r="BP5" s="412"/>
      <c r="BQ5" s="412"/>
      <c r="BR5" s="412"/>
      <c r="BS5" s="412"/>
      <c r="BT5" s="412"/>
      <c r="BU5" s="412"/>
      <c r="BV5" s="412"/>
    </row>
    <row r="6" spans="1:74" ht="11.15" customHeight="1" x14ac:dyDescent="0.25">
      <c r="A6" s="415" t="s">
        <v>1150</v>
      </c>
      <c r="B6" s="416" t="s">
        <v>1338</v>
      </c>
      <c r="C6" s="566">
        <v>15.588311618000001</v>
      </c>
      <c r="D6" s="566">
        <v>13.749076123</v>
      </c>
      <c r="E6" s="566">
        <v>13.566159638</v>
      </c>
      <c r="F6" s="566">
        <v>12.642432782</v>
      </c>
      <c r="G6" s="566">
        <v>13.685695693</v>
      </c>
      <c r="H6" s="566">
        <v>16.471798432</v>
      </c>
      <c r="I6" s="566">
        <v>20.235017500000001</v>
      </c>
      <c r="J6" s="566">
        <v>17.106347304</v>
      </c>
      <c r="K6" s="566">
        <v>12.335725944</v>
      </c>
      <c r="L6" s="566">
        <v>13.480088851</v>
      </c>
      <c r="M6" s="566">
        <v>10.689486017</v>
      </c>
      <c r="N6" s="566">
        <v>12.980797824</v>
      </c>
      <c r="O6" s="566">
        <v>11.937373099</v>
      </c>
      <c r="P6" s="566">
        <v>11.01539234</v>
      </c>
      <c r="Q6" s="566">
        <v>10.440559083</v>
      </c>
      <c r="R6" s="566">
        <v>11.539320306</v>
      </c>
      <c r="S6" s="566">
        <v>10.754594427000001</v>
      </c>
      <c r="T6" s="566">
        <v>16.341461789</v>
      </c>
      <c r="U6" s="566">
        <v>16.883205179000001</v>
      </c>
      <c r="V6" s="566">
        <v>17.126700907</v>
      </c>
      <c r="W6" s="566">
        <v>11.63409699</v>
      </c>
      <c r="X6" s="566">
        <v>13.862891652</v>
      </c>
      <c r="Y6" s="566">
        <v>13.741047254</v>
      </c>
      <c r="Z6" s="566">
        <v>13.660253453999999</v>
      </c>
      <c r="AA6" s="566">
        <v>15.771280907</v>
      </c>
      <c r="AB6" s="566">
        <v>11.914607552</v>
      </c>
      <c r="AC6" s="566">
        <v>11.631306713000001</v>
      </c>
      <c r="AD6" s="566">
        <v>12.426925705</v>
      </c>
      <c r="AE6" s="566">
        <v>14.742460457</v>
      </c>
      <c r="AF6" s="566">
        <v>19.269629048999999</v>
      </c>
      <c r="AG6" s="566">
        <v>21.628286685999999</v>
      </c>
      <c r="AH6" s="566">
        <v>19.360155304999999</v>
      </c>
      <c r="AI6" s="566">
        <v>15.092255257</v>
      </c>
      <c r="AJ6" s="566">
        <v>12.805650615999999</v>
      </c>
      <c r="AK6" s="566">
        <v>12.506324874000001</v>
      </c>
      <c r="AL6" s="566">
        <v>15.181952949999999</v>
      </c>
      <c r="AM6" s="566">
        <v>15.022368633999999</v>
      </c>
      <c r="AN6" s="566">
        <v>14.071241613</v>
      </c>
      <c r="AO6" s="566">
        <v>16.333317145999999</v>
      </c>
      <c r="AP6" s="566">
        <v>15.240170513000001</v>
      </c>
      <c r="AQ6" s="566">
        <v>18.150648958000001</v>
      </c>
      <c r="AR6" s="566">
        <v>21.303724337999999</v>
      </c>
      <c r="AS6" s="566">
        <v>24.634370450999999</v>
      </c>
      <c r="AT6" s="566">
        <v>24.038883945999999</v>
      </c>
      <c r="AU6" s="566">
        <v>18.576938401</v>
      </c>
      <c r="AV6" s="566">
        <v>16.099275500000001</v>
      </c>
      <c r="AW6" s="566">
        <v>14.924803513000001</v>
      </c>
      <c r="AX6" s="566">
        <v>16.86223</v>
      </c>
      <c r="AY6" s="566">
        <v>18.234480000000001</v>
      </c>
      <c r="AZ6" s="567">
        <v>17.089469999999999</v>
      </c>
      <c r="BA6" s="567">
        <v>18.695250000000001</v>
      </c>
      <c r="BB6" s="567">
        <v>17.32207</v>
      </c>
      <c r="BC6" s="567">
        <v>19.253990000000002</v>
      </c>
      <c r="BD6" s="567">
        <v>21.986989999999999</v>
      </c>
      <c r="BE6" s="567">
        <v>26.9175</v>
      </c>
      <c r="BF6" s="567">
        <v>25.435490000000001</v>
      </c>
      <c r="BG6" s="567">
        <v>18.36965</v>
      </c>
      <c r="BH6" s="567">
        <v>17.661529999999999</v>
      </c>
      <c r="BI6" s="567">
        <v>17.510639999999999</v>
      </c>
      <c r="BJ6" s="567">
        <v>20.334309999999999</v>
      </c>
      <c r="BK6" s="567">
        <v>22.132020000000001</v>
      </c>
      <c r="BL6" s="567">
        <v>14.968260000000001</v>
      </c>
      <c r="BM6" s="567">
        <v>19.983509999999999</v>
      </c>
      <c r="BN6" s="567">
        <v>18.691189999999999</v>
      </c>
      <c r="BO6" s="567">
        <v>20.15652</v>
      </c>
      <c r="BP6" s="567">
        <v>23.001729999999998</v>
      </c>
      <c r="BQ6" s="567">
        <v>28.098590000000002</v>
      </c>
      <c r="BR6" s="567">
        <v>27.345680000000002</v>
      </c>
      <c r="BS6" s="567">
        <v>19.38964</v>
      </c>
      <c r="BT6" s="567">
        <v>18.96518</v>
      </c>
      <c r="BU6" s="567">
        <v>18.9115</v>
      </c>
      <c r="BV6" s="567">
        <v>23.65502</v>
      </c>
    </row>
    <row r="7" spans="1:74" ht="11.15" customHeight="1" x14ac:dyDescent="0.25">
      <c r="A7" s="415" t="s">
        <v>1151</v>
      </c>
      <c r="B7" s="416" t="s">
        <v>78</v>
      </c>
      <c r="C7" s="566">
        <v>17.941281716999999</v>
      </c>
      <c r="D7" s="566">
        <v>15.737979663000001</v>
      </c>
      <c r="E7" s="566">
        <v>14.073646406</v>
      </c>
      <c r="F7" s="566">
        <v>10.259717919</v>
      </c>
      <c r="G7" s="566">
        <v>11.528630199</v>
      </c>
      <c r="H7" s="566">
        <v>16.972870314000001</v>
      </c>
      <c r="I7" s="566">
        <v>23.588282844999998</v>
      </c>
      <c r="J7" s="566">
        <v>23.756535863</v>
      </c>
      <c r="K7" s="566">
        <v>17.475149465000001</v>
      </c>
      <c r="L7" s="566">
        <v>16.044575742999999</v>
      </c>
      <c r="M7" s="566">
        <v>16.878515214</v>
      </c>
      <c r="N7" s="566">
        <v>21.056546494999999</v>
      </c>
      <c r="O7" s="566">
        <v>23.79564177</v>
      </c>
      <c r="P7" s="566">
        <v>24.284432507999998</v>
      </c>
      <c r="Q7" s="566">
        <v>17.755047814000001</v>
      </c>
      <c r="R7" s="566">
        <v>15.14786664</v>
      </c>
      <c r="S7" s="566">
        <v>18.610636219</v>
      </c>
      <c r="T7" s="566">
        <v>23.509247340000002</v>
      </c>
      <c r="U7" s="566">
        <v>28.157513101999999</v>
      </c>
      <c r="V7" s="566">
        <v>28.791766317</v>
      </c>
      <c r="W7" s="566">
        <v>22.534925320999999</v>
      </c>
      <c r="X7" s="566">
        <v>18.862311356999999</v>
      </c>
      <c r="Y7" s="566">
        <v>15.430647793</v>
      </c>
      <c r="Z7" s="566">
        <v>16.73172641</v>
      </c>
      <c r="AA7" s="566">
        <v>23.049660188000001</v>
      </c>
      <c r="AB7" s="566">
        <v>20.156291193000001</v>
      </c>
      <c r="AC7" s="566">
        <v>17.264769525999998</v>
      </c>
      <c r="AD7" s="566">
        <v>14.973219587000001</v>
      </c>
      <c r="AE7" s="566">
        <v>16.890262151999998</v>
      </c>
      <c r="AF7" s="566">
        <v>19.339848755999999</v>
      </c>
      <c r="AG7" s="566">
        <v>24.433901264999999</v>
      </c>
      <c r="AH7" s="566">
        <v>23.2683505</v>
      </c>
      <c r="AI7" s="566">
        <v>17.347614903</v>
      </c>
      <c r="AJ7" s="566">
        <v>14.617744500000001</v>
      </c>
      <c r="AK7" s="566">
        <v>14.966252089999999</v>
      </c>
      <c r="AL7" s="566">
        <v>19.758056587999999</v>
      </c>
      <c r="AM7" s="566">
        <v>18.102527142</v>
      </c>
      <c r="AN7" s="566">
        <v>12.245544024000001</v>
      </c>
      <c r="AO7" s="566">
        <v>12.668780435</v>
      </c>
      <c r="AP7" s="566">
        <v>9.7778372059999992</v>
      </c>
      <c r="AQ7" s="566">
        <v>12.093298676</v>
      </c>
      <c r="AR7" s="566">
        <v>16.126060437</v>
      </c>
      <c r="AS7" s="566">
        <v>20.298502013</v>
      </c>
      <c r="AT7" s="566">
        <v>20.348927647</v>
      </c>
      <c r="AU7" s="566">
        <v>16.629637221999999</v>
      </c>
      <c r="AV7" s="566">
        <v>15.213212410000001</v>
      </c>
      <c r="AW7" s="566">
        <v>14.217605077</v>
      </c>
      <c r="AX7" s="566">
        <v>14.04771</v>
      </c>
      <c r="AY7" s="566">
        <v>19.538689999999999</v>
      </c>
      <c r="AZ7" s="567">
        <v>11.580690000000001</v>
      </c>
      <c r="BA7" s="567">
        <v>9.6656669999999991</v>
      </c>
      <c r="BB7" s="567">
        <v>6.7729600000000003</v>
      </c>
      <c r="BC7" s="567">
        <v>9.6693320000000007</v>
      </c>
      <c r="BD7" s="567">
        <v>15.63105</v>
      </c>
      <c r="BE7" s="567">
        <v>19.03566</v>
      </c>
      <c r="BF7" s="567">
        <v>19.01615</v>
      </c>
      <c r="BG7" s="567">
        <v>14.96796</v>
      </c>
      <c r="BH7" s="567">
        <v>10.81457</v>
      </c>
      <c r="BI7" s="567">
        <v>10.322509999999999</v>
      </c>
      <c r="BJ7" s="567">
        <v>13.15268</v>
      </c>
      <c r="BK7" s="567">
        <v>15.09933</v>
      </c>
      <c r="BL7" s="567">
        <v>13.22015</v>
      </c>
      <c r="BM7" s="567">
        <v>8.7644880000000001</v>
      </c>
      <c r="BN7" s="567">
        <v>6.407616</v>
      </c>
      <c r="BO7" s="567">
        <v>9.7934979999999996</v>
      </c>
      <c r="BP7" s="567">
        <v>15.52936</v>
      </c>
      <c r="BQ7" s="567">
        <v>18.710229999999999</v>
      </c>
      <c r="BR7" s="567">
        <v>18.584150000000001</v>
      </c>
      <c r="BS7" s="567">
        <v>13.965870000000001</v>
      </c>
      <c r="BT7" s="567">
        <v>9.8339049999999997</v>
      </c>
      <c r="BU7" s="567">
        <v>8.5720329999999993</v>
      </c>
      <c r="BV7" s="567">
        <v>10.05152</v>
      </c>
    </row>
    <row r="8" spans="1:74" ht="11.15" customHeight="1" x14ac:dyDescent="0.25">
      <c r="A8" s="415" t="s">
        <v>1152</v>
      </c>
      <c r="B8" s="418" t="s">
        <v>79</v>
      </c>
      <c r="C8" s="566">
        <v>9.8692480000000007</v>
      </c>
      <c r="D8" s="566">
        <v>8.9950550000000007</v>
      </c>
      <c r="E8" s="566">
        <v>7.7540620000000002</v>
      </c>
      <c r="F8" s="566">
        <v>6.8925970000000003</v>
      </c>
      <c r="G8" s="566">
        <v>7.823499</v>
      </c>
      <c r="H8" s="566">
        <v>8.1399600000000003</v>
      </c>
      <c r="I8" s="566">
        <v>8.5673300000000001</v>
      </c>
      <c r="J8" s="566">
        <v>8.1090520000000001</v>
      </c>
      <c r="K8" s="566">
        <v>7.714925</v>
      </c>
      <c r="L8" s="566">
        <v>6.3343489999999996</v>
      </c>
      <c r="M8" s="566">
        <v>6.836068</v>
      </c>
      <c r="N8" s="566">
        <v>8.0714109999999994</v>
      </c>
      <c r="O8" s="566">
        <v>8.4099339999999998</v>
      </c>
      <c r="P8" s="566">
        <v>7.4711619999999996</v>
      </c>
      <c r="Q8" s="566">
        <v>7.7380040000000001</v>
      </c>
      <c r="R8" s="566">
        <v>6.8704140000000002</v>
      </c>
      <c r="S8" s="566">
        <v>7.5758650000000003</v>
      </c>
      <c r="T8" s="566">
        <v>8.1063179999999999</v>
      </c>
      <c r="U8" s="566">
        <v>8.1933089999999993</v>
      </c>
      <c r="V8" s="566">
        <v>8.8817450000000004</v>
      </c>
      <c r="W8" s="566">
        <v>8.0896939999999997</v>
      </c>
      <c r="X8" s="566">
        <v>7.0081030000000002</v>
      </c>
      <c r="Y8" s="566">
        <v>8.2630719999999993</v>
      </c>
      <c r="Z8" s="566">
        <v>9.0872309999999992</v>
      </c>
      <c r="AA8" s="566">
        <v>8.6702399999999997</v>
      </c>
      <c r="AB8" s="566">
        <v>7.7462350000000004</v>
      </c>
      <c r="AC8" s="566">
        <v>7.3934850000000001</v>
      </c>
      <c r="AD8" s="566">
        <v>5.2892409999999996</v>
      </c>
      <c r="AE8" s="566">
        <v>6.75299549</v>
      </c>
      <c r="AF8" s="566">
        <v>7.563822</v>
      </c>
      <c r="AG8" s="566">
        <v>7.7483899999999997</v>
      </c>
      <c r="AH8" s="566">
        <v>8.2420460000000002</v>
      </c>
      <c r="AI8" s="566">
        <v>8.287096</v>
      </c>
      <c r="AJ8" s="566">
        <v>7.9578110000000004</v>
      </c>
      <c r="AK8" s="566">
        <v>7.7334459999999998</v>
      </c>
      <c r="AL8" s="566">
        <v>7.9682849999999998</v>
      </c>
      <c r="AM8" s="566">
        <v>8.620298</v>
      </c>
      <c r="AN8" s="566">
        <v>7.3021560000000001</v>
      </c>
      <c r="AO8" s="566">
        <v>7.4729830000000002</v>
      </c>
      <c r="AP8" s="566">
        <v>6.8626690000000004</v>
      </c>
      <c r="AQ8" s="566">
        <v>6.4763900000000003</v>
      </c>
      <c r="AR8" s="566">
        <v>7.7158319999999998</v>
      </c>
      <c r="AS8" s="566">
        <v>8.5693230000000007</v>
      </c>
      <c r="AT8" s="566">
        <v>8.2410300000000003</v>
      </c>
      <c r="AU8" s="566">
        <v>7.4936319999999998</v>
      </c>
      <c r="AV8" s="566">
        <v>5.7849539999999999</v>
      </c>
      <c r="AW8" s="566">
        <v>6.1969890000000003</v>
      </c>
      <c r="AX8" s="566">
        <v>6.4535499999999999</v>
      </c>
      <c r="AY8" s="566">
        <v>6.8793600000000001</v>
      </c>
      <c r="AZ8" s="567">
        <v>6.4153700000000002</v>
      </c>
      <c r="BA8" s="567">
        <v>6.8925900000000002</v>
      </c>
      <c r="BB8" s="567">
        <v>6.60419</v>
      </c>
      <c r="BC8" s="567">
        <v>7.7783899999999999</v>
      </c>
      <c r="BD8" s="567">
        <v>7.9835500000000001</v>
      </c>
      <c r="BE8" s="567">
        <v>8.2496700000000001</v>
      </c>
      <c r="BF8" s="567">
        <v>8.2496700000000001</v>
      </c>
      <c r="BG8" s="567">
        <v>7.6698599999999999</v>
      </c>
      <c r="BH8" s="567">
        <v>7.4610700000000003</v>
      </c>
      <c r="BI8" s="567">
        <v>7.2985800000000003</v>
      </c>
      <c r="BJ8" s="567">
        <v>8.2496700000000001</v>
      </c>
      <c r="BK8" s="567">
        <v>8.2496700000000001</v>
      </c>
      <c r="BL8" s="567">
        <v>6.9911300000000001</v>
      </c>
      <c r="BM8" s="567">
        <v>7.1436500000000001</v>
      </c>
      <c r="BN8" s="567">
        <v>6.0482199999999997</v>
      </c>
      <c r="BO8" s="567">
        <v>6.8948400000000003</v>
      </c>
      <c r="BP8" s="567">
        <v>7.8472200000000001</v>
      </c>
      <c r="BQ8" s="567">
        <v>8.2496700000000001</v>
      </c>
      <c r="BR8" s="567">
        <v>7.45723</v>
      </c>
      <c r="BS8" s="567">
        <v>7.6050700000000004</v>
      </c>
      <c r="BT8" s="567">
        <v>7.3164699999999998</v>
      </c>
      <c r="BU8" s="567">
        <v>7.2153200000000002</v>
      </c>
      <c r="BV8" s="567">
        <v>8.2496700000000001</v>
      </c>
    </row>
    <row r="9" spans="1:74" ht="11.15" customHeight="1" x14ac:dyDescent="0.25">
      <c r="A9" s="415" t="s">
        <v>1153</v>
      </c>
      <c r="B9" s="418" t="s">
        <v>1110</v>
      </c>
      <c r="C9" s="566">
        <v>0.91757887400000004</v>
      </c>
      <c r="D9" s="566">
        <v>1.0276096800000001</v>
      </c>
      <c r="E9" s="566">
        <v>0.96926199000000002</v>
      </c>
      <c r="F9" s="566">
        <v>1.113076728</v>
      </c>
      <c r="G9" s="566">
        <v>1.11201887</v>
      </c>
      <c r="H9" s="566">
        <v>0.91105310399999995</v>
      </c>
      <c r="I9" s="566">
        <v>0.95660385299999995</v>
      </c>
      <c r="J9" s="566">
        <v>0.81847205199999995</v>
      </c>
      <c r="K9" s="566">
        <v>0.82101861200000004</v>
      </c>
      <c r="L9" s="566">
        <v>0.81608175999999999</v>
      </c>
      <c r="M9" s="566">
        <v>0.79286494799999996</v>
      </c>
      <c r="N9" s="566">
        <v>0.84892376999999997</v>
      </c>
      <c r="O9" s="566">
        <v>0.97162766099999998</v>
      </c>
      <c r="P9" s="566">
        <v>0.708390242</v>
      </c>
      <c r="Q9" s="566">
        <v>0.80185527999999995</v>
      </c>
      <c r="R9" s="566">
        <v>0.79127387599999999</v>
      </c>
      <c r="S9" s="566">
        <v>1.081217144</v>
      </c>
      <c r="T9" s="566">
        <v>0.98649382100000005</v>
      </c>
      <c r="U9" s="566">
        <v>0.93468779000000002</v>
      </c>
      <c r="V9" s="566">
        <v>0.83310458399999998</v>
      </c>
      <c r="W9" s="566">
        <v>0.66518091999999995</v>
      </c>
      <c r="X9" s="566">
        <v>0.70344277099999997</v>
      </c>
      <c r="Y9" s="566">
        <v>0.72765688699999997</v>
      </c>
      <c r="Z9" s="566">
        <v>0.82556703499999995</v>
      </c>
      <c r="AA9" s="566">
        <v>0.692615749</v>
      </c>
      <c r="AB9" s="566">
        <v>0.62734383599999999</v>
      </c>
      <c r="AC9" s="566">
        <v>0.76053896499999996</v>
      </c>
      <c r="AD9" s="566">
        <v>0.89624204200000002</v>
      </c>
      <c r="AE9" s="566">
        <v>0.91344229799999999</v>
      </c>
      <c r="AF9" s="566">
        <v>0.96104729600000005</v>
      </c>
      <c r="AG9" s="566">
        <v>0.752810639</v>
      </c>
      <c r="AH9" s="566">
        <v>0.71237963699999995</v>
      </c>
      <c r="AI9" s="566">
        <v>0.66651400699999996</v>
      </c>
      <c r="AJ9" s="566">
        <v>0.54455454999999997</v>
      </c>
      <c r="AK9" s="566">
        <v>0.71161924700000001</v>
      </c>
      <c r="AL9" s="566">
        <v>0.81945007400000003</v>
      </c>
      <c r="AM9" s="566">
        <v>0.78607769900000002</v>
      </c>
      <c r="AN9" s="566">
        <v>0.68530346200000003</v>
      </c>
      <c r="AO9" s="566">
        <v>0.69317370599999995</v>
      </c>
      <c r="AP9" s="566">
        <v>0.55985525800000002</v>
      </c>
      <c r="AQ9" s="566">
        <v>0.88446276800000001</v>
      </c>
      <c r="AR9" s="566">
        <v>0.58367278499999997</v>
      </c>
      <c r="AS9" s="566">
        <v>0.68628816999999998</v>
      </c>
      <c r="AT9" s="566">
        <v>0.70473337599999997</v>
      </c>
      <c r="AU9" s="566">
        <v>0.51244601199999995</v>
      </c>
      <c r="AV9" s="566">
        <v>0.62447550900000004</v>
      </c>
      <c r="AW9" s="566">
        <v>0.64499314799999996</v>
      </c>
      <c r="AX9" s="566">
        <v>0.70118469999999999</v>
      </c>
      <c r="AY9" s="566">
        <v>0.81423299999999998</v>
      </c>
      <c r="AZ9" s="567">
        <v>0.75658570000000003</v>
      </c>
      <c r="BA9" s="567">
        <v>0.8633769</v>
      </c>
      <c r="BB9" s="567">
        <v>0.9390271</v>
      </c>
      <c r="BC9" s="567">
        <v>0.96761249999999999</v>
      </c>
      <c r="BD9" s="567">
        <v>0.95247250000000006</v>
      </c>
      <c r="BE9" s="567">
        <v>0.88951829999999998</v>
      </c>
      <c r="BF9" s="567">
        <v>0.78485930000000004</v>
      </c>
      <c r="BG9" s="567">
        <v>0.67833949999999998</v>
      </c>
      <c r="BH9" s="567">
        <v>0.71560069999999998</v>
      </c>
      <c r="BI9" s="567">
        <v>0.72714369999999995</v>
      </c>
      <c r="BJ9" s="567">
        <v>0.76022920000000005</v>
      </c>
      <c r="BK9" s="567">
        <v>0.85572999999999999</v>
      </c>
      <c r="BL9" s="567">
        <v>0.75685250000000004</v>
      </c>
      <c r="BM9" s="567">
        <v>0.88405199999999995</v>
      </c>
      <c r="BN9" s="567">
        <v>0.9533857</v>
      </c>
      <c r="BO9" s="567">
        <v>0.97829279999999996</v>
      </c>
      <c r="BP9" s="567">
        <v>0.95826929999999999</v>
      </c>
      <c r="BQ9" s="567">
        <v>0.89339150000000001</v>
      </c>
      <c r="BR9" s="567">
        <v>0.78741819999999996</v>
      </c>
      <c r="BS9" s="567">
        <v>0.68320429999999999</v>
      </c>
      <c r="BT9" s="567">
        <v>0.72000330000000001</v>
      </c>
      <c r="BU9" s="567">
        <v>0.73084689999999997</v>
      </c>
      <c r="BV9" s="567">
        <v>0.7642506</v>
      </c>
    </row>
    <row r="10" spans="1:74" ht="11.15" customHeight="1" x14ac:dyDescent="0.25">
      <c r="A10" s="415" t="s">
        <v>1154</v>
      </c>
      <c r="B10" s="418" t="s">
        <v>1205</v>
      </c>
      <c r="C10" s="566">
        <v>5.7206015470000002</v>
      </c>
      <c r="D10" s="566">
        <v>6.8573263369999999</v>
      </c>
      <c r="E10" s="566">
        <v>6.8846521139999997</v>
      </c>
      <c r="F10" s="566">
        <v>6.6936026760000003</v>
      </c>
      <c r="G10" s="566">
        <v>6.0823713829999999</v>
      </c>
      <c r="H10" s="566">
        <v>6.3757030749999997</v>
      </c>
      <c r="I10" s="566">
        <v>4.2028714420000002</v>
      </c>
      <c r="J10" s="566">
        <v>5.0852066450000004</v>
      </c>
      <c r="K10" s="566">
        <v>6.4627455229999997</v>
      </c>
      <c r="L10" s="566">
        <v>7.1590575320000003</v>
      </c>
      <c r="M10" s="566">
        <v>8.4445139549999997</v>
      </c>
      <c r="N10" s="566">
        <v>7.423918349</v>
      </c>
      <c r="O10" s="566">
        <v>6.9834525730000001</v>
      </c>
      <c r="P10" s="566">
        <v>6.3960909419999998</v>
      </c>
      <c r="Q10" s="566">
        <v>9.1362282710000002</v>
      </c>
      <c r="R10" s="566">
        <v>8.4300919699999994</v>
      </c>
      <c r="S10" s="566">
        <v>7.6830346079999998</v>
      </c>
      <c r="T10" s="566">
        <v>5.9807159939999996</v>
      </c>
      <c r="U10" s="566">
        <v>4.9158580299999999</v>
      </c>
      <c r="V10" s="566">
        <v>5.8521820059999996</v>
      </c>
      <c r="W10" s="566">
        <v>7.1856916660000003</v>
      </c>
      <c r="X10" s="566">
        <v>7.4869978110000002</v>
      </c>
      <c r="Y10" s="566">
        <v>9.5539805700000002</v>
      </c>
      <c r="Z10" s="566">
        <v>9.4054347600000003</v>
      </c>
      <c r="AA10" s="566">
        <v>10.302137718000001</v>
      </c>
      <c r="AB10" s="566">
        <v>9.8575822930000001</v>
      </c>
      <c r="AC10" s="566">
        <v>10.776378524</v>
      </c>
      <c r="AD10" s="566">
        <v>10.950209127999999</v>
      </c>
      <c r="AE10" s="566">
        <v>9.3674889849999996</v>
      </c>
      <c r="AF10" s="566">
        <v>7.7071415099999996</v>
      </c>
      <c r="AG10" s="566">
        <v>6.3387844480000002</v>
      </c>
      <c r="AH10" s="566">
        <v>6.096282435</v>
      </c>
      <c r="AI10" s="566">
        <v>7.5352777709999996</v>
      </c>
      <c r="AJ10" s="566">
        <v>9.3345100030000001</v>
      </c>
      <c r="AK10" s="566">
        <v>11.276226994</v>
      </c>
      <c r="AL10" s="566">
        <v>9.8740862279999995</v>
      </c>
      <c r="AM10" s="566">
        <v>8.7563646520000002</v>
      </c>
      <c r="AN10" s="566">
        <v>10.763871311999999</v>
      </c>
      <c r="AO10" s="566">
        <v>10.783651611</v>
      </c>
      <c r="AP10" s="566">
        <v>11.408593163999999</v>
      </c>
      <c r="AQ10" s="566">
        <v>8.7759755520000002</v>
      </c>
      <c r="AR10" s="566">
        <v>6.3462129520000001</v>
      </c>
      <c r="AS10" s="566">
        <v>5.5475797770000002</v>
      </c>
      <c r="AT10" s="566">
        <v>6.8949325549999996</v>
      </c>
      <c r="AU10" s="566">
        <v>6.9648406029999999</v>
      </c>
      <c r="AV10" s="566">
        <v>9.7700986780000001</v>
      </c>
      <c r="AW10" s="566">
        <v>10.406606013999999</v>
      </c>
      <c r="AX10" s="566">
        <v>10.653790000000001</v>
      </c>
      <c r="AY10" s="566">
        <v>9.8180619999999994</v>
      </c>
      <c r="AZ10" s="567">
        <v>11.48624</v>
      </c>
      <c r="BA10" s="567">
        <v>11.626609999999999</v>
      </c>
      <c r="BB10" s="567">
        <v>11.847899999999999</v>
      </c>
      <c r="BC10" s="567">
        <v>9.6750530000000001</v>
      </c>
      <c r="BD10" s="567">
        <v>6.964575</v>
      </c>
      <c r="BE10" s="567">
        <v>6.3753830000000002</v>
      </c>
      <c r="BF10" s="567">
        <v>7.245126</v>
      </c>
      <c r="BG10" s="567">
        <v>7.9265809999999997</v>
      </c>
      <c r="BH10" s="567">
        <v>10.61406</v>
      </c>
      <c r="BI10" s="567">
        <v>11.88841</v>
      </c>
      <c r="BJ10" s="567">
        <v>11.462389999999999</v>
      </c>
      <c r="BK10" s="567">
        <v>10.9909</v>
      </c>
      <c r="BL10" s="567">
        <v>12.581289999999999</v>
      </c>
      <c r="BM10" s="567">
        <v>13.412520000000001</v>
      </c>
      <c r="BN10" s="567">
        <v>13.132759999999999</v>
      </c>
      <c r="BO10" s="567">
        <v>11.273479999999999</v>
      </c>
      <c r="BP10" s="567">
        <v>7.9882790000000004</v>
      </c>
      <c r="BQ10" s="567">
        <v>7.5119480000000003</v>
      </c>
      <c r="BR10" s="567">
        <v>8.1078159999999997</v>
      </c>
      <c r="BS10" s="567">
        <v>9.2484570000000001</v>
      </c>
      <c r="BT10" s="567">
        <v>11.39265</v>
      </c>
      <c r="BU10" s="567">
        <v>13.208500000000001</v>
      </c>
      <c r="BV10" s="567">
        <v>12.05312</v>
      </c>
    </row>
    <row r="11" spans="1:74" ht="11.15" customHeight="1" x14ac:dyDescent="0.25">
      <c r="A11" s="415" t="s">
        <v>1155</v>
      </c>
      <c r="B11" s="416" t="s">
        <v>1206</v>
      </c>
      <c r="C11" s="566">
        <v>0.49237015099999998</v>
      </c>
      <c r="D11" s="566">
        <v>0.380830962</v>
      </c>
      <c r="E11" s="566">
        <v>0.539698228</v>
      </c>
      <c r="F11" s="566">
        <v>0.39272500500000002</v>
      </c>
      <c r="G11" s="566">
        <v>0.38819662199999999</v>
      </c>
      <c r="H11" s="566">
        <v>0.46885307500000001</v>
      </c>
      <c r="I11" s="566">
        <v>0.44817186399999998</v>
      </c>
      <c r="J11" s="566">
        <v>0.52496319999999996</v>
      </c>
      <c r="K11" s="566">
        <v>0.30204260799999999</v>
      </c>
      <c r="L11" s="566">
        <v>0.174719238</v>
      </c>
      <c r="M11" s="566">
        <v>0.43746485099999999</v>
      </c>
      <c r="N11" s="566">
        <v>0.64541170599999997</v>
      </c>
      <c r="O11" s="566">
        <v>0.61944040600000005</v>
      </c>
      <c r="P11" s="566">
        <v>0.65860487000000001</v>
      </c>
      <c r="Q11" s="566">
        <v>0.58512670899999997</v>
      </c>
      <c r="R11" s="566">
        <v>0.354193286</v>
      </c>
      <c r="S11" s="566">
        <v>0.55831215300000003</v>
      </c>
      <c r="T11" s="566">
        <v>0.49661156400000001</v>
      </c>
      <c r="U11" s="566">
        <v>0.570568407</v>
      </c>
      <c r="V11" s="566">
        <v>0.62974914699999995</v>
      </c>
      <c r="W11" s="566">
        <v>0.52085780800000003</v>
      </c>
      <c r="X11" s="566">
        <v>0.63400865100000003</v>
      </c>
      <c r="Y11" s="566">
        <v>0.63318600800000002</v>
      </c>
      <c r="Z11" s="566">
        <v>0.49519347600000002</v>
      </c>
      <c r="AA11" s="566">
        <v>0.47339910499999999</v>
      </c>
      <c r="AB11" s="566">
        <v>0.49349242799999998</v>
      </c>
      <c r="AC11" s="566">
        <v>0.38526616699999999</v>
      </c>
      <c r="AD11" s="566">
        <v>0.44620691499999998</v>
      </c>
      <c r="AE11" s="566">
        <v>0.62836391000000003</v>
      </c>
      <c r="AF11" s="566">
        <v>0.55814614799999995</v>
      </c>
      <c r="AG11" s="566">
        <v>0.39324406099999998</v>
      </c>
      <c r="AH11" s="566">
        <v>0.38311124200000002</v>
      </c>
      <c r="AI11" s="566">
        <v>0.47175797000000003</v>
      </c>
      <c r="AJ11" s="566">
        <v>0.52517337600000003</v>
      </c>
      <c r="AK11" s="566">
        <v>0.52327120400000005</v>
      </c>
      <c r="AL11" s="566">
        <v>0.65608150099999996</v>
      </c>
      <c r="AM11" s="566">
        <v>0.29223985099999999</v>
      </c>
      <c r="AN11" s="566">
        <v>0.265984675</v>
      </c>
      <c r="AO11" s="566">
        <v>0.278292345</v>
      </c>
      <c r="AP11" s="566">
        <v>0.16888445399999999</v>
      </c>
      <c r="AQ11" s="566">
        <v>0.24418728200000001</v>
      </c>
      <c r="AR11" s="566">
        <v>0.25448296599999998</v>
      </c>
      <c r="AS11" s="566">
        <v>0.40599008800000003</v>
      </c>
      <c r="AT11" s="566">
        <v>0.44759172400000002</v>
      </c>
      <c r="AU11" s="566">
        <v>0.45284769899999999</v>
      </c>
      <c r="AV11" s="566">
        <v>0.32281685700000001</v>
      </c>
      <c r="AW11" s="566">
        <v>0.179066685</v>
      </c>
      <c r="AX11" s="566">
        <v>0.58170580000000005</v>
      </c>
      <c r="AY11" s="566">
        <v>0.44807079999999999</v>
      </c>
      <c r="AZ11" s="567">
        <v>0.49034109999999997</v>
      </c>
      <c r="BA11" s="567">
        <v>0.39895720000000001</v>
      </c>
      <c r="BB11" s="567">
        <v>0.30426320000000001</v>
      </c>
      <c r="BC11" s="567">
        <v>0.43486669999999999</v>
      </c>
      <c r="BD11" s="567">
        <v>0.39555069999999998</v>
      </c>
      <c r="BE11" s="567">
        <v>0.44647799999999999</v>
      </c>
      <c r="BF11" s="567">
        <v>0.48850779999999999</v>
      </c>
      <c r="BG11" s="567">
        <v>0.47191440000000001</v>
      </c>
      <c r="BH11" s="567">
        <v>0.50813980000000003</v>
      </c>
      <c r="BI11" s="567">
        <v>0.42104639999999999</v>
      </c>
      <c r="BJ11" s="567">
        <v>0.55496659999999998</v>
      </c>
      <c r="BK11" s="567">
        <v>0.39199450000000002</v>
      </c>
      <c r="BL11" s="567">
        <v>0.4027482</v>
      </c>
      <c r="BM11" s="567">
        <v>0.34296490000000002</v>
      </c>
      <c r="BN11" s="567">
        <v>0.29459649999999998</v>
      </c>
      <c r="BO11" s="567">
        <v>0.42212699999999997</v>
      </c>
      <c r="BP11" s="567">
        <v>0.38639689999999999</v>
      </c>
      <c r="BQ11" s="567">
        <v>0.40387149999999999</v>
      </c>
      <c r="BR11" s="567">
        <v>0.43150110000000003</v>
      </c>
      <c r="BS11" s="567">
        <v>0.46218969999999998</v>
      </c>
      <c r="BT11" s="567">
        <v>0.45286480000000001</v>
      </c>
      <c r="BU11" s="567">
        <v>0.36410429999999999</v>
      </c>
      <c r="BV11" s="567">
        <v>0.59234779999999998</v>
      </c>
    </row>
    <row r="12" spans="1:74" ht="11.15" customHeight="1" x14ac:dyDescent="0.25">
      <c r="A12" s="415" t="s">
        <v>1156</v>
      </c>
      <c r="B12" s="416" t="s">
        <v>1114</v>
      </c>
      <c r="C12" s="566">
        <v>50.529391906999997</v>
      </c>
      <c r="D12" s="566">
        <v>46.747877764999998</v>
      </c>
      <c r="E12" s="566">
        <v>43.787480375999998</v>
      </c>
      <c r="F12" s="566">
        <v>37.994152110000002</v>
      </c>
      <c r="G12" s="566">
        <v>40.620411767</v>
      </c>
      <c r="H12" s="566">
        <v>49.340237999999999</v>
      </c>
      <c r="I12" s="566">
        <v>57.998277504000001</v>
      </c>
      <c r="J12" s="566">
        <v>55.400577063999997</v>
      </c>
      <c r="K12" s="566">
        <v>45.111607151999998</v>
      </c>
      <c r="L12" s="566">
        <v>44.008872124</v>
      </c>
      <c r="M12" s="566">
        <v>44.078912985000002</v>
      </c>
      <c r="N12" s="566">
        <v>51.027009143999997</v>
      </c>
      <c r="O12" s="566">
        <v>52.717469508999997</v>
      </c>
      <c r="P12" s="566">
        <v>50.534072901999998</v>
      </c>
      <c r="Q12" s="566">
        <v>46.456821157</v>
      </c>
      <c r="R12" s="566">
        <v>43.133160078000003</v>
      </c>
      <c r="S12" s="566">
        <v>46.263659551000003</v>
      </c>
      <c r="T12" s="566">
        <v>55.420848507999999</v>
      </c>
      <c r="U12" s="566">
        <v>59.655141508</v>
      </c>
      <c r="V12" s="566">
        <v>62.115247961000001</v>
      </c>
      <c r="W12" s="566">
        <v>50.630446704999997</v>
      </c>
      <c r="X12" s="566">
        <v>48.557755241999999</v>
      </c>
      <c r="Y12" s="566">
        <v>48.349590511999999</v>
      </c>
      <c r="Z12" s="566">
        <v>50.205406134999997</v>
      </c>
      <c r="AA12" s="566">
        <v>58.959333667000003</v>
      </c>
      <c r="AB12" s="566">
        <v>50.795552301999997</v>
      </c>
      <c r="AC12" s="566">
        <v>48.211744895000002</v>
      </c>
      <c r="AD12" s="566">
        <v>44.982044377000001</v>
      </c>
      <c r="AE12" s="566">
        <v>49.295013292</v>
      </c>
      <c r="AF12" s="566">
        <v>55.399634759000001</v>
      </c>
      <c r="AG12" s="566">
        <v>61.295417098999998</v>
      </c>
      <c r="AH12" s="566">
        <v>58.062325119</v>
      </c>
      <c r="AI12" s="566">
        <v>49.400515908000003</v>
      </c>
      <c r="AJ12" s="566">
        <v>45.785444044999998</v>
      </c>
      <c r="AK12" s="566">
        <v>47.717140409000002</v>
      </c>
      <c r="AL12" s="566">
        <v>54.257912341000001</v>
      </c>
      <c r="AM12" s="566">
        <v>51.579875977999997</v>
      </c>
      <c r="AN12" s="566">
        <v>45.334101085999997</v>
      </c>
      <c r="AO12" s="566">
        <v>48.230198242999997</v>
      </c>
      <c r="AP12" s="566">
        <v>44.018009595000002</v>
      </c>
      <c r="AQ12" s="566">
        <v>46.624963235999999</v>
      </c>
      <c r="AR12" s="566">
        <v>52.329985477999998</v>
      </c>
      <c r="AS12" s="566">
        <v>60.142053498999999</v>
      </c>
      <c r="AT12" s="566">
        <v>60.676099248</v>
      </c>
      <c r="AU12" s="566">
        <v>50.630341936999997</v>
      </c>
      <c r="AV12" s="566">
        <v>47.814832954000003</v>
      </c>
      <c r="AW12" s="566">
        <v>46.570063437000002</v>
      </c>
      <c r="AX12" s="566">
        <v>49.300170000000001</v>
      </c>
      <c r="AY12" s="566">
        <v>55.732900000000001</v>
      </c>
      <c r="AZ12" s="567">
        <v>47.818689999999997</v>
      </c>
      <c r="BA12" s="567">
        <v>48.142449999999997</v>
      </c>
      <c r="BB12" s="567">
        <v>43.790419999999997</v>
      </c>
      <c r="BC12" s="567">
        <v>47.779249999999998</v>
      </c>
      <c r="BD12" s="567">
        <v>53.914200000000001</v>
      </c>
      <c r="BE12" s="567">
        <v>61.91422</v>
      </c>
      <c r="BF12" s="567">
        <v>61.219799999999999</v>
      </c>
      <c r="BG12" s="567">
        <v>50.084299999999999</v>
      </c>
      <c r="BH12" s="567">
        <v>47.77496</v>
      </c>
      <c r="BI12" s="567">
        <v>48.168329999999997</v>
      </c>
      <c r="BJ12" s="567">
        <v>54.514229999999998</v>
      </c>
      <c r="BK12" s="567">
        <v>57.719639999999998</v>
      </c>
      <c r="BL12" s="567">
        <v>48.920430000000003</v>
      </c>
      <c r="BM12" s="567">
        <v>50.531179999999999</v>
      </c>
      <c r="BN12" s="567">
        <v>45.527769999999997</v>
      </c>
      <c r="BO12" s="567">
        <v>49.51876</v>
      </c>
      <c r="BP12" s="567">
        <v>55.71125</v>
      </c>
      <c r="BQ12" s="567">
        <v>63.867699999999999</v>
      </c>
      <c r="BR12" s="567">
        <v>62.713799999999999</v>
      </c>
      <c r="BS12" s="567">
        <v>51.354430000000001</v>
      </c>
      <c r="BT12" s="567">
        <v>48.681080000000001</v>
      </c>
      <c r="BU12" s="567">
        <v>49.002310000000001</v>
      </c>
      <c r="BV12" s="567">
        <v>55.365940000000002</v>
      </c>
    </row>
    <row r="13" spans="1:74" ht="11.15" customHeight="1" x14ac:dyDescent="0.25">
      <c r="A13" s="415" t="s">
        <v>1157</v>
      </c>
      <c r="B13" s="416" t="s">
        <v>1207</v>
      </c>
      <c r="C13" s="566">
        <v>56.380932129999998</v>
      </c>
      <c r="D13" s="566">
        <v>52.362343119999998</v>
      </c>
      <c r="E13" s="566">
        <v>50.9698821</v>
      </c>
      <c r="F13" s="566">
        <v>44.352789420000001</v>
      </c>
      <c r="G13" s="566">
        <v>47.308523200000003</v>
      </c>
      <c r="H13" s="566">
        <v>56.453229989999997</v>
      </c>
      <c r="I13" s="566">
        <v>65.746006129999998</v>
      </c>
      <c r="J13" s="566">
        <v>61.701432130000001</v>
      </c>
      <c r="K13" s="566">
        <v>50.7769184</v>
      </c>
      <c r="L13" s="566">
        <v>49.637880799999998</v>
      </c>
      <c r="M13" s="566">
        <v>48.602914570000003</v>
      </c>
      <c r="N13" s="566">
        <v>55.535944829999998</v>
      </c>
      <c r="O13" s="566">
        <v>56.666517929999998</v>
      </c>
      <c r="P13" s="566">
        <v>54.557639289999997</v>
      </c>
      <c r="Q13" s="566">
        <v>50.739821259999999</v>
      </c>
      <c r="R13" s="566">
        <v>47.462593529999999</v>
      </c>
      <c r="S13" s="566">
        <v>50.868175030000003</v>
      </c>
      <c r="T13" s="566">
        <v>60.108107590000003</v>
      </c>
      <c r="U13" s="566">
        <v>63.73170812</v>
      </c>
      <c r="V13" s="566">
        <v>65.24757735</v>
      </c>
      <c r="W13" s="566">
        <v>53.430095379999997</v>
      </c>
      <c r="X13" s="566">
        <v>52.04831137</v>
      </c>
      <c r="Y13" s="566">
        <v>50.938840470000002</v>
      </c>
      <c r="Z13" s="566">
        <v>54.339499982</v>
      </c>
      <c r="AA13" s="566">
        <v>60.93320379</v>
      </c>
      <c r="AB13" s="566">
        <v>53.334077960000002</v>
      </c>
      <c r="AC13" s="566">
        <v>52.814996120000004</v>
      </c>
      <c r="AD13" s="566">
        <v>49.073623920000003</v>
      </c>
      <c r="AE13" s="566">
        <v>54.090926289999999</v>
      </c>
      <c r="AF13" s="566">
        <v>60.247373979999999</v>
      </c>
      <c r="AG13" s="566">
        <v>65.50689672</v>
      </c>
      <c r="AH13" s="566">
        <v>62.739803080000002</v>
      </c>
      <c r="AI13" s="566">
        <v>54.269126880000002</v>
      </c>
      <c r="AJ13" s="566">
        <v>49.583464210000002</v>
      </c>
      <c r="AK13" s="566">
        <v>51.353651669999998</v>
      </c>
      <c r="AL13" s="566">
        <v>57.820983460000001</v>
      </c>
      <c r="AM13" s="566">
        <v>55.980478040000001</v>
      </c>
      <c r="AN13" s="566">
        <v>49.771135569999998</v>
      </c>
      <c r="AO13" s="566">
        <v>52.86328563</v>
      </c>
      <c r="AP13" s="566">
        <v>47.556816310000002</v>
      </c>
      <c r="AQ13" s="566">
        <v>52.058058010000003</v>
      </c>
      <c r="AR13" s="566">
        <v>58.248889310000003</v>
      </c>
      <c r="AS13" s="566">
        <v>64.148195229999999</v>
      </c>
      <c r="AT13" s="566">
        <v>64.982277659999994</v>
      </c>
      <c r="AU13" s="566">
        <v>55.124649099999999</v>
      </c>
      <c r="AV13" s="566">
        <v>51.122027500000002</v>
      </c>
      <c r="AW13" s="566">
        <v>50.246460540000001</v>
      </c>
      <c r="AX13" s="566">
        <v>53.862728539999999</v>
      </c>
      <c r="AY13" s="566">
        <v>61.83699</v>
      </c>
      <c r="AZ13" s="567">
        <v>53.120699999999999</v>
      </c>
      <c r="BA13" s="567">
        <v>53.371420000000001</v>
      </c>
      <c r="BB13" s="567">
        <v>48.436700000000002</v>
      </c>
      <c r="BC13" s="567">
        <v>53.375749999999996</v>
      </c>
      <c r="BD13" s="567">
        <v>59.914679999999997</v>
      </c>
      <c r="BE13" s="567">
        <v>67.843289999999996</v>
      </c>
      <c r="BF13" s="567">
        <v>66.654790000000006</v>
      </c>
      <c r="BG13" s="567">
        <v>55.171430000000001</v>
      </c>
      <c r="BH13" s="567">
        <v>51.748989999999999</v>
      </c>
      <c r="BI13" s="567">
        <v>51.444339999999997</v>
      </c>
      <c r="BJ13" s="567">
        <v>58.451929999999997</v>
      </c>
      <c r="BK13" s="567">
        <v>61.012920000000001</v>
      </c>
      <c r="BL13" s="567">
        <v>51.95628</v>
      </c>
      <c r="BM13" s="567">
        <v>54.051349999999999</v>
      </c>
      <c r="BN13" s="567">
        <v>49.075139999999998</v>
      </c>
      <c r="BO13" s="567">
        <v>54.006210000000003</v>
      </c>
      <c r="BP13" s="567">
        <v>60.559489999999997</v>
      </c>
      <c r="BQ13" s="567">
        <v>68.473460000000003</v>
      </c>
      <c r="BR13" s="567">
        <v>67.259529999999998</v>
      </c>
      <c r="BS13" s="567">
        <v>55.620919999999998</v>
      </c>
      <c r="BT13" s="567">
        <v>52.150649999999999</v>
      </c>
      <c r="BU13" s="567">
        <v>51.808149999999998</v>
      </c>
      <c r="BV13" s="567">
        <v>58.818010000000001</v>
      </c>
    </row>
    <row r="14" spans="1:74" ht="11.15" customHeight="1" x14ac:dyDescent="0.25">
      <c r="A14" s="409"/>
      <c r="B14" s="102" t="s">
        <v>1218</v>
      </c>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67"/>
      <c r="BA14" s="267"/>
      <c r="BB14" s="267"/>
      <c r="BC14" s="267"/>
      <c r="BD14" s="267"/>
      <c r="BE14" s="267"/>
      <c r="BF14" s="267"/>
      <c r="BG14" s="267"/>
      <c r="BH14" s="267"/>
      <c r="BI14" s="267"/>
      <c r="BJ14" s="267"/>
      <c r="BK14" s="267"/>
      <c r="BL14" s="267"/>
      <c r="BM14" s="267"/>
      <c r="BN14" s="267"/>
      <c r="BO14" s="267"/>
      <c r="BP14" s="267"/>
      <c r="BQ14" s="267"/>
      <c r="BR14" s="267"/>
      <c r="BS14" s="267"/>
      <c r="BT14" s="267"/>
      <c r="BU14" s="267"/>
      <c r="BV14" s="267"/>
    </row>
    <row r="15" spans="1:74" ht="11.15" customHeight="1" x14ac:dyDescent="0.25">
      <c r="A15" s="415" t="s">
        <v>1158</v>
      </c>
      <c r="B15" s="416" t="s">
        <v>1338</v>
      </c>
      <c r="C15" s="566">
        <v>7.6315013780000003</v>
      </c>
      <c r="D15" s="566">
        <v>6.9191143129999997</v>
      </c>
      <c r="E15" s="566">
        <v>6.5532775159999996</v>
      </c>
      <c r="F15" s="566">
        <v>5.4110214540000001</v>
      </c>
      <c r="G15" s="566">
        <v>5.7646034850000003</v>
      </c>
      <c r="H15" s="566">
        <v>7.4944605920000003</v>
      </c>
      <c r="I15" s="566">
        <v>10.442442461000001</v>
      </c>
      <c r="J15" s="566">
        <v>8.7439305970000003</v>
      </c>
      <c r="K15" s="566">
        <v>6.5889608239999999</v>
      </c>
      <c r="L15" s="566">
        <v>5.6191014209999999</v>
      </c>
      <c r="M15" s="566">
        <v>3.9016160950000001</v>
      </c>
      <c r="N15" s="566">
        <v>5.2453110809999997</v>
      </c>
      <c r="O15" s="566">
        <v>5.2607288079999996</v>
      </c>
      <c r="P15" s="566">
        <v>5.427956279</v>
      </c>
      <c r="Q15" s="566">
        <v>3.5715062870000001</v>
      </c>
      <c r="R15" s="566">
        <v>4.2556657109999998</v>
      </c>
      <c r="S15" s="566">
        <v>4.3966798660000004</v>
      </c>
      <c r="T15" s="566">
        <v>6.7800189890000002</v>
      </c>
      <c r="U15" s="566">
        <v>7.544231924</v>
      </c>
      <c r="V15" s="566">
        <v>7.3696996920000002</v>
      </c>
      <c r="W15" s="566">
        <v>4.852916982</v>
      </c>
      <c r="X15" s="566">
        <v>4.1591596729999996</v>
      </c>
      <c r="Y15" s="566">
        <v>3.7120005909999998</v>
      </c>
      <c r="Z15" s="566">
        <v>4.023722909</v>
      </c>
      <c r="AA15" s="566">
        <v>5.1791416860000004</v>
      </c>
      <c r="AB15" s="566">
        <v>4.2803335870000003</v>
      </c>
      <c r="AC15" s="566">
        <v>3.3753965629999998</v>
      </c>
      <c r="AD15" s="566">
        <v>2.759287595</v>
      </c>
      <c r="AE15" s="566">
        <v>4.7368343169999996</v>
      </c>
      <c r="AF15" s="566">
        <v>6.1696885469999998</v>
      </c>
      <c r="AG15" s="566">
        <v>9.5690514709999999</v>
      </c>
      <c r="AH15" s="566">
        <v>8.9001834669999997</v>
      </c>
      <c r="AI15" s="566">
        <v>6.609081153</v>
      </c>
      <c r="AJ15" s="566">
        <v>5.5912079800000001</v>
      </c>
      <c r="AK15" s="566">
        <v>5.537228721</v>
      </c>
      <c r="AL15" s="566">
        <v>6.0871186330000002</v>
      </c>
      <c r="AM15" s="566">
        <v>5.8451860619999998</v>
      </c>
      <c r="AN15" s="566">
        <v>4.7039972880000001</v>
      </c>
      <c r="AO15" s="566">
        <v>5.2450014989999998</v>
      </c>
      <c r="AP15" s="566">
        <v>5.1070210490000001</v>
      </c>
      <c r="AQ15" s="566">
        <v>7.3875724590000003</v>
      </c>
      <c r="AR15" s="566">
        <v>8.9964623709999998</v>
      </c>
      <c r="AS15" s="566">
        <v>10.642863523999999</v>
      </c>
      <c r="AT15" s="566">
        <v>11.292828273</v>
      </c>
      <c r="AU15" s="566">
        <v>8.3595685050000004</v>
      </c>
      <c r="AV15" s="566">
        <v>5.8562090250000001</v>
      </c>
      <c r="AW15" s="566">
        <v>5.8398090160000002</v>
      </c>
      <c r="AX15" s="566">
        <v>6.6022239999999996</v>
      </c>
      <c r="AY15" s="566">
        <v>8.2264189999999999</v>
      </c>
      <c r="AZ15" s="567">
        <v>6.5323630000000001</v>
      </c>
      <c r="BA15" s="567">
        <v>5.4258040000000003</v>
      </c>
      <c r="BB15" s="567">
        <v>6.1780200000000001</v>
      </c>
      <c r="BC15" s="567">
        <v>7.478796</v>
      </c>
      <c r="BD15" s="567">
        <v>8.7555359999999993</v>
      </c>
      <c r="BE15" s="567">
        <v>11.103820000000001</v>
      </c>
      <c r="BF15" s="567">
        <v>10.383710000000001</v>
      </c>
      <c r="BG15" s="567">
        <v>6.4683989999999998</v>
      </c>
      <c r="BH15" s="567">
        <v>5.686223</v>
      </c>
      <c r="BI15" s="567">
        <v>4.2931900000000001</v>
      </c>
      <c r="BJ15" s="567">
        <v>4.7327899999999996</v>
      </c>
      <c r="BK15" s="567">
        <v>6.4349259999999999</v>
      </c>
      <c r="BL15" s="567">
        <v>4.4574769999999999</v>
      </c>
      <c r="BM15" s="567">
        <v>4.3107369999999996</v>
      </c>
      <c r="BN15" s="567">
        <v>4.9782700000000002</v>
      </c>
      <c r="BO15" s="567">
        <v>6.2616769999999997</v>
      </c>
      <c r="BP15" s="567">
        <v>7.3816949999999997</v>
      </c>
      <c r="BQ15" s="567">
        <v>10.3903</v>
      </c>
      <c r="BR15" s="567">
        <v>10.00596</v>
      </c>
      <c r="BS15" s="567">
        <v>5.6002260000000001</v>
      </c>
      <c r="BT15" s="567">
        <v>5.7052949999999996</v>
      </c>
      <c r="BU15" s="567">
        <v>4.094373</v>
      </c>
      <c r="BV15" s="567">
        <v>4.4515000000000002</v>
      </c>
    </row>
    <row r="16" spans="1:74" ht="11.15" customHeight="1" x14ac:dyDescent="0.25">
      <c r="A16" s="415" t="s">
        <v>1159</v>
      </c>
      <c r="B16" s="416" t="s">
        <v>78</v>
      </c>
      <c r="C16" s="566">
        <v>7.0286861380000003</v>
      </c>
      <c r="D16" s="566">
        <v>6.214646643</v>
      </c>
      <c r="E16" s="566">
        <v>4.8530311179999996</v>
      </c>
      <c r="F16" s="566">
        <v>3.953756002</v>
      </c>
      <c r="G16" s="566">
        <v>5.2890353970000001</v>
      </c>
      <c r="H16" s="566">
        <v>7.1066811059999999</v>
      </c>
      <c r="I16" s="566">
        <v>10.23651113</v>
      </c>
      <c r="J16" s="566">
        <v>10.440713672999999</v>
      </c>
      <c r="K16" s="566">
        <v>7.2224660370000002</v>
      </c>
      <c r="L16" s="566">
        <v>6.3325368080000004</v>
      </c>
      <c r="M16" s="566">
        <v>6.3847960260000001</v>
      </c>
      <c r="N16" s="566">
        <v>8.7945133210000002</v>
      </c>
      <c r="O16" s="566">
        <v>8.6690125420000008</v>
      </c>
      <c r="P16" s="566">
        <v>9.0688526740000004</v>
      </c>
      <c r="Q16" s="566">
        <v>5.7990376020000003</v>
      </c>
      <c r="R16" s="566">
        <v>5.0584203289999996</v>
      </c>
      <c r="S16" s="566">
        <v>6.3379413869999999</v>
      </c>
      <c r="T16" s="566">
        <v>9.9394843850000001</v>
      </c>
      <c r="U16" s="566">
        <v>11.71099931</v>
      </c>
      <c r="V16" s="566">
        <v>11.363285871</v>
      </c>
      <c r="W16" s="566">
        <v>9.5562869740000007</v>
      </c>
      <c r="X16" s="566">
        <v>7.1057136679999999</v>
      </c>
      <c r="Y16" s="566">
        <v>7.0512587480000004</v>
      </c>
      <c r="Z16" s="566">
        <v>7.0754670239999999</v>
      </c>
      <c r="AA16" s="566">
        <v>9.1125634249999994</v>
      </c>
      <c r="AB16" s="566">
        <v>7.7821042460000003</v>
      </c>
      <c r="AC16" s="566">
        <v>7.0922443959999999</v>
      </c>
      <c r="AD16" s="566">
        <v>4.9651907460000002</v>
      </c>
      <c r="AE16" s="566">
        <v>6.6019597829999999</v>
      </c>
      <c r="AF16" s="566">
        <v>9.8658428970000003</v>
      </c>
      <c r="AG16" s="566">
        <v>11.417959577</v>
      </c>
      <c r="AH16" s="566">
        <v>11.816677387</v>
      </c>
      <c r="AI16" s="566">
        <v>7.9411497349999998</v>
      </c>
      <c r="AJ16" s="566">
        <v>6.7695622990000004</v>
      </c>
      <c r="AK16" s="566">
        <v>5.6774272359999998</v>
      </c>
      <c r="AL16" s="566">
        <v>8.072504404</v>
      </c>
      <c r="AM16" s="566">
        <v>8.6498666689999997</v>
      </c>
      <c r="AN16" s="566">
        <v>5.786726002</v>
      </c>
      <c r="AO16" s="566">
        <v>5.9856028520000004</v>
      </c>
      <c r="AP16" s="566">
        <v>3.7262674320000002</v>
      </c>
      <c r="AQ16" s="566">
        <v>5.3787024289999996</v>
      </c>
      <c r="AR16" s="566">
        <v>8.1177199459999994</v>
      </c>
      <c r="AS16" s="566">
        <v>9.6446689570000004</v>
      </c>
      <c r="AT16" s="566">
        <v>10.316717499999999</v>
      </c>
      <c r="AU16" s="566">
        <v>7.4457602290000002</v>
      </c>
      <c r="AV16" s="566">
        <v>5.9099099600000002</v>
      </c>
      <c r="AW16" s="566">
        <v>6.4040230850000004</v>
      </c>
      <c r="AX16" s="566">
        <v>5.2958400000000001</v>
      </c>
      <c r="AY16" s="566">
        <v>9.1713830000000005</v>
      </c>
      <c r="AZ16" s="567">
        <v>3.4362550000000001</v>
      </c>
      <c r="BA16" s="567">
        <v>5.0001939999999996</v>
      </c>
      <c r="BB16" s="567">
        <v>2.5621480000000001</v>
      </c>
      <c r="BC16" s="567">
        <v>5.309736</v>
      </c>
      <c r="BD16" s="567">
        <v>9.4825479999999995</v>
      </c>
      <c r="BE16" s="567">
        <v>9.8095929999999996</v>
      </c>
      <c r="BF16" s="567">
        <v>10.298120000000001</v>
      </c>
      <c r="BG16" s="567">
        <v>7.1918030000000002</v>
      </c>
      <c r="BH16" s="567">
        <v>4.570786</v>
      </c>
      <c r="BI16" s="567">
        <v>6.2103570000000001</v>
      </c>
      <c r="BJ16" s="567">
        <v>7.1101859999999997</v>
      </c>
      <c r="BK16" s="567">
        <v>7.4158059999999999</v>
      </c>
      <c r="BL16" s="567">
        <v>4.3913669999999998</v>
      </c>
      <c r="BM16" s="567">
        <v>4.9114870000000002</v>
      </c>
      <c r="BN16" s="567">
        <v>2.5972040000000001</v>
      </c>
      <c r="BO16" s="567">
        <v>5.2824369999999998</v>
      </c>
      <c r="BP16" s="567">
        <v>10.075609999999999</v>
      </c>
      <c r="BQ16" s="567">
        <v>9.8753080000000004</v>
      </c>
      <c r="BR16" s="567">
        <v>10.431979999999999</v>
      </c>
      <c r="BS16" s="567">
        <v>7.3400889999999999</v>
      </c>
      <c r="BT16" s="567">
        <v>4.4706609999999998</v>
      </c>
      <c r="BU16" s="567">
        <v>5.8388929999999997</v>
      </c>
      <c r="BV16" s="567">
        <v>6.7174399999999999</v>
      </c>
    </row>
    <row r="17" spans="1:74" ht="11.15" customHeight="1" x14ac:dyDescent="0.25">
      <c r="A17" s="415" t="s">
        <v>1160</v>
      </c>
      <c r="B17" s="418" t="s">
        <v>79</v>
      </c>
      <c r="C17" s="566">
        <v>1.5105420000000001</v>
      </c>
      <c r="D17" s="566">
        <v>1.3472139999999999</v>
      </c>
      <c r="E17" s="566">
        <v>1.501199</v>
      </c>
      <c r="F17" s="566">
        <v>1.4584410000000001</v>
      </c>
      <c r="G17" s="566">
        <v>1.495144</v>
      </c>
      <c r="H17" s="566">
        <v>1.4299109999999999</v>
      </c>
      <c r="I17" s="566">
        <v>1.4595100000000001</v>
      </c>
      <c r="J17" s="566">
        <v>1.4489190000000001</v>
      </c>
      <c r="K17" s="566">
        <v>1.2873030000000001</v>
      </c>
      <c r="L17" s="566">
        <v>0.98178100000000001</v>
      </c>
      <c r="M17" s="566">
        <v>1.361526</v>
      </c>
      <c r="N17" s="566">
        <v>1.4895430000000001</v>
      </c>
      <c r="O17" s="566">
        <v>1.5047200000000001</v>
      </c>
      <c r="P17" s="566">
        <v>1.361008</v>
      </c>
      <c r="Q17" s="566">
        <v>1.269957</v>
      </c>
      <c r="R17" s="566">
        <v>0.572048</v>
      </c>
      <c r="S17" s="566">
        <v>1.0095080000000001</v>
      </c>
      <c r="T17" s="566">
        <v>1.2044429999999999</v>
      </c>
      <c r="U17" s="566">
        <v>1.4660550000000001</v>
      </c>
      <c r="V17" s="566">
        <v>1.3494759999999999</v>
      </c>
      <c r="W17" s="566">
        <v>1.434464</v>
      </c>
      <c r="X17" s="566">
        <v>1.444636</v>
      </c>
      <c r="Y17" s="566">
        <v>1.4051530000000001</v>
      </c>
      <c r="Z17" s="566">
        <v>1.433886</v>
      </c>
      <c r="AA17" s="566">
        <v>1.509182</v>
      </c>
      <c r="AB17" s="566">
        <v>1.3294170000000001</v>
      </c>
      <c r="AC17" s="566">
        <v>1.4451879999999999</v>
      </c>
      <c r="AD17" s="566">
        <v>1.3909940000000001</v>
      </c>
      <c r="AE17" s="566">
        <v>1.4785779999999999</v>
      </c>
      <c r="AF17" s="566">
        <v>1.419049</v>
      </c>
      <c r="AG17" s="566">
        <v>1.3041290000000001</v>
      </c>
      <c r="AH17" s="566">
        <v>1.3645830000000001</v>
      </c>
      <c r="AI17" s="566">
        <v>1.27535</v>
      </c>
      <c r="AJ17" s="566">
        <v>0.14446999999999999</v>
      </c>
      <c r="AK17" s="566">
        <v>0.52611699999999995</v>
      </c>
      <c r="AL17" s="566">
        <v>1.4134059999999999</v>
      </c>
      <c r="AM17" s="566">
        <v>1.495465</v>
      </c>
      <c r="AN17" s="566">
        <v>1.295536</v>
      </c>
      <c r="AO17" s="566">
        <v>1.474262</v>
      </c>
      <c r="AP17" s="566">
        <v>1.362115</v>
      </c>
      <c r="AQ17" s="566">
        <v>1.481371</v>
      </c>
      <c r="AR17" s="566">
        <v>1.4230959999999999</v>
      </c>
      <c r="AS17" s="566">
        <v>1.447565</v>
      </c>
      <c r="AT17" s="566">
        <v>1.45313</v>
      </c>
      <c r="AU17" s="566">
        <v>1.4381390000000001</v>
      </c>
      <c r="AV17" s="566">
        <v>1.3836470000000001</v>
      </c>
      <c r="AW17" s="566">
        <v>1.4598359999999999</v>
      </c>
      <c r="AX17" s="566">
        <v>1.5202899999999999</v>
      </c>
      <c r="AY17" s="566">
        <v>1.50888</v>
      </c>
      <c r="AZ17" s="567">
        <v>1.36663</v>
      </c>
      <c r="BA17" s="567">
        <v>1.46088</v>
      </c>
      <c r="BB17" s="567">
        <v>0.67612000000000005</v>
      </c>
      <c r="BC17" s="567">
        <v>0.85063999999999995</v>
      </c>
      <c r="BD17" s="567">
        <v>1.4137599999999999</v>
      </c>
      <c r="BE17" s="567">
        <v>1.46088</v>
      </c>
      <c r="BF17" s="567">
        <v>1.46088</v>
      </c>
      <c r="BG17" s="567">
        <v>1.4137599999999999</v>
      </c>
      <c r="BH17" s="567">
        <v>0.89844999999999997</v>
      </c>
      <c r="BI17" s="567">
        <v>1.1298999999999999</v>
      </c>
      <c r="BJ17" s="567">
        <v>1.46088</v>
      </c>
      <c r="BK17" s="567">
        <v>1.46088</v>
      </c>
      <c r="BL17" s="567">
        <v>1.31951</v>
      </c>
      <c r="BM17" s="567">
        <v>1.46088</v>
      </c>
      <c r="BN17" s="567">
        <v>1.4137599999999999</v>
      </c>
      <c r="BO17" s="567">
        <v>1.46088</v>
      </c>
      <c r="BP17" s="567">
        <v>1.4137599999999999</v>
      </c>
      <c r="BQ17" s="567">
        <v>1.46088</v>
      </c>
      <c r="BR17" s="567">
        <v>1.46088</v>
      </c>
      <c r="BS17" s="567">
        <v>1.4137599999999999</v>
      </c>
      <c r="BT17" s="567">
        <v>0.69372999999999996</v>
      </c>
      <c r="BU17" s="567">
        <v>0.83399999999999996</v>
      </c>
      <c r="BV17" s="567">
        <v>1.46088</v>
      </c>
    </row>
    <row r="18" spans="1:74" ht="11.15" customHeight="1" x14ac:dyDescent="0.25">
      <c r="A18" s="415" t="s">
        <v>1161</v>
      </c>
      <c r="B18" s="418" t="s">
        <v>1110</v>
      </c>
      <c r="C18" s="566">
        <v>1.65579275</v>
      </c>
      <c r="D18" s="566">
        <v>1.8741462900000001</v>
      </c>
      <c r="E18" s="566">
        <v>1.5974265620000001</v>
      </c>
      <c r="F18" s="566">
        <v>2.0568008070000001</v>
      </c>
      <c r="G18" s="566">
        <v>1.812405051</v>
      </c>
      <c r="H18" s="566">
        <v>1.4252825579999999</v>
      </c>
      <c r="I18" s="566">
        <v>1.3972900180000001</v>
      </c>
      <c r="J18" s="566">
        <v>1.1013915540000001</v>
      </c>
      <c r="K18" s="566">
        <v>0.96242513699999999</v>
      </c>
      <c r="L18" s="566">
        <v>1.0028995469999999</v>
      </c>
      <c r="M18" s="566">
        <v>0.97231583499999996</v>
      </c>
      <c r="N18" s="566">
        <v>1.0198648910000001</v>
      </c>
      <c r="O18" s="566">
        <v>1.42823426</v>
      </c>
      <c r="P18" s="566">
        <v>1.0307664590000001</v>
      </c>
      <c r="Q18" s="566">
        <v>1.197297141</v>
      </c>
      <c r="R18" s="566">
        <v>1.0781588010000001</v>
      </c>
      <c r="S18" s="566">
        <v>1.6914394859999999</v>
      </c>
      <c r="T18" s="566">
        <v>1.526306688</v>
      </c>
      <c r="U18" s="566">
        <v>1.4406754150000001</v>
      </c>
      <c r="V18" s="566">
        <v>1.169592599</v>
      </c>
      <c r="W18" s="566">
        <v>0.894012696</v>
      </c>
      <c r="X18" s="566">
        <v>0.92799854800000003</v>
      </c>
      <c r="Y18" s="566">
        <v>0.98853960299999999</v>
      </c>
      <c r="Z18" s="566">
        <v>1.215177304</v>
      </c>
      <c r="AA18" s="566">
        <v>0.99909825600000002</v>
      </c>
      <c r="AB18" s="566">
        <v>0.94104800700000002</v>
      </c>
      <c r="AC18" s="566">
        <v>1.075584125</v>
      </c>
      <c r="AD18" s="566">
        <v>1.231866235</v>
      </c>
      <c r="AE18" s="566">
        <v>1.2243270879999999</v>
      </c>
      <c r="AF18" s="566">
        <v>1.357150471</v>
      </c>
      <c r="AG18" s="566">
        <v>1.1194881029999999</v>
      </c>
      <c r="AH18" s="566">
        <v>0.94913141999999995</v>
      </c>
      <c r="AI18" s="566">
        <v>0.81927064900000002</v>
      </c>
      <c r="AJ18" s="566">
        <v>0.67965273900000001</v>
      </c>
      <c r="AK18" s="566">
        <v>0.84518682999999994</v>
      </c>
      <c r="AL18" s="566">
        <v>1.082324077</v>
      </c>
      <c r="AM18" s="566">
        <v>1.074280023</v>
      </c>
      <c r="AN18" s="566">
        <v>0.89004490000000003</v>
      </c>
      <c r="AO18" s="566">
        <v>0.97188209400000003</v>
      </c>
      <c r="AP18" s="566">
        <v>0.80261630699999997</v>
      </c>
      <c r="AQ18" s="566">
        <v>1.2444178290000001</v>
      </c>
      <c r="AR18" s="566">
        <v>0.761757868</v>
      </c>
      <c r="AS18" s="566">
        <v>0.96079323299999997</v>
      </c>
      <c r="AT18" s="566">
        <v>0.93777160900000001</v>
      </c>
      <c r="AU18" s="566">
        <v>0.76188756899999999</v>
      </c>
      <c r="AV18" s="566">
        <v>0.97902975000000003</v>
      </c>
      <c r="AW18" s="566">
        <v>0.84534534299999997</v>
      </c>
      <c r="AX18" s="566">
        <v>0.91440880000000002</v>
      </c>
      <c r="AY18" s="566">
        <v>1.178922</v>
      </c>
      <c r="AZ18" s="567">
        <v>1.0924799999999999</v>
      </c>
      <c r="BA18" s="567">
        <v>1.148026</v>
      </c>
      <c r="BB18" s="567">
        <v>1.291615</v>
      </c>
      <c r="BC18" s="567">
        <v>1.46726</v>
      </c>
      <c r="BD18" s="567">
        <v>1.3819330000000001</v>
      </c>
      <c r="BE18" s="567">
        <v>1.382468</v>
      </c>
      <c r="BF18" s="567">
        <v>1.2009920000000001</v>
      </c>
      <c r="BG18" s="567">
        <v>1.0730189999999999</v>
      </c>
      <c r="BH18" s="567">
        <v>1.037633</v>
      </c>
      <c r="BI18" s="567">
        <v>0.99646080000000004</v>
      </c>
      <c r="BJ18" s="567">
        <v>1.0232349999999999</v>
      </c>
      <c r="BK18" s="567">
        <v>1.254766</v>
      </c>
      <c r="BL18" s="567">
        <v>1.1025499999999999</v>
      </c>
      <c r="BM18" s="567">
        <v>1.1848639999999999</v>
      </c>
      <c r="BN18" s="567">
        <v>1.31646</v>
      </c>
      <c r="BO18" s="567">
        <v>1.485152</v>
      </c>
      <c r="BP18" s="567">
        <v>1.3939999999999999</v>
      </c>
      <c r="BQ18" s="567">
        <v>1.3911579999999999</v>
      </c>
      <c r="BR18" s="567">
        <v>1.207049</v>
      </c>
      <c r="BS18" s="567">
        <v>1.0771040000000001</v>
      </c>
      <c r="BT18" s="567">
        <v>1.040575</v>
      </c>
      <c r="BU18" s="567">
        <v>0.99844480000000002</v>
      </c>
      <c r="BV18" s="567">
        <v>1.0323530000000001</v>
      </c>
    </row>
    <row r="19" spans="1:74" ht="11.15" customHeight="1" x14ac:dyDescent="0.25">
      <c r="A19" s="415" t="s">
        <v>1162</v>
      </c>
      <c r="B19" s="418" t="s">
        <v>1205</v>
      </c>
      <c r="C19" s="566">
        <v>7.1560442460000004</v>
      </c>
      <c r="D19" s="566">
        <v>7.2155975960000003</v>
      </c>
      <c r="E19" s="566">
        <v>7.2675315490000001</v>
      </c>
      <c r="F19" s="566">
        <v>7.5179429029999998</v>
      </c>
      <c r="G19" s="566">
        <v>6.675457916</v>
      </c>
      <c r="H19" s="566">
        <v>8.6873475330000005</v>
      </c>
      <c r="I19" s="566">
        <v>5.6509538519999998</v>
      </c>
      <c r="J19" s="566">
        <v>6.031924944</v>
      </c>
      <c r="K19" s="566">
        <v>6.199968353</v>
      </c>
      <c r="L19" s="566">
        <v>7.4788202549999996</v>
      </c>
      <c r="M19" s="566">
        <v>8.5496539170000005</v>
      </c>
      <c r="N19" s="566">
        <v>8.0315011009999999</v>
      </c>
      <c r="O19" s="566">
        <v>8.0221772900000001</v>
      </c>
      <c r="P19" s="566">
        <v>5.771115032</v>
      </c>
      <c r="Q19" s="566">
        <v>10.140980655</v>
      </c>
      <c r="R19" s="566">
        <v>9.5167148069999996</v>
      </c>
      <c r="S19" s="566">
        <v>8.6148504260000003</v>
      </c>
      <c r="T19" s="566">
        <v>6.6275188900000002</v>
      </c>
      <c r="U19" s="566">
        <v>5.6112593210000004</v>
      </c>
      <c r="V19" s="566">
        <v>7.9175615239999999</v>
      </c>
      <c r="W19" s="566">
        <v>8.3733293050000004</v>
      </c>
      <c r="X19" s="566">
        <v>8.6619805000000003</v>
      </c>
      <c r="Y19" s="566">
        <v>9.0175200350000004</v>
      </c>
      <c r="Z19" s="566">
        <v>10.293544581000001</v>
      </c>
      <c r="AA19" s="566">
        <v>9.7750374460000007</v>
      </c>
      <c r="AB19" s="566">
        <v>9.7919265269999993</v>
      </c>
      <c r="AC19" s="566">
        <v>11.162506488</v>
      </c>
      <c r="AD19" s="566">
        <v>11.908938332</v>
      </c>
      <c r="AE19" s="566">
        <v>10.337322359</v>
      </c>
      <c r="AF19" s="566">
        <v>8.8757811150000006</v>
      </c>
      <c r="AG19" s="566">
        <v>7.7999760680000003</v>
      </c>
      <c r="AH19" s="566">
        <v>6.7076901229999999</v>
      </c>
      <c r="AI19" s="566">
        <v>8.0557551049999994</v>
      </c>
      <c r="AJ19" s="566">
        <v>8.4449391069999997</v>
      </c>
      <c r="AK19" s="566">
        <v>10.942405773999999</v>
      </c>
      <c r="AL19" s="566">
        <v>10.128541467</v>
      </c>
      <c r="AM19" s="566">
        <v>9.7810227039999997</v>
      </c>
      <c r="AN19" s="566">
        <v>10.245816208999999</v>
      </c>
      <c r="AO19" s="566">
        <v>11.291155475</v>
      </c>
      <c r="AP19" s="566">
        <v>11.249379319999999</v>
      </c>
      <c r="AQ19" s="566">
        <v>7.985556087</v>
      </c>
      <c r="AR19" s="566">
        <v>6.3951050699999996</v>
      </c>
      <c r="AS19" s="566">
        <v>7.3596299180000004</v>
      </c>
      <c r="AT19" s="566">
        <v>7.3243264540000004</v>
      </c>
      <c r="AU19" s="566">
        <v>7.8249305150000001</v>
      </c>
      <c r="AV19" s="566">
        <v>9.9831109340000008</v>
      </c>
      <c r="AW19" s="566">
        <v>9.1722156940000001</v>
      </c>
      <c r="AX19" s="566">
        <v>10.650969999999999</v>
      </c>
      <c r="AY19" s="566">
        <v>8.9639749999999996</v>
      </c>
      <c r="AZ19" s="567">
        <v>12.49286</v>
      </c>
      <c r="BA19" s="567">
        <v>11.29607</v>
      </c>
      <c r="BB19" s="567">
        <v>11.332710000000001</v>
      </c>
      <c r="BC19" s="567">
        <v>9.1735009999999999</v>
      </c>
      <c r="BD19" s="567">
        <v>6.8967850000000004</v>
      </c>
      <c r="BE19" s="567">
        <v>7.9805979999999996</v>
      </c>
      <c r="BF19" s="567">
        <v>7.3410690000000001</v>
      </c>
      <c r="BG19" s="567">
        <v>8.9689460000000008</v>
      </c>
      <c r="BH19" s="567">
        <v>10.14486</v>
      </c>
      <c r="BI19" s="567">
        <v>9.6087229999999995</v>
      </c>
      <c r="BJ19" s="567">
        <v>11.465540000000001</v>
      </c>
      <c r="BK19" s="567">
        <v>9.9442219999999999</v>
      </c>
      <c r="BL19" s="567">
        <v>11.53712</v>
      </c>
      <c r="BM19" s="567">
        <v>11.53383</v>
      </c>
      <c r="BN19" s="567">
        <v>11.361359999999999</v>
      </c>
      <c r="BO19" s="567">
        <v>9.5210369999999998</v>
      </c>
      <c r="BP19" s="567">
        <v>7.3465490000000004</v>
      </c>
      <c r="BQ19" s="567">
        <v>8.2956710000000005</v>
      </c>
      <c r="BR19" s="567">
        <v>7.3676459999999997</v>
      </c>
      <c r="BS19" s="567">
        <v>9.4624769999999998</v>
      </c>
      <c r="BT19" s="567">
        <v>10.158670000000001</v>
      </c>
      <c r="BU19" s="567">
        <v>10.230119999999999</v>
      </c>
      <c r="BV19" s="567">
        <v>12.0913</v>
      </c>
    </row>
    <row r="20" spans="1:74" ht="11.15" customHeight="1" x14ac:dyDescent="0.25">
      <c r="A20" s="415" t="s">
        <v>1163</v>
      </c>
      <c r="B20" s="416" t="s">
        <v>1206</v>
      </c>
      <c r="C20" s="566">
        <v>9.8909377000000007E-2</v>
      </c>
      <c r="D20" s="566">
        <v>0.100295048</v>
      </c>
      <c r="E20" s="566">
        <v>9.8507644000000005E-2</v>
      </c>
      <c r="F20" s="566">
        <v>8.0242119000000001E-2</v>
      </c>
      <c r="G20" s="566">
        <v>7.4883136000000003E-2</v>
      </c>
      <c r="H20" s="566">
        <v>7.4205169000000001E-2</v>
      </c>
      <c r="I20" s="566">
        <v>6.7757857000000005E-2</v>
      </c>
      <c r="J20" s="566">
        <v>7.7389083999999997E-2</v>
      </c>
      <c r="K20" s="566">
        <v>6.3339050999999993E-2</v>
      </c>
      <c r="L20" s="566">
        <v>8.3981079E-2</v>
      </c>
      <c r="M20" s="566">
        <v>9.9199228E-2</v>
      </c>
      <c r="N20" s="566">
        <v>8.2967922999999999E-2</v>
      </c>
      <c r="O20" s="566">
        <v>0.10139799200000001</v>
      </c>
      <c r="P20" s="566">
        <v>0.25646355300000001</v>
      </c>
      <c r="Q20" s="566">
        <v>0.110849718</v>
      </c>
      <c r="R20" s="566">
        <v>0.111489211</v>
      </c>
      <c r="S20" s="566">
        <v>0.105303282</v>
      </c>
      <c r="T20" s="566">
        <v>0.11251483299999999</v>
      </c>
      <c r="U20" s="566">
        <v>0.11219989700000001</v>
      </c>
      <c r="V20" s="566">
        <v>0.10656750199999999</v>
      </c>
      <c r="W20" s="566">
        <v>9.2619009000000002E-2</v>
      </c>
      <c r="X20" s="566">
        <v>8.7582728999999998E-2</v>
      </c>
      <c r="Y20" s="566">
        <v>0.107060421</v>
      </c>
      <c r="Z20" s="566">
        <v>0.109470227</v>
      </c>
      <c r="AA20" s="566">
        <v>8.1321682000000006E-2</v>
      </c>
      <c r="AB20" s="566">
        <v>8.0379094999999998E-2</v>
      </c>
      <c r="AC20" s="566">
        <v>0.10865269599999999</v>
      </c>
      <c r="AD20" s="566">
        <v>0.11186582</v>
      </c>
      <c r="AE20" s="566">
        <v>0.15827761000000001</v>
      </c>
      <c r="AF20" s="566">
        <v>0.14695704400000001</v>
      </c>
      <c r="AG20" s="566">
        <v>4.8820602999999997E-2</v>
      </c>
      <c r="AH20" s="566">
        <v>8.1251030000000002E-2</v>
      </c>
      <c r="AI20" s="566">
        <v>6.4493374000000006E-2</v>
      </c>
      <c r="AJ20" s="566">
        <v>6.7780240000000005E-2</v>
      </c>
      <c r="AK20" s="566">
        <v>6.6042410999999995E-2</v>
      </c>
      <c r="AL20" s="566">
        <v>0.106451453</v>
      </c>
      <c r="AM20" s="566">
        <v>6.7070727999999996E-2</v>
      </c>
      <c r="AN20" s="566">
        <v>5.0904163000000002E-2</v>
      </c>
      <c r="AO20" s="566">
        <v>6.5441684999999999E-2</v>
      </c>
      <c r="AP20" s="566">
        <v>4.2491183000000002E-2</v>
      </c>
      <c r="AQ20" s="566">
        <v>4.2899564000000001E-2</v>
      </c>
      <c r="AR20" s="566">
        <v>5.9059136999999998E-2</v>
      </c>
      <c r="AS20" s="566">
        <v>5.4286289000000001E-2</v>
      </c>
      <c r="AT20" s="566">
        <v>6.0912767999999999E-2</v>
      </c>
      <c r="AU20" s="566">
        <v>5.6004183999999999E-2</v>
      </c>
      <c r="AV20" s="566">
        <v>4.9294988999999997E-2</v>
      </c>
      <c r="AW20" s="566">
        <v>5.0581752000000001E-2</v>
      </c>
      <c r="AX20" s="566">
        <v>0.10226250000000001</v>
      </c>
      <c r="AY20" s="566">
        <v>5.6978399999999998E-2</v>
      </c>
      <c r="AZ20" s="567">
        <v>0.105002</v>
      </c>
      <c r="BA20" s="567">
        <v>6.0883699999999999E-2</v>
      </c>
      <c r="BB20" s="567">
        <v>4.81211E-2</v>
      </c>
      <c r="BC20" s="567">
        <v>3.5729700000000003E-2</v>
      </c>
      <c r="BD20" s="567">
        <v>6.5049300000000004E-2</v>
      </c>
      <c r="BE20" s="567">
        <v>5.3727499999999997E-2</v>
      </c>
      <c r="BF20" s="567">
        <v>5.8921599999999998E-2</v>
      </c>
      <c r="BG20" s="567">
        <v>4.7725499999999997E-2</v>
      </c>
      <c r="BH20" s="567">
        <v>5.1829E-2</v>
      </c>
      <c r="BI20" s="567">
        <v>5.1290599999999999E-2</v>
      </c>
      <c r="BJ20" s="567">
        <v>0.10821210000000001</v>
      </c>
      <c r="BK20" s="567">
        <v>5.41033E-2</v>
      </c>
      <c r="BL20" s="567">
        <v>5.8231600000000001E-2</v>
      </c>
      <c r="BM20" s="567">
        <v>4.9293999999999998E-2</v>
      </c>
      <c r="BN20" s="567">
        <v>3.8849599999999998E-2</v>
      </c>
      <c r="BO20" s="567">
        <v>2.47513E-2</v>
      </c>
      <c r="BP20" s="567">
        <v>5.6267600000000001E-2</v>
      </c>
      <c r="BQ20" s="567">
        <v>4.9895200000000001E-2</v>
      </c>
      <c r="BR20" s="567">
        <v>5.7549799999999998E-2</v>
      </c>
      <c r="BS20" s="567">
        <v>4.7465399999999998E-2</v>
      </c>
      <c r="BT20" s="567">
        <v>4.6935499999999998E-2</v>
      </c>
      <c r="BU20" s="567">
        <v>4.4159900000000002E-2</v>
      </c>
      <c r="BV20" s="567">
        <v>0.1058935</v>
      </c>
    </row>
    <row r="21" spans="1:74" ht="11.15" customHeight="1" x14ac:dyDescent="0.25">
      <c r="A21" s="415" t="s">
        <v>1164</v>
      </c>
      <c r="B21" s="416" t="s">
        <v>1114</v>
      </c>
      <c r="C21" s="566">
        <v>25.081475889</v>
      </c>
      <c r="D21" s="566">
        <v>23.671013890000001</v>
      </c>
      <c r="E21" s="566">
        <v>21.870973389</v>
      </c>
      <c r="F21" s="566">
        <v>20.478204285</v>
      </c>
      <c r="G21" s="566">
        <v>21.111528985</v>
      </c>
      <c r="H21" s="566">
        <v>26.217887957999999</v>
      </c>
      <c r="I21" s="566">
        <v>29.254465318000001</v>
      </c>
      <c r="J21" s="566">
        <v>27.844268851999999</v>
      </c>
      <c r="K21" s="566">
        <v>22.324462402000002</v>
      </c>
      <c r="L21" s="566">
        <v>21.49912011</v>
      </c>
      <c r="M21" s="566">
        <v>21.269107100999999</v>
      </c>
      <c r="N21" s="566">
        <v>24.663701317000001</v>
      </c>
      <c r="O21" s="566">
        <v>24.986270892</v>
      </c>
      <c r="P21" s="566">
        <v>22.916161997</v>
      </c>
      <c r="Q21" s="566">
        <v>22.089628402999999</v>
      </c>
      <c r="R21" s="566">
        <v>20.592496859000001</v>
      </c>
      <c r="S21" s="566">
        <v>22.155722446999999</v>
      </c>
      <c r="T21" s="566">
        <v>26.190286785000001</v>
      </c>
      <c r="U21" s="566">
        <v>27.885420867000001</v>
      </c>
      <c r="V21" s="566">
        <v>29.276183188000001</v>
      </c>
      <c r="W21" s="566">
        <v>25.203628966</v>
      </c>
      <c r="X21" s="566">
        <v>22.387071118000001</v>
      </c>
      <c r="Y21" s="566">
        <v>22.281532398</v>
      </c>
      <c r="Z21" s="566">
        <v>24.151268044999998</v>
      </c>
      <c r="AA21" s="566">
        <v>26.656344494999999</v>
      </c>
      <c r="AB21" s="566">
        <v>24.205208462000002</v>
      </c>
      <c r="AC21" s="566">
        <v>24.259572267999999</v>
      </c>
      <c r="AD21" s="566">
        <v>22.368142727999999</v>
      </c>
      <c r="AE21" s="566">
        <v>24.537299157</v>
      </c>
      <c r="AF21" s="566">
        <v>27.834469074000001</v>
      </c>
      <c r="AG21" s="566">
        <v>31.259424822</v>
      </c>
      <c r="AH21" s="566">
        <v>29.819516427</v>
      </c>
      <c r="AI21" s="566">
        <v>24.765100016000002</v>
      </c>
      <c r="AJ21" s="566">
        <v>21.697612365000001</v>
      </c>
      <c r="AK21" s="566">
        <v>23.594407971999999</v>
      </c>
      <c r="AL21" s="566">
        <v>26.890346034</v>
      </c>
      <c r="AM21" s="566">
        <v>26.912891186</v>
      </c>
      <c r="AN21" s="566">
        <v>22.973024561999999</v>
      </c>
      <c r="AO21" s="566">
        <v>25.033345605000001</v>
      </c>
      <c r="AP21" s="566">
        <v>22.289890290999999</v>
      </c>
      <c r="AQ21" s="566">
        <v>23.520519367999999</v>
      </c>
      <c r="AR21" s="566">
        <v>25.753200392</v>
      </c>
      <c r="AS21" s="566">
        <v>30.109806921000001</v>
      </c>
      <c r="AT21" s="566">
        <v>31.385686604</v>
      </c>
      <c r="AU21" s="566">
        <v>25.886290001999999</v>
      </c>
      <c r="AV21" s="566">
        <v>24.161201658</v>
      </c>
      <c r="AW21" s="566">
        <v>23.771810890000001</v>
      </c>
      <c r="AX21" s="566">
        <v>25.085999999999999</v>
      </c>
      <c r="AY21" s="566">
        <v>29.106560000000002</v>
      </c>
      <c r="AZ21" s="567">
        <v>25.025590000000001</v>
      </c>
      <c r="BA21" s="567">
        <v>24.391850000000002</v>
      </c>
      <c r="BB21" s="567">
        <v>22.088740000000001</v>
      </c>
      <c r="BC21" s="567">
        <v>24.315660000000001</v>
      </c>
      <c r="BD21" s="567">
        <v>27.995609999999999</v>
      </c>
      <c r="BE21" s="567">
        <v>31.791080000000001</v>
      </c>
      <c r="BF21" s="567">
        <v>30.7437</v>
      </c>
      <c r="BG21" s="567">
        <v>25.163650000000001</v>
      </c>
      <c r="BH21" s="567">
        <v>22.389779999999998</v>
      </c>
      <c r="BI21" s="567">
        <v>22.289919999999999</v>
      </c>
      <c r="BJ21" s="567">
        <v>25.900849999999998</v>
      </c>
      <c r="BK21" s="567">
        <v>26.564699999999998</v>
      </c>
      <c r="BL21" s="567">
        <v>22.86626</v>
      </c>
      <c r="BM21" s="567">
        <v>23.451090000000001</v>
      </c>
      <c r="BN21" s="567">
        <v>21.7059</v>
      </c>
      <c r="BO21" s="567">
        <v>24.03593</v>
      </c>
      <c r="BP21" s="567">
        <v>27.66788</v>
      </c>
      <c r="BQ21" s="567">
        <v>31.46322</v>
      </c>
      <c r="BR21" s="567">
        <v>30.53106</v>
      </c>
      <c r="BS21" s="567">
        <v>24.941120000000002</v>
      </c>
      <c r="BT21" s="567">
        <v>22.115870000000001</v>
      </c>
      <c r="BU21" s="567">
        <v>22.03999</v>
      </c>
      <c r="BV21" s="567">
        <v>25.859369999999998</v>
      </c>
    </row>
    <row r="22" spans="1:74" ht="11.15" customHeight="1" x14ac:dyDescent="0.25">
      <c r="A22" s="415" t="s">
        <v>1165</v>
      </c>
      <c r="B22" s="416" t="s">
        <v>1207</v>
      </c>
      <c r="C22" s="566">
        <v>22.804273999999999</v>
      </c>
      <c r="D22" s="566">
        <v>21.106787000000001</v>
      </c>
      <c r="E22" s="566">
        <v>19.930717000000001</v>
      </c>
      <c r="F22" s="566">
        <v>18.097826000000001</v>
      </c>
      <c r="G22" s="566">
        <v>18.953844</v>
      </c>
      <c r="H22" s="566">
        <v>24.252196000000001</v>
      </c>
      <c r="I22" s="566">
        <v>27.390226999999999</v>
      </c>
      <c r="J22" s="566">
        <v>26.446027999999998</v>
      </c>
      <c r="K22" s="566">
        <v>20.9908</v>
      </c>
      <c r="L22" s="566">
        <v>20.373318000000001</v>
      </c>
      <c r="M22" s="566">
        <v>19.429663000000001</v>
      </c>
      <c r="N22" s="566">
        <v>22.295776</v>
      </c>
      <c r="O22" s="566">
        <v>22.803129370000001</v>
      </c>
      <c r="P22" s="566">
        <v>22.374660670000001</v>
      </c>
      <c r="Q22" s="566">
        <v>20.091292119999999</v>
      </c>
      <c r="R22" s="566">
        <v>19.245888180000001</v>
      </c>
      <c r="S22" s="566">
        <v>20.00175905</v>
      </c>
      <c r="T22" s="566">
        <v>24.511709799999998</v>
      </c>
      <c r="U22" s="566">
        <v>26.80639223</v>
      </c>
      <c r="V22" s="566">
        <v>27.751773480000001</v>
      </c>
      <c r="W22" s="566">
        <v>23.33850764</v>
      </c>
      <c r="X22" s="566">
        <v>20.314950939999999</v>
      </c>
      <c r="Y22" s="566">
        <v>20.025627440000001</v>
      </c>
      <c r="Z22" s="566">
        <v>21.45606738</v>
      </c>
      <c r="AA22" s="566">
        <v>24.222295388999999</v>
      </c>
      <c r="AB22" s="566">
        <v>21.645603161</v>
      </c>
      <c r="AC22" s="566">
        <v>21.576732583999998</v>
      </c>
      <c r="AD22" s="566">
        <v>19.819670915</v>
      </c>
      <c r="AE22" s="566">
        <v>22.250917382000001</v>
      </c>
      <c r="AF22" s="566">
        <v>25.599070726000001</v>
      </c>
      <c r="AG22" s="566">
        <v>29.635663255000001</v>
      </c>
      <c r="AH22" s="566">
        <v>28.493705791</v>
      </c>
      <c r="AI22" s="566">
        <v>23.523954484000001</v>
      </c>
      <c r="AJ22" s="566">
        <v>20.50464723</v>
      </c>
      <c r="AK22" s="566">
        <v>21.365025105000001</v>
      </c>
      <c r="AL22" s="566">
        <v>24.176778158000001</v>
      </c>
      <c r="AM22" s="566">
        <v>23.478025976000001</v>
      </c>
      <c r="AN22" s="566">
        <v>21.065153298999999</v>
      </c>
      <c r="AO22" s="566">
        <v>22.089049955</v>
      </c>
      <c r="AP22" s="566">
        <v>19.995654427000002</v>
      </c>
      <c r="AQ22" s="566">
        <v>21.886202109999999</v>
      </c>
      <c r="AR22" s="566">
        <v>24.694062545000001</v>
      </c>
      <c r="AS22" s="566">
        <v>28.128334951999999</v>
      </c>
      <c r="AT22" s="566">
        <v>29.600090520999998</v>
      </c>
      <c r="AU22" s="566">
        <v>24.083346386999999</v>
      </c>
      <c r="AV22" s="566">
        <v>21.426261458999999</v>
      </c>
      <c r="AW22" s="566">
        <v>21.253352845999999</v>
      </c>
      <c r="AX22" s="566">
        <v>23.041991148000001</v>
      </c>
      <c r="AY22" s="566">
        <v>26.231159999999999</v>
      </c>
      <c r="AZ22" s="567">
        <v>22.230869999999999</v>
      </c>
      <c r="BA22" s="567">
        <v>21.741320000000002</v>
      </c>
      <c r="BB22" s="567">
        <v>20.06513</v>
      </c>
      <c r="BC22" s="567">
        <v>22.212730000000001</v>
      </c>
      <c r="BD22" s="567">
        <v>25.856649999999998</v>
      </c>
      <c r="BE22" s="567">
        <v>29.419899999999998</v>
      </c>
      <c r="BF22" s="567">
        <v>29.036909999999999</v>
      </c>
      <c r="BG22" s="567">
        <v>22.983630000000002</v>
      </c>
      <c r="BH22" s="567">
        <v>20.550850000000001</v>
      </c>
      <c r="BI22" s="567">
        <v>20.54852</v>
      </c>
      <c r="BJ22" s="567">
        <v>23.316690000000001</v>
      </c>
      <c r="BK22" s="567">
        <v>24.131630000000001</v>
      </c>
      <c r="BL22" s="567">
        <v>20.614599999999999</v>
      </c>
      <c r="BM22" s="567">
        <v>21.100899999999999</v>
      </c>
      <c r="BN22" s="567">
        <v>19.551739999999999</v>
      </c>
      <c r="BO22" s="567">
        <v>21.828420000000001</v>
      </c>
      <c r="BP22" s="567">
        <v>25.605219999999999</v>
      </c>
      <c r="BQ22" s="567">
        <v>29.256450000000001</v>
      </c>
      <c r="BR22" s="567">
        <v>28.939440000000001</v>
      </c>
      <c r="BS22" s="567">
        <v>22.8675</v>
      </c>
      <c r="BT22" s="567">
        <v>20.45673</v>
      </c>
      <c r="BU22" s="567">
        <v>20.488189999999999</v>
      </c>
      <c r="BV22" s="567">
        <v>23.295349999999999</v>
      </c>
    </row>
    <row r="23" spans="1:74" ht="11.15" customHeight="1" x14ac:dyDescent="0.25">
      <c r="A23" s="409"/>
      <c r="B23" s="102" t="s">
        <v>1210</v>
      </c>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67"/>
      <c r="BA23" s="267"/>
      <c r="BB23" s="267"/>
      <c r="BC23" s="267"/>
      <c r="BD23" s="267"/>
      <c r="BE23" s="267"/>
      <c r="BF23" s="267"/>
      <c r="BG23" s="267"/>
      <c r="BH23" s="267"/>
      <c r="BI23" s="267"/>
      <c r="BJ23" s="267"/>
      <c r="BK23" s="267"/>
      <c r="BL23" s="267"/>
      <c r="BM23" s="267"/>
      <c r="BN23" s="267"/>
      <c r="BO23" s="267"/>
      <c r="BP23" s="267"/>
      <c r="BQ23" s="267"/>
      <c r="BR23" s="267"/>
      <c r="BS23" s="267"/>
      <c r="BT23" s="267"/>
      <c r="BU23" s="267"/>
      <c r="BV23" s="267"/>
    </row>
    <row r="24" spans="1:74" ht="11.15" customHeight="1" x14ac:dyDescent="0.25">
      <c r="A24" s="415" t="s">
        <v>1166</v>
      </c>
      <c r="B24" s="416" t="s">
        <v>1338</v>
      </c>
      <c r="C24" s="566">
        <v>12.775475621</v>
      </c>
      <c r="D24" s="566">
        <v>12.468100158</v>
      </c>
      <c r="E24" s="566">
        <v>12.279991759</v>
      </c>
      <c r="F24" s="566">
        <v>10.997354784000001</v>
      </c>
      <c r="G24" s="566">
        <v>14.05938931</v>
      </c>
      <c r="H24" s="566">
        <v>16.651489585</v>
      </c>
      <c r="I24" s="566">
        <v>21.439225696000001</v>
      </c>
      <c r="J24" s="566">
        <v>21.505703284999999</v>
      </c>
      <c r="K24" s="566">
        <v>16.608207784000001</v>
      </c>
      <c r="L24" s="566">
        <v>14.277624546</v>
      </c>
      <c r="M24" s="566">
        <v>10.026508571000001</v>
      </c>
      <c r="N24" s="566">
        <v>10.998097003</v>
      </c>
      <c r="O24" s="566">
        <v>11.641585186</v>
      </c>
      <c r="P24" s="566">
        <v>12.769068983</v>
      </c>
      <c r="Q24" s="566">
        <v>8.278469028</v>
      </c>
      <c r="R24" s="566">
        <v>10.08482105</v>
      </c>
      <c r="S24" s="566">
        <v>11.729180872000001</v>
      </c>
      <c r="T24" s="566">
        <v>17.550486638999999</v>
      </c>
      <c r="U24" s="566">
        <v>20.167196766</v>
      </c>
      <c r="V24" s="566">
        <v>20.476046293</v>
      </c>
      <c r="W24" s="566">
        <v>17.170237910000001</v>
      </c>
      <c r="X24" s="566">
        <v>13.964897335</v>
      </c>
      <c r="Y24" s="566">
        <v>9.8737115190000004</v>
      </c>
      <c r="Z24" s="566">
        <v>10.40138046</v>
      </c>
      <c r="AA24" s="566">
        <v>13.135705736</v>
      </c>
      <c r="AB24" s="566">
        <v>11.872165623000001</v>
      </c>
      <c r="AC24" s="566">
        <v>8.6650341350000009</v>
      </c>
      <c r="AD24" s="566">
        <v>9.0365804989999994</v>
      </c>
      <c r="AE24" s="566">
        <v>14.971069265000001</v>
      </c>
      <c r="AF24" s="566">
        <v>18.889151267999999</v>
      </c>
      <c r="AG24" s="566">
        <v>22.759790037999998</v>
      </c>
      <c r="AH24" s="566">
        <v>23.168114469999999</v>
      </c>
      <c r="AI24" s="566">
        <v>19.349760621000001</v>
      </c>
      <c r="AJ24" s="566">
        <v>14.277176170000001</v>
      </c>
      <c r="AK24" s="566">
        <v>11.997335791999999</v>
      </c>
      <c r="AL24" s="566">
        <v>14.658962406000001</v>
      </c>
      <c r="AM24" s="566">
        <v>12.558317717</v>
      </c>
      <c r="AN24" s="566">
        <v>11.973192079</v>
      </c>
      <c r="AO24" s="566">
        <v>11.899535346</v>
      </c>
      <c r="AP24" s="566">
        <v>11.645833551000001</v>
      </c>
      <c r="AQ24" s="566">
        <v>17.444472103999999</v>
      </c>
      <c r="AR24" s="566">
        <v>20.557317544</v>
      </c>
      <c r="AS24" s="566">
        <v>22.879994854</v>
      </c>
      <c r="AT24" s="566">
        <v>25.878752813999998</v>
      </c>
      <c r="AU24" s="566">
        <v>21.208778528</v>
      </c>
      <c r="AV24" s="566">
        <v>15.515057185</v>
      </c>
      <c r="AW24" s="566">
        <v>13.436657138999999</v>
      </c>
      <c r="AX24" s="566">
        <v>14.21374</v>
      </c>
      <c r="AY24" s="566">
        <v>19.08633</v>
      </c>
      <c r="AZ24" s="567">
        <v>13.221080000000001</v>
      </c>
      <c r="BA24" s="567">
        <v>11.405519999999999</v>
      </c>
      <c r="BB24" s="567">
        <v>13.08977</v>
      </c>
      <c r="BC24" s="567">
        <v>17.00018</v>
      </c>
      <c r="BD24" s="567">
        <v>18.174029999999998</v>
      </c>
      <c r="BE24" s="567">
        <v>20.194659999999999</v>
      </c>
      <c r="BF24" s="567">
        <v>20.332409999999999</v>
      </c>
      <c r="BG24" s="567">
        <v>18.322420000000001</v>
      </c>
      <c r="BH24" s="567">
        <v>13.764810000000001</v>
      </c>
      <c r="BI24" s="567">
        <v>12.939920000000001</v>
      </c>
      <c r="BJ24" s="567">
        <v>14.468299999999999</v>
      </c>
      <c r="BK24" s="567">
        <v>16.550730000000001</v>
      </c>
      <c r="BL24" s="567">
        <v>11.97917</v>
      </c>
      <c r="BM24" s="567">
        <v>9.9769140000000007</v>
      </c>
      <c r="BN24" s="567">
        <v>11.11487</v>
      </c>
      <c r="BO24" s="567">
        <v>14.71224</v>
      </c>
      <c r="BP24" s="567">
        <v>16.093309999999999</v>
      </c>
      <c r="BQ24" s="567">
        <v>18.809940000000001</v>
      </c>
      <c r="BR24" s="567">
        <v>19.424399999999999</v>
      </c>
      <c r="BS24" s="567">
        <v>17.28659</v>
      </c>
      <c r="BT24" s="567">
        <v>13.44552</v>
      </c>
      <c r="BU24" s="567">
        <v>12.821809999999999</v>
      </c>
      <c r="BV24" s="567">
        <v>14.74849</v>
      </c>
    </row>
    <row r="25" spans="1:74" ht="11.15" customHeight="1" x14ac:dyDescent="0.25">
      <c r="A25" s="415" t="s">
        <v>1167</v>
      </c>
      <c r="B25" s="416" t="s">
        <v>78</v>
      </c>
      <c r="C25" s="566">
        <v>4.3645746900000004</v>
      </c>
      <c r="D25" s="566">
        <v>3.9478249179999998</v>
      </c>
      <c r="E25" s="566">
        <v>4.2851941</v>
      </c>
      <c r="F25" s="566">
        <v>4.8632699180000003</v>
      </c>
      <c r="G25" s="566">
        <v>4.8981492160000002</v>
      </c>
      <c r="H25" s="566">
        <v>5.501823001</v>
      </c>
      <c r="I25" s="566">
        <v>6.3485665530000004</v>
      </c>
      <c r="J25" s="566">
        <v>6.9954055999999998</v>
      </c>
      <c r="K25" s="566">
        <v>6.3526384980000001</v>
      </c>
      <c r="L25" s="566">
        <v>5.7611398879999998</v>
      </c>
      <c r="M25" s="566">
        <v>5.2545342320000001</v>
      </c>
      <c r="N25" s="566">
        <v>6.2068203720000001</v>
      </c>
      <c r="O25" s="566">
        <v>6.5706147059999997</v>
      </c>
      <c r="P25" s="566">
        <v>5.2972415770000003</v>
      </c>
      <c r="Q25" s="566">
        <v>3.8873080240000002</v>
      </c>
      <c r="R25" s="566">
        <v>4.6955561279999998</v>
      </c>
      <c r="S25" s="566">
        <v>5.673818356</v>
      </c>
      <c r="T25" s="566">
        <v>7.5617991790000003</v>
      </c>
      <c r="U25" s="566">
        <v>7.9348330919999999</v>
      </c>
      <c r="V25" s="566">
        <v>7.4506350360000004</v>
      </c>
      <c r="W25" s="566">
        <v>6.6391986779999996</v>
      </c>
      <c r="X25" s="566">
        <v>5.9490440580000001</v>
      </c>
      <c r="Y25" s="566">
        <v>5.121430202</v>
      </c>
      <c r="Z25" s="566">
        <v>5.3938763720000003</v>
      </c>
      <c r="AA25" s="566">
        <v>6.318822666</v>
      </c>
      <c r="AB25" s="566">
        <v>5.8018356530000004</v>
      </c>
      <c r="AC25" s="566">
        <v>5.0575384330000004</v>
      </c>
      <c r="AD25" s="566">
        <v>4.8647099100000002</v>
      </c>
      <c r="AE25" s="566">
        <v>4.872242526</v>
      </c>
      <c r="AF25" s="566">
        <v>6.4456614090000004</v>
      </c>
      <c r="AG25" s="566">
        <v>6.8473142810000001</v>
      </c>
      <c r="AH25" s="566">
        <v>6.5753620049999997</v>
      </c>
      <c r="AI25" s="566">
        <v>6.0836350149999996</v>
      </c>
      <c r="AJ25" s="566">
        <v>5.387533436</v>
      </c>
      <c r="AK25" s="566">
        <v>5.2873696690000003</v>
      </c>
      <c r="AL25" s="566">
        <v>5.238248349</v>
      </c>
      <c r="AM25" s="566">
        <v>4.2727704759999998</v>
      </c>
      <c r="AN25" s="566">
        <v>3.560356359</v>
      </c>
      <c r="AO25" s="566">
        <v>3.5964671269999999</v>
      </c>
      <c r="AP25" s="566">
        <v>3.9030499110000001</v>
      </c>
      <c r="AQ25" s="566">
        <v>5.163326552</v>
      </c>
      <c r="AR25" s="566">
        <v>6.1517034370000001</v>
      </c>
      <c r="AS25" s="566">
        <v>6.6719635679999998</v>
      </c>
      <c r="AT25" s="566">
        <v>6.8224085099999998</v>
      </c>
      <c r="AU25" s="566">
        <v>6.1632152290000004</v>
      </c>
      <c r="AV25" s="566">
        <v>5.24025126</v>
      </c>
      <c r="AW25" s="566">
        <v>5.0081065249999996</v>
      </c>
      <c r="AX25" s="566">
        <v>4.172612</v>
      </c>
      <c r="AY25" s="566">
        <v>6.4100250000000001</v>
      </c>
      <c r="AZ25" s="567">
        <v>3.369891</v>
      </c>
      <c r="BA25" s="567">
        <v>1.9807250000000001</v>
      </c>
      <c r="BB25" s="567">
        <v>1.7118070000000001</v>
      </c>
      <c r="BC25" s="567">
        <v>2.178839</v>
      </c>
      <c r="BD25" s="567">
        <v>3.71441</v>
      </c>
      <c r="BE25" s="567">
        <v>5.4633469999999997</v>
      </c>
      <c r="BF25" s="567">
        <v>5.554786</v>
      </c>
      <c r="BG25" s="567">
        <v>4.9386760000000001</v>
      </c>
      <c r="BH25" s="567">
        <v>3.8967049999999999</v>
      </c>
      <c r="BI25" s="567">
        <v>3.5699709999999998</v>
      </c>
      <c r="BJ25" s="567">
        <v>4.1746030000000003</v>
      </c>
      <c r="BK25" s="567">
        <v>3.4055309999999999</v>
      </c>
      <c r="BL25" s="567">
        <v>2.9973990000000001</v>
      </c>
      <c r="BM25" s="567">
        <v>1.910318</v>
      </c>
      <c r="BN25" s="567">
        <v>2.259058</v>
      </c>
      <c r="BO25" s="567">
        <v>3.0751400000000002</v>
      </c>
      <c r="BP25" s="567">
        <v>4.6274660000000001</v>
      </c>
      <c r="BQ25" s="567">
        <v>5.0600269999999998</v>
      </c>
      <c r="BR25" s="567">
        <v>5.090897</v>
      </c>
      <c r="BS25" s="567">
        <v>4.2548430000000002</v>
      </c>
      <c r="BT25" s="567">
        <v>3.382002</v>
      </c>
      <c r="BU25" s="567">
        <v>3.2097549999999999</v>
      </c>
      <c r="BV25" s="567">
        <v>3.4789020000000002</v>
      </c>
    </row>
    <row r="26" spans="1:74" ht="11.15" customHeight="1" x14ac:dyDescent="0.25">
      <c r="A26" s="415" t="s">
        <v>1168</v>
      </c>
      <c r="B26" s="418" t="s">
        <v>79</v>
      </c>
      <c r="C26" s="566">
        <v>3.7118679999999999</v>
      </c>
      <c r="D26" s="566">
        <v>3.5480139999999998</v>
      </c>
      <c r="E26" s="566">
        <v>3.1865260000000002</v>
      </c>
      <c r="F26" s="566">
        <v>2.6729599999999998</v>
      </c>
      <c r="G26" s="566">
        <v>3.3859940000000002</v>
      </c>
      <c r="H26" s="566">
        <v>3.6130110000000002</v>
      </c>
      <c r="I26" s="566">
        <v>3.7159200000000001</v>
      </c>
      <c r="J26" s="566">
        <v>3.6970000000000001</v>
      </c>
      <c r="K26" s="566">
        <v>3.6033080000000002</v>
      </c>
      <c r="L26" s="566">
        <v>3.1025360000000002</v>
      </c>
      <c r="M26" s="566">
        <v>3.4002919999999999</v>
      </c>
      <c r="N26" s="566">
        <v>3.8012760000000001</v>
      </c>
      <c r="O26" s="566">
        <v>3.799445</v>
      </c>
      <c r="P26" s="566">
        <v>3.3135479999999999</v>
      </c>
      <c r="Q26" s="566">
        <v>3.3692790000000001</v>
      </c>
      <c r="R26" s="566">
        <v>2.9864459999999999</v>
      </c>
      <c r="S26" s="566">
        <v>3.7490230000000002</v>
      </c>
      <c r="T26" s="566">
        <v>3.098792</v>
      </c>
      <c r="U26" s="566">
        <v>3.6683720000000002</v>
      </c>
      <c r="V26" s="566">
        <v>3.6959599999999999</v>
      </c>
      <c r="W26" s="566">
        <v>3.5942560000000001</v>
      </c>
      <c r="X26" s="566">
        <v>2.173943</v>
      </c>
      <c r="Y26" s="566">
        <v>2.9732289999999999</v>
      </c>
      <c r="Z26" s="566">
        <v>3.788964</v>
      </c>
      <c r="AA26" s="566">
        <v>3.8017599999999998</v>
      </c>
      <c r="AB26" s="566">
        <v>3.436429</v>
      </c>
      <c r="AC26" s="566">
        <v>3.7768609999999998</v>
      </c>
      <c r="AD26" s="566">
        <v>3.0412110000000001</v>
      </c>
      <c r="AE26" s="566">
        <v>3.2358560000000001</v>
      </c>
      <c r="AF26" s="566">
        <v>3.5916060000000001</v>
      </c>
      <c r="AG26" s="566">
        <v>3.6884830000000002</v>
      </c>
      <c r="AH26" s="566">
        <v>3.693044</v>
      </c>
      <c r="AI26" s="566">
        <v>3.339127</v>
      </c>
      <c r="AJ26" s="566">
        <v>2.9391880000000001</v>
      </c>
      <c r="AK26" s="566">
        <v>3.274051</v>
      </c>
      <c r="AL26" s="566">
        <v>3.789339</v>
      </c>
      <c r="AM26" s="566">
        <v>3.7845529999999998</v>
      </c>
      <c r="AN26" s="566">
        <v>3.424328</v>
      </c>
      <c r="AO26" s="566">
        <v>3.2895500000000002</v>
      </c>
      <c r="AP26" s="566">
        <v>2.6939980000000001</v>
      </c>
      <c r="AQ26" s="566">
        <v>2.9067599999999998</v>
      </c>
      <c r="AR26" s="566">
        <v>3.4186960000000002</v>
      </c>
      <c r="AS26" s="566">
        <v>3.6608830000000001</v>
      </c>
      <c r="AT26" s="566">
        <v>3.6597909999999998</v>
      </c>
      <c r="AU26" s="566">
        <v>3.5594450000000002</v>
      </c>
      <c r="AV26" s="566">
        <v>3.2362950000000001</v>
      </c>
      <c r="AW26" s="566">
        <v>3.258429</v>
      </c>
      <c r="AX26" s="566">
        <v>3.8044099999999998</v>
      </c>
      <c r="AY26" s="566">
        <v>3.5480100000000001</v>
      </c>
      <c r="AZ26" s="567">
        <v>3.4872200000000002</v>
      </c>
      <c r="BA26" s="567">
        <v>3.7277100000000001</v>
      </c>
      <c r="BB26" s="567">
        <v>2.8396300000000001</v>
      </c>
      <c r="BC26" s="567">
        <v>3.3567800000000001</v>
      </c>
      <c r="BD26" s="567">
        <v>3.6073599999999999</v>
      </c>
      <c r="BE26" s="567">
        <v>3.7277100000000001</v>
      </c>
      <c r="BF26" s="567">
        <v>3.7277100000000001</v>
      </c>
      <c r="BG26" s="567">
        <v>3.1566900000000002</v>
      </c>
      <c r="BH26" s="567">
        <v>2.7962699999999998</v>
      </c>
      <c r="BI26" s="567">
        <v>2.8751799999999998</v>
      </c>
      <c r="BJ26" s="567">
        <v>3.7277100000000001</v>
      </c>
      <c r="BK26" s="567">
        <v>3.7277100000000001</v>
      </c>
      <c r="BL26" s="567">
        <v>3.36687</v>
      </c>
      <c r="BM26" s="567">
        <v>3.7277100000000001</v>
      </c>
      <c r="BN26" s="567">
        <v>3.1163599999999998</v>
      </c>
      <c r="BO26" s="567">
        <v>3.2921299999999998</v>
      </c>
      <c r="BP26" s="567">
        <v>3.6073599999999999</v>
      </c>
      <c r="BQ26" s="567">
        <v>3.7277100000000001</v>
      </c>
      <c r="BR26" s="567">
        <v>3.7277100000000001</v>
      </c>
      <c r="BS26" s="567">
        <v>3.6073599999999999</v>
      </c>
      <c r="BT26" s="567">
        <v>2.92658</v>
      </c>
      <c r="BU26" s="567">
        <v>3.2735400000000001</v>
      </c>
      <c r="BV26" s="567">
        <v>3.7277100000000001</v>
      </c>
    </row>
    <row r="27" spans="1:74" ht="11.15" customHeight="1" x14ac:dyDescent="0.25">
      <c r="A27" s="415" t="s">
        <v>1169</v>
      </c>
      <c r="B27" s="418" t="s">
        <v>1110</v>
      </c>
      <c r="C27" s="566">
        <v>3.3363654E-2</v>
      </c>
      <c r="D27" s="566">
        <v>6.5823233999999994E-2</v>
      </c>
      <c r="E27" s="566">
        <v>6.2343694999999998E-2</v>
      </c>
      <c r="F27" s="566">
        <v>7.5226935999999994E-2</v>
      </c>
      <c r="G27" s="566">
        <v>8.2035194000000006E-2</v>
      </c>
      <c r="H27" s="566">
        <v>3.7925924999999999E-2</v>
      </c>
      <c r="I27" s="566">
        <v>5.1283200000000001E-2</v>
      </c>
      <c r="J27" s="566">
        <v>4.0199430000000001E-2</v>
      </c>
      <c r="K27" s="566">
        <v>5.3614045999999999E-2</v>
      </c>
      <c r="L27" s="566">
        <v>5.2564832999999998E-2</v>
      </c>
      <c r="M27" s="566">
        <v>3.3560316999999999E-2</v>
      </c>
      <c r="N27" s="566">
        <v>3.6952145999999998E-2</v>
      </c>
      <c r="O27" s="566">
        <v>4.985175E-2</v>
      </c>
      <c r="P27" s="566">
        <v>2.7798435999999999E-2</v>
      </c>
      <c r="Q27" s="566">
        <v>4.4890034000000002E-2</v>
      </c>
      <c r="R27" s="566">
        <v>4.0664240999999997E-2</v>
      </c>
      <c r="S27" s="566">
        <v>8.2953750000000007E-2</v>
      </c>
      <c r="T27" s="566">
        <v>6.1877828000000003E-2</v>
      </c>
      <c r="U27" s="566">
        <v>6.0968872E-2</v>
      </c>
      <c r="V27" s="566">
        <v>4.2277158000000002E-2</v>
      </c>
      <c r="W27" s="566">
        <v>2.8733069E-2</v>
      </c>
      <c r="X27" s="566">
        <v>3.1283705000000002E-2</v>
      </c>
      <c r="Y27" s="566">
        <v>2.7598146E-2</v>
      </c>
      <c r="Z27" s="566">
        <v>3.0337270999999999E-2</v>
      </c>
      <c r="AA27" s="566">
        <v>1.841166E-2</v>
      </c>
      <c r="AB27" s="566">
        <v>2.1084678999999999E-2</v>
      </c>
      <c r="AC27" s="566">
        <v>2.6995412999999999E-2</v>
      </c>
      <c r="AD27" s="566">
        <v>5.1024903000000003E-2</v>
      </c>
      <c r="AE27" s="566">
        <v>4.0160186E-2</v>
      </c>
      <c r="AF27" s="566">
        <v>3.9382013E-2</v>
      </c>
      <c r="AG27" s="566">
        <v>2.6326324000000002E-2</v>
      </c>
      <c r="AH27" s="566">
        <v>2.354844E-2</v>
      </c>
      <c r="AI27" s="566">
        <v>2.5319065000000002E-2</v>
      </c>
      <c r="AJ27" s="566">
        <v>1.9280802999999999E-2</v>
      </c>
      <c r="AK27" s="566">
        <v>2.3441131E-2</v>
      </c>
      <c r="AL27" s="566">
        <v>3.5867613E-2</v>
      </c>
      <c r="AM27" s="566">
        <v>7.9381295000000004E-2</v>
      </c>
      <c r="AN27" s="566">
        <v>4.7038174000000002E-2</v>
      </c>
      <c r="AO27" s="566">
        <v>6.1389829999999999E-2</v>
      </c>
      <c r="AP27" s="566">
        <v>3.6625784000000002E-2</v>
      </c>
      <c r="AQ27" s="566">
        <v>2.1422508999999999E-2</v>
      </c>
      <c r="AR27" s="566">
        <v>4.0104590000000001E-3</v>
      </c>
      <c r="AS27" s="566">
        <v>3.3469735E-2</v>
      </c>
      <c r="AT27" s="566">
        <v>3.9741855E-2</v>
      </c>
      <c r="AU27" s="566">
        <v>3.3978833999999999E-2</v>
      </c>
      <c r="AV27" s="566">
        <v>0.132495628</v>
      </c>
      <c r="AW27" s="566">
        <v>2.4201845999999999E-2</v>
      </c>
      <c r="AX27" s="566">
        <v>2.9088300000000001E-2</v>
      </c>
      <c r="AY27" s="566">
        <v>4.82847E-2</v>
      </c>
      <c r="AZ27" s="567">
        <v>4.5635700000000001E-2</v>
      </c>
      <c r="BA27" s="567">
        <v>6.1843700000000001E-2</v>
      </c>
      <c r="BB27" s="567">
        <v>7.2776900000000005E-2</v>
      </c>
      <c r="BC27" s="567">
        <v>7.2082499999999994E-2</v>
      </c>
      <c r="BD27" s="567">
        <v>6.38185E-2</v>
      </c>
      <c r="BE27" s="567">
        <v>4.9966400000000001E-2</v>
      </c>
      <c r="BF27" s="567">
        <v>4.30385E-2</v>
      </c>
      <c r="BG27" s="567">
        <v>4.0428600000000002E-2</v>
      </c>
      <c r="BH27" s="567">
        <v>3.3217299999999998E-2</v>
      </c>
      <c r="BI27" s="567">
        <v>3.40624E-2</v>
      </c>
      <c r="BJ27" s="567">
        <v>3.4220100000000003E-2</v>
      </c>
      <c r="BK27" s="567">
        <v>5.0869299999999999E-2</v>
      </c>
      <c r="BL27" s="567">
        <v>4.5237800000000002E-2</v>
      </c>
      <c r="BM27" s="567">
        <v>6.2499300000000001E-2</v>
      </c>
      <c r="BN27" s="567">
        <v>7.3096400000000006E-2</v>
      </c>
      <c r="BO27" s="567">
        <v>7.2248800000000002E-2</v>
      </c>
      <c r="BP27" s="567">
        <v>6.3899499999999998E-2</v>
      </c>
      <c r="BQ27" s="567">
        <v>5.0008499999999997E-2</v>
      </c>
      <c r="BR27" s="567">
        <v>4.3059699999999999E-2</v>
      </c>
      <c r="BS27" s="567">
        <v>4.0439000000000003E-2</v>
      </c>
      <c r="BT27" s="567">
        <v>3.3222700000000001E-2</v>
      </c>
      <c r="BU27" s="567">
        <v>3.4064999999999998E-2</v>
      </c>
      <c r="BV27" s="567">
        <v>3.4221399999999999E-2</v>
      </c>
    </row>
    <row r="28" spans="1:74" ht="11.15" customHeight="1" x14ac:dyDescent="0.25">
      <c r="A28" s="415" t="s">
        <v>1170</v>
      </c>
      <c r="B28" s="418" t="s">
        <v>1205</v>
      </c>
      <c r="C28" s="566">
        <v>7.4553883159999996</v>
      </c>
      <c r="D28" s="566">
        <v>7.262333065</v>
      </c>
      <c r="E28" s="566">
        <v>7.2240454410000003</v>
      </c>
      <c r="F28" s="566">
        <v>7.6193987410000004</v>
      </c>
      <c r="G28" s="566">
        <v>8.2477058289999992</v>
      </c>
      <c r="H28" s="566">
        <v>8.7366701750000004</v>
      </c>
      <c r="I28" s="566">
        <v>7.7052674310000002</v>
      </c>
      <c r="J28" s="566">
        <v>7.0702537650000004</v>
      </c>
      <c r="K28" s="566">
        <v>5.7566031100000004</v>
      </c>
      <c r="L28" s="566">
        <v>7.6861877859999996</v>
      </c>
      <c r="M28" s="566">
        <v>7.6479639309999996</v>
      </c>
      <c r="N28" s="566">
        <v>8.2956480700000004</v>
      </c>
      <c r="O28" s="566">
        <v>7.8765908759999999</v>
      </c>
      <c r="P28" s="566">
        <v>6.3963201659999998</v>
      </c>
      <c r="Q28" s="566">
        <v>10.866799826999999</v>
      </c>
      <c r="R28" s="566">
        <v>9.5155620610000007</v>
      </c>
      <c r="S28" s="566">
        <v>9.9117584189999999</v>
      </c>
      <c r="T28" s="566">
        <v>8.0731541419999999</v>
      </c>
      <c r="U28" s="566">
        <v>6.8816424439999997</v>
      </c>
      <c r="V28" s="566">
        <v>8.4139649819999995</v>
      </c>
      <c r="W28" s="566">
        <v>8.0155841609999996</v>
      </c>
      <c r="X28" s="566">
        <v>9.4825498719999999</v>
      </c>
      <c r="Y28" s="566">
        <v>9.1696236530000004</v>
      </c>
      <c r="Z28" s="566">
        <v>10.152901803000001</v>
      </c>
      <c r="AA28" s="566">
        <v>9.3736941280000003</v>
      </c>
      <c r="AB28" s="566">
        <v>9.4525187739999996</v>
      </c>
      <c r="AC28" s="566">
        <v>12.010543963</v>
      </c>
      <c r="AD28" s="566">
        <v>13.176274337000001</v>
      </c>
      <c r="AE28" s="566">
        <v>14.05774429</v>
      </c>
      <c r="AF28" s="566">
        <v>11.876464736000001</v>
      </c>
      <c r="AG28" s="566">
        <v>11.32643648</v>
      </c>
      <c r="AH28" s="566">
        <v>8.4669765170000009</v>
      </c>
      <c r="AI28" s="566">
        <v>7.9285304319999996</v>
      </c>
      <c r="AJ28" s="566">
        <v>9.2918863040000002</v>
      </c>
      <c r="AK28" s="566">
        <v>10.039282908000001</v>
      </c>
      <c r="AL28" s="566">
        <v>9.5845065369999993</v>
      </c>
      <c r="AM28" s="566">
        <v>12.154786957000001</v>
      </c>
      <c r="AN28" s="566">
        <v>11.395677802</v>
      </c>
      <c r="AO28" s="566">
        <v>13.019420520000001</v>
      </c>
      <c r="AP28" s="566">
        <v>12.537784241000001</v>
      </c>
      <c r="AQ28" s="566">
        <v>10.151654726</v>
      </c>
      <c r="AR28" s="566">
        <v>11.090625606</v>
      </c>
      <c r="AS28" s="566">
        <v>12.377467858999999</v>
      </c>
      <c r="AT28" s="566">
        <v>11.219270282</v>
      </c>
      <c r="AU28" s="566">
        <v>10.043867074</v>
      </c>
      <c r="AV28" s="566">
        <v>11.093500786</v>
      </c>
      <c r="AW28" s="566">
        <v>9.5021853860000007</v>
      </c>
      <c r="AX28" s="566">
        <v>10.623519999999999</v>
      </c>
      <c r="AY28" s="566">
        <v>10.23387</v>
      </c>
      <c r="AZ28" s="567">
        <v>13.23367</v>
      </c>
      <c r="BA28" s="567">
        <v>15.403180000000001</v>
      </c>
      <c r="BB28" s="567">
        <v>14.313800000000001</v>
      </c>
      <c r="BC28" s="567">
        <v>14.90361</v>
      </c>
      <c r="BD28" s="567">
        <v>15.799200000000001</v>
      </c>
      <c r="BE28" s="567">
        <v>16.132650000000002</v>
      </c>
      <c r="BF28" s="567">
        <v>16.445440000000001</v>
      </c>
      <c r="BG28" s="567">
        <v>12.46491</v>
      </c>
      <c r="BH28" s="567">
        <v>13.87576</v>
      </c>
      <c r="BI28" s="567">
        <v>12.29243</v>
      </c>
      <c r="BJ28" s="567">
        <v>12.99131</v>
      </c>
      <c r="BK28" s="567">
        <v>11.83197</v>
      </c>
      <c r="BL28" s="567">
        <v>13.345840000000001</v>
      </c>
      <c r="BM28" s="567">
        <v>17.533159999999999</v>
      </c>
      <c r="BN28" s="567">
        <v>16.29946</v>
      </c>
      <c r="BO28" s="567">
        <v>17.305340000000001</v>
      </c>
      <c r="BP28" s="567">
        <v>17.921679999999999</v>
      </c>
      <c r="BQ28" s="567">
        <v>18.92718</v>
      </c>
      <c r="BR28" s="567">
        <v>18.819299999999998</v>
      </c>
      <c r="BS28" s="567">
        <v>14.652200000000001</v>
      </c>
      <c r="BT28" s="567">
        <v>15.44749</v>
      </c>
      <c r="BU28" s="567">
        <v>13.208270000000001</v>
      </c>
      <c r="BV28" s="567">
        <v>14.136340000000001</v>
      </c>
    </row>
    <row r="29" spans="1:74" ht="11.15" customHeight="1" x14ac:dyDescent="0.25">
      <c r="A29" s="415" t="s">
        <v>1171</v>
      </c>
      <c r="B29" s="416" t="s">
        <v>1206</v>
      </c>
      <c r="C29" s="566">
        <v>0.13650770500000001</v>
      </c>
      <c r="D29" s="566">
        <v>0.141480568</v>
      </c>
      <c r="E29" s="566">
        <v>0.12436261699999999</v>
      </c>
      <c r="F29" s="566">
        <v>0.10387134200000001</v>
      </c>
      <c r="G29" s="566">
        <v>0.11810567900000001</v>
      </c>
      <c r="H29" s="566">
        <v>0.107209181</v>
      </c>
      <c r="I29" s="566">
        <v>0.118642795</v>
      </c>
      <c r="J29" s="566">
        <v>0.14517975699999999</v>
      </c>
      <c r="K29" s="566">
        <v>0.11455332</v>
      </c>
      <c r="L29" s="566">
        <v>0.11851856400000001</v>
      </c>
      <c r="M29" s="566">
        <v>0.15525117399999999</v>
      </c>
      <c r="N29" s="566">
        <v>0.147795697</v>
      </c>
      <c r="O29" s="566">
        <v>0.138803337</v>
      </c>
      <c r="P29" s="566">
        <v>0.11363150399999999</v>
      </c>
      <c r="Q29" s="566">
        <v>3.4717080999999997E-2</v>
      </c>
      <c r="R29" s="566">
        <v>0.101852585</v>
      </c>
      <c r="S29" s="566">
        <v>9.6236774999999997E-2</v>
      </c>
      <c r="T29" s="566">
        <v>0.12481921</v>
      </c>
      <c r="U29" s="566">
        <v>0.13320518200000001</v>
      </c>
      <c r="V29" s="566">
        <v>0.145900788</v>
      </c>
      <c r="W29" s="566">
        <v>0.142540747</v>
      </c>
      <c r="X29" s="566">
        <v>0.17033233</v>
      </c>
      <c r="Y29" s="566">
        <v>0.134184145</v>
      </c>
      <c r="Z29" s="566">
        <v>0.113602469</v>
      </c>
      <c r="AA29" s="566">
        <v>0.11755508100000001</v>
      </c>
      <c r="AB29" s="566">
        <v>0.18735367999999999</v>
      </c>
      <c r="AC29" s="566">
        <v>0.112483529</v>
      </c>
      <c r="AD29" s="566">
        <v>0.14308072799999999</v>
      </c>
      <c r="AE29" s="566">
        <v>0.174936275</v>
      </c>
      <c r="AF29" s="566">
        <v>0.12432515600000001</v>
      </c>
      <c r="AG29" s="566">
        <v>0.13279948699999999</v>
      </c>
      <c r="AH29" s="566">
        <v>9.9583426000000003E-2</v>
      </c>
      <c r="AI29" s="566">
        <v>0.116981869</v>
      </c>
      <c r="AJ29" s="566">
        <v>0.102338689</v>
      </c>
      <c r="AK29" s="566">
        <v>8.1768909000000001E-2</v>
      </c>
      <c r="AL29" s="566">
        <v>0.14554678900000001</v>
      </c>
      <c r="AM29" s="566">
        <v>8.3061866999999998E-2</v>
      </c>
      <c r="AN29" s="566">
        <v>6.4943317E-2</v>
      </c>
      <c r="AO29" s="566">
        <v>9.8391340999999993E-2</v>
      </c>
      <c r="AP29" s="566">
        <v>0.105958468</v>
      </c>
      <c r="AQ29" s="566">
        <v>0.130758298</v>
      </c>
      <c r="AR29" s="566">
        <v>0.113422809</v>
      </c>
      <c r="AS29" s="566">
        <v>0.10564045599999999</v>
      </c>
      <c r="AT29" s="566">
        <v>0.1355268</v>
      </c>
      <c r="AU29" s="566">
        <v>0.104015126</v>
      </c>
      <c r="AV29" s="566">
        <v>7.9514611999999998E-2</v>
      </c>
      <c r="AW29" s="566">
        <v>7.7060709000000005E-2</v>
      </c>
      <c r="AX29" s="566">
        <v>0.14620340000000001</v>
      </c>
      <c r="AY29" s="566">
        <v>9.2725000000000002E-2</v>
      </c>
      <c r="AZ29" s="567">
        <v>0.15926609999999999</v>
      </c>
      <c r="BA29" s="567">
        <v>3.7712700000000002E-2</v>
      </c>
      <c r="BB29" s="567">
        <v>0.1115249</v>
      </c>
      <c r="BC29" s="567">
        <v>9.2838599999999993E-2</v>
      </c>
      <c r="BD29" s="567">
        <v>0.1115302</v>
      </c>
      <c r="BE29" s="567">
        <v>7.9868900000000007E-2</v>
      </c>
      <c r="BF29" s="567">
        <v>9.3959600000000004E-2</v>
      </c>
      <c r="BG29" s="567">
        <v>5.6403700000000001E-2</v>
      </c>
      <c r="BH29" s="567">
        <v>7.7032299999999998E-2</v>
      </c>
      <c r="BI29" s="567">
        <v>3.5641699999999998E-2</v>
      </c>
      <c r="BJ29" s="567">
        <v>7.8132999999999994E-2</v>
      </c>
      <c r="BK29" s="567">
        <v>1.4854499999999999E-3</v>
      </c>
      <c r="BL29" s="567">
        <v>7.8111600000000003E-2</v>
      </c>
      <c r="BM29" s="567">
        <v>-1.84648E-2</v>
      </c>
      <c r="BN29" s="567">
        <v>2.39791E-2</v>
      </c>
      <c r="BO29" s="567">
        <v>-1.0219799999999999E-2</v>
      </c>
      <c r="BP29" s="567">
        <v>4.5640899999999998E-2</v>
      </c>
      <c r="BQ29" s="567">
        <v>-4.7303099999999997E-3</v>
      </c>
      <c r="BR29" s="567">
        <v>9.2860000000000009E-3</v>
      </c>
      <c r="BS29" s="567">
        <v>-5.1818000000000003E-2</v>
      </c>
      <c r="BT29" s="567">
        <v>-3.5102099999999997E-2</v>
      </c>
      <c r="BU29" s="567">
        <v>-0.1004187</v>
      </c>
      <c r="BV29" s="567">
        <v>4.5310900000000001E-2</v>
      </c>
    </row>
    <row r="30" spans="1:74" ht="11.15" customHeight="1" x14ac:dyDescent="0.25">
      <c r="A30" s="415" t="s">
        <v>1172</v>
      </c>
      <c r="B30" s="416" t="s">
        <v>1114</v>
      </c>
      <c r="C30" s="566">
        <v>28.477177986000001</v>
      </c>
      <c r="D30" s="566">
        <v>27.433575943000001</v>
      </c>
      <c r="E30" s="566">
        <v>27.162463612</v>
      </c>
      <c r="F30" s="566">
        <v>26.332081721000002</v>
      </c>
      <c r="G30" s="566">
        <v>30.791379228</v>
      </c>
      <c r="H30" s="566">
        <v>34.648128866999997</v>
      </c>
      <c r="I30" s="566">
        <v>39.378905674999999</v>
      </c>
      <c r="J30" s="566">
        <v>39.453741837000003</v>
      </c>
      <c r="K30" s="566">
        <v>32.488924758000003</v>
      </c>
      <c r="L30" s="566">
        <v>30.998571617</v>
      </c>
      <c r="M30" s="566">
        <v>26.518110225000001</v>
      </c>
      <c r="N30" s="566">
        <v>29.486589288000001</v>
      </c>
      <c r="O30" s="566">
        <v>30.076890854999998</v>
      </c>
      <c r="P30" s="566">
        <v>27.917608666</v>
      </c>
      <c r="Q30" s="566">
        <v>26.481462994000001</v>
      </c>
      <c r="R30" s="566">
        <v>27.424902065000001</v>
      </c>
      <c r="S30" s="566">
        <v>31.242971172000001</v>
      </c>
      <c r="T30" s="566">
        <v>36.470928997999998</v>
      </c>
      <c r="U30" s="566">
        <v>38.846218356000001</v>
      </c>
      <c r="V30" s="566">
        <v>40.224784257000003</v>
      </c>
      <c r="W30" s="566">
        <v>35.590550565000001</v>
      </c>
      <c r="X30" s="566">
        <v>31.7720503</v>
      </c>
      <c r="Y30" s="566">
        <v>27.299776665</v>
      </c>
      <c r="Z30" s="566">
        <v>29.881062374999999</v>
      </c>
      <c r="AA30" s="566">
        <v>32.765949270999997</v>
      </c>
      <c r="AB30" s="566">
        <v>30.771387408999999</v>
      </c>
      <c r="AC30" s="566">
        <v>29.649456473000001</v>
      </c>
      <c r="AD30" s="566">
        <v>30.312881377</v>
      </c>
      <c r="AE30" s="566">
        <v>37.352008542</v>
      </c>
      <c r="AF30" s="566">
        <v>40.966590582000002</v>
      </c>
      <c r="AG30" s="566">
        <v>44.78114961</v>
      </c>
      <c r="AH30" s="566">
        <v>42.026628858000002</v>
      </c>
      <c r="AI30" s="566">
        <v>36.843354001999998</v>
      </c>
      <c r="AJ30" s="566">
        <v>32.017403401999999</v>
      </c>
      <c r="AK30" s="566">
        <v>30.703249409000001</v>
      </c>
      <c r="AL30" s="566">
        <v>33.452470693999999</v>
      </c>
      <c r="AM30" s="566">
        <v>32.932871312000003</v>
      </c>
      <c r="AN30" s="566">
        <v>30.465535730999999</v>
      </c>
      <c r="AO30" s="566">
        <v>31.964754163999999</v>
      </c>
      <c r="AP30" s="566">
        <v>30.923249954999999</v>
      </c>
      <c r="AQ30" s="566">
        <v>35.818394189000003</v>
      </c>
      <c r="AR30" s="566">
        <v>41.335775855000001</v>
      </c>
      <c r="AS30" s="566">
        <v>45.729419471999996</v>
      </c>
      <c r="AT30" s="566">
        <v>47.755491261000003</v>
      </c>
      <c r="AU30" s="566">
        <v>41.113299791000003</v>
      </c>
      <c r="AV30" s="566">
        <v>35.297114471</v>
      </c>
      <c r="AW30" s="566">
        <v>31.306640604999998</v>
      </c>
      <c r="AX30" s="566">
        <v>32.989570000000001</v>
      </c>
      <c r="AY30" s="566">
        <v>39.419240000000002</v>
      </c>
      <c r="AZ30" s="567">
        <v>33.516750000000002</v>
      </c>
      <c r="BA30" s="567">
        <v>32.616700000000002</v>
      </c>
      <c r="BB30" s="567">
        <v>32.139310000000002</v>
      </c>
      <c r="BC30" s="567">
        <v>37.604329999999997</v>
      </c>
      <c r="BD30" s="567">
        <v>41.470350000000003</v>
      </c>
      <c r="BE30" s="567">
        <v>45.648200000000003</v>
      </c>
      <c r="BF30" s="567">
        <v>46.19735</v>
      </c>
      <c r="BG30" s="567">
        <v>38.979529999999997</v>
      </c>
      <c r="BH30" s="567">
        <v>34.44379</v>
      </c>
      <c r="BI30" s="567">
        <v>31.747209999999999</v>
      </c>
      <c r="BJ30" s="567">
        <v>35.474269999999997</v>
      </c>
      <c r="BK30" s="567">
        <v>35.568300000000001</v>
      </c>
      <c r="BL30" s="567">
        <v>31.812619999999999</v>
      </c>
      <c r="BM30" s="567">
        <v>33.192129999999999</v>
      </c>
      <c r="BN30" s="567">
        <v>32.886830000000003</v>
      </c>
      <c r="BO30" s="567">
        <v>38.44688</v>
      </c>
      <c r="BP30" s="567">
        <v>42.359360000000002</v>
      </c>
      <c r="BQ30" s="567">
        <v>46.570129999999999</v>
      </c>
      <c r="BR30" s="567">
        <v>47.114649999999997</v>
      </c>
      <c r="BS30" s="567">
        <v>39.789619999999999</v>
      </c>
      <c r="BT30" s="567">
        <v>35.1997</v>
      </c>
      <c r="BU30" s="567">
        <v>32.447020000000002</v>
      </c>
      <c r="BV30" s="567">
        <v>36.170969999999997</v>
      </c>
    </row>
    <row r="31" spans="1:74" ht="11.15" customHeight="1" x14ac:dyDescent="0.25">
      <c r="A31" s="415" t="s">
        <v>1173</v>
      </c>
      <c r="B31" s="416" t="s">
        <v>1207</v>
      </c>
      <c r="C31" s="566">
        <v>29.034420000000001</v>
      </c>
      <c r="D31" s="566">
        <v>28.004712000000001</v>
      </c>
      <c r="E31" s="566">
        <v>28.236516999999999</v>
      </c>
      <c r="F31" s="566">
        <v>26.959955999999998</v>
      </c>
      <c r="G31" s="566">
        <v>31.274932</v>
      </c>
      <c r="H31" s="566">
        <v>35.520856000000002</v>
      </c>
      <c r="I31" s="566">
        <v>40.306396999999997</v>
      </c>
      <c r="J31" s="566">
        <v>40.843271000000001</v>
      </c>
      <c r="K31" s="566">
        <v>32.758505</v>
      </c>
      <c r="L31" s="566">
        <v>31.253854</v>
      </c>
      <c r="M31" s="566">
        <v>27.294096</v>
      </c>
      <c r="N31" s="566">
        <v>30.292216</v>
      </c>
      <c r="O31" s="566">
        <v>30.80788677</v>
      </c>
      <c r="P31" s="566">
        <v>29.07333285</v>
      </c>
      <c r="Q31" s="566">
        <v>27.350377250000001</v>
      </c>
      <c r="R31" s="566">
        <v>28.07953088</v>
      </c>
      <c r="S31" s="566">
        <v>31.779617959999999</v>
      </c>
      <c r="T31" s="566">
        <v>37.34224202</v>
      </c>
      <c r="U31" s="566">
        <v>39.569852060000002</v>
      </c>
      <c r="V31" s="566">
        <v>41.383135869999997</v>
      </c>
      <c r="W31" s="566">
        <v>36.535030519999999</v>
      </c>
      <c r="X31" s="566">
        <v>32.650765100000001</v>
      </c>
      <c r="Y31" s="566">
        <v>27.952137830000002</v>
      </c>
      <c r="Z31" s="566">
        <v>30.17727987</v>
      </c>
      <c r="AA31" s="566">
        <v>33.388903736000003</v>
      </c>
      <c r="AB31" s="566">
        <v>31.269723657</v>
      </c>
      <c r="AC31" s="566">
        <v>30.479234794</v>
      </c>
      <c r="AD31" s="566">
        <v>30.784697335000001</v>
      </c>
      <c r="AE31" s="566">
        <v>38.454477679</v>
      </c>
      <c r="AF31" s="566">
        <v>42.032294825999998</v>
      </c>
      <c r="AG31" s="566">
        <v>45.973782196999998</v>
      </c>
      <c r="AH31" s="566">
        <v>42.980439337</v>
      </c>
      <c r="AI31" s="566">
        <v>37.405345709000002</v>
      </c>
      <c r="AJ31" s="566">
        <v>32.164443667</v>
      </c>
      <c r="AK31" s="566">
        <v>31.168254435000001</v>
      </c>
      <c r="AL31" s="566">
        <v>33.783066697999999</v>
      </c>
      <c r="AM31" s="566">
        <v>32.159939151000003</v>
      </c>
      <c r="AN31" s="566">
        <v>30.222638588999999</v>
      </c>
      <c r="AO31" s="566">
        <v>31.792810022000001</v>
      </c>
      <c r="AP31" s="566">
        <v>30.663500189000001</v>
      </c>
      <c r="AQ31" s="566">
        <v>36.457589315</v>
      </c>
      <c r="AR31" s="566">
        <v>42.671294961999997</v>
      </c>
      <c r="AS31" s="566">
        <v>47.428143671999997</v>
      </c>
      <c r="AT31" s="566">
        <v>50.233858816000001</v>
      </c>
      <c r="AU31" s="566">
        <v>42.944873373</v>
      </c>
      <c r="AV31" s="566">
        <v>35.376973202999999</v>
      </c>
      <c r="AW31" s="566">
        <v>31.326295963</v>
      </c>
      <c r="AX31" s="566">
        <v>32.989570000000001</v>
      </c>
      <c r="AY31" s="566">
        <v>39.419240000000002</v>
      </c>
      <c r="AZ31" s="567">
        <v>33.516750000000002</v>
      </c>
      <c r="BA31" s="567">
        <v>32.616700000000002</v>
      </c>
      <c r="BB31" s="567">
        <v>32.139310000000002</v>
      </c>
      <c r="BC31" s="567">
        <v>37.604329999999997</v>
      </c>
      <c r="BD31" s="567">
        <v>41.470350000000003</v>
      </c>
      <c r="BE31" s="567">
        <v>45.648200000000003</v>
      </c>
      <c r="BF31" s="567">
        <v>46.19735</v>
      </c>
      <c r="BG31" s="567">
        <v>38.979529999999997</v>
      </c>
      <c r="BH31" s="567">
        <v>34.44379</v>
      </c>
      <c r="BI31" s="567">
        <v>31.747209999999999</v>
      </c>
      <c r="BJ31" s="567">
        <v>35.474269999999997</v>
      </c>
      <c r="BK31" s="567">
        <v>35.568300000000001</v>
      </c>
      <c r="BL31" s="567">
        <v>31.812619999999999</v>
      </c>
      <c r="BM31" s="567">
        <v>33.192129999999999</v>
      </c>
      <c r="BN31" s="567">
        <v>32.886830000000003</v>
      </c>
      <c r="BO31" s="567">
        <v>38.44688</v>
      </c>
      <c r="BP31" s="567">
        <v>42.359360000000002</v>
      </c>
      <c r="BQ31" s="567">
        <v>46.570129999999999</v>
      </c>
      <c r="BR31" s="567">
        <v>47.114649999999997</v>
      </c>
      <c r="BS31" s="567">
        <v>39.789619999999999</v>
      </c>
      <c r="BT31" s="567">
        <v>35.1997</v>
      </c>
      <c r="BU31" s="567">
        <v>32.447020000000002</v>
      </c>
      <c r="BV31" s="567">
        <v>36.170969999999997</v>
      </c>
    </row>
    <row r="32" spans="1:74" ht="11.15" customHeight="1" x14ac:dyDescent="0.25">
      <c r="A32" s="409"/>
      <c r="B32" s="102" t="s">
        <v>1219</v>
      </c>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67"/>
      <c r="BA32" s="267"/>
      <c r="BB32" s="267"/>
      <c r="BC32" s="267"/>
      <c r="BD32" s="267"/>
      <c r="BE32" s="267"/>
      <c r="BF32" s="267"/>
      <c r="BG32" s="267"/>
      <c r="BH32" s="267"/>
      <c r="BI32" s="267"/>
      <c r="BJ32" s="267"/>
      <c r="BK32" s="267"/>
      <c r="BL32" s="267"/>
      <c r="BM32" s="267"/>
      <c r="BN32" s="267"/>
      <c r="BO32" s="267"/>
      <c r="BP32" s="267"/>
      <c r="BQ32" s="267"/>
      <c r="BR32" s="267"/>
      <c r="BS32" s="267"/>
      <c r="BT32" s="267"/>
      <c r="BU32" s="267"/>
      <c r="BV32" s="267"/>
    </row>
    <row r="33" spans="1:74" ht="11.15" customHeight="1" x14ac:dyDescent="0.25">
      <c r="A33" s="415" t="s">
        <v>1174</v>
      </c>
      <c r="B33" s="416" t="s">
        <v>1338</v>
      </c>
      <c r="C33" s="566">
        <v>8.5288587820000004</v>
      </c>
      <c r="D33" s="566">
        <v>7.4761617469999999</v>
      </c>
      <c r="E33" s="566">
        <v>8.5126187689999995</v>
      </c>
      <c r="F33" s="566">
        <v>7.170352898</v>
      </c>
      <c r="G33" s="566">
        <v>4.317512335</v>
      </c>
      <c r="H33" s="566">
        <v>5.3940769340000001</v>
      </c>
      <c r="I33" s="566">
        <v>8.4156807689999997</v>
      </c>
      <c r="J33" s="566">
        <v>10.009377531</v>
      </c>
      <c r="K33" s="566">
        <v>9.2826461229999992</v>
      </c>
      <c r="L33" s="566">
        <v>7.7701936720000004</v>
      </c>
      <c r="M33" s="566">
        <v>6.3898621359999996</v>
      </c>
      <c r="N33" s="566">
        <v>8.1069907029999992</v>
      </c>
      <c r="O33" s="566">
        <v>7.7339936890000001</v>
      </c>
      <c r="P33" s="566">
        <v>6.8899493759999997</v>
      </c>
      <c r="Q33" s="566">
        <v>7.4810001450000003</v>
      </c>
      <c r="R33" s="566">
        <v>6.9484933719999997</v>
      </c>
      <c r="S33" s="566">
        <v>5.7593157469999996</v>
      </c>
      <c r="T33" s="566">
        <v>8.2549288740000009</v>
      </c>
      <c r="U33" s="566">
        <v>10.46764817</v>
      </c>
      <c r="V33" s="566">
        <v>10.275682272999999</v>
      </c>
      <c r="W33" s="566">
        <v>8.7981664090000002</v>
      </c>
      <c r="X33" s="566">
        <v>6.7560376240000002</v>
      </c>
      <c r="Y33" s="566">
        <v>7.2731943250000004</v>
      </c>
      <c r="Z33" s="566">
        <v>7.7069069389999996</v>
      </c>
      <c r="AA33" s="566">
        <v>7.5859346490000004</v>
      </c>
      <c r="AB33" s="566">
        <v>6.7361877229999996</v>
      </c>
      <c r="AC33" s="566">
        <v>5.8662121029999996</v>
      </c>
      <c r="AD33" s="566">
        <v>5.899921215</v>
      </c>
      <c r="AE33" s="566">
        <v>4.7123450079999998</v>
      </c>
      <c r="AF33" s="566">
        <v>4.8228631709999998</v>
      </c>
      <c r="AG33" s="566">
        <v>8.4887887650000007</v>
      </c>
      <c r="AH33" s="566">
        <v>9.8591362270000005</v>
      </c>
      <c r="AI33" s="566">
        <v>9.367711087</v>
      </c>
      <c r="AJ33" s="566">
        <v>8.3393546379999997</v>
      </c>
      <c r="AK33" s="566">
        <v>8.3430160079999993</v>
      </c>
      <c r="AL33" s="566">
        <v>9.5703877070000001</v>
      </c>
      <c r="AM33" s="566">
        <v>8.73872903</v>
      </c>
      <c r="AN33" s="566">
        <v>7.190659557</v>
      </c>
      <c r="AO33" s="566">
        <v>8.3342064059999998</v>
      </c>
      <c r="AP33" s="566">
        <v>6.431625736</v>
      </c>
      <c r="AQ33" s="566">
        <v>5.2338400619999996</v>
      </c>
      <c r="AR33" s="566">
        <v>6.2759638180000001</v>
      </c>
      <c r="AS33" s="566">
        <v>9.9296919129999992</v>
      </c>
      <c r="AT33" s="566">
        <v>9.6743143249999992</v>
      </c>
      <c r="AU33" s="566">
        <v>8.2347260389999999</v>
      </c>
      <c r="AV33" s="566">
        <v>7.7425555790000002</v>
      </c>
      <c r="AW33" s="566">
        <v>7.5274262040000002</v>
      </c>
      <c r="AX33" s="566">
        <v>9.3086091510000006</v>
      </c>
      <c r="AY33" s="566">
        <v>10.191967374000001</v>
      </c>
      <c r="AZ33" s="567">
        <v>7.1951580000000002</v>
      </c>
      <c r="BA33" s="567">
        <v>6.9971040000000002</v>
      </c>
      <c r="BB33" s="567">
        <v>4.6147749999999998</v>
      </c>
      <c r="BC33" s="567">
        <v>4.0773349999999997</v>
      </c>
      <c r="BD33" s="567">
        <v>4.1957420000000001</v>
      </c>
      <c r="BE33" s="567">
        <v>8.2217909999999996</v>
      </c>
      <c r="BF33" s="567">
        <v>8.5675089999999994</v>
      </c>
      <c r="BG33" s="567">
        <v>6.3746179999999999</v>
      </c>
      <c r="BH33" s="567">
        <v>6.3770009999999999</v>
      </c>
      <c r="BI33" s="567">
        <v>8.0516070000000006</v>
      </c>
      <c r="BJ33" s="567">
        <v>8.3804649999999992</v>
      </c>
      <c r="BK33" s="567">
        <v>9.4066960000000002</v>
      </c>
      <c r="BL33" s="567">
        <v>5.9987880000000002</v>
      </c>
      <c r="BM33" s="567">
        <v>6.4180859999999997</v>
      </c>
      <c r="BN33" s="567">
        <v>4.2396479999999999</v>
      </c>
      <c r="BO33" s="567">
        <v>4.0712890000000002</v>
      </c>
      <c r="BP33" s="567">
        <v>4.8778639999999998</v>
      </c>
      <c r="BQ33" s="567">
        <v>6.9477739999999999</v>
      </c>
      <c r="BR33" s="567">
        <v>8.0865659999999995</v>
      </c>
      <c r="BS33" s="567">
        <v>5.920547</v>
      </c>
      <c r="BT33" s="567">
        <v>5.802359</v>
      </c>
      <c r="BU33" s="567">
        <v>7.8707339999999997</v>
      </c>
      <c r="BV33" s="567">
        <v>9.2406590000000008</v>
      </c>
    </row>
    <row r="34" spans="1:74" ht="11.15" customHeight="1" x14ac:dyDescent="0.25">
      <c r="A34" s="415" t="s">
        <v>1175</v>
      </c>
      <c r="B34" s="416" t="s">
        <v>78</v>
      </c>
      <c r="C34" s="566">
        <v>9.2897574400000007</v>
      </c>
      <c r="D34" s="566">
        <v>7.6646707679999997</v>
      </c>
      <c r="E34" s="566">
        <v>7.6348706230000003</v>
      </c>
      <c r="F34" s="566">
        <v>6.2389440309999999</v>
      </c>
      <c r="G34" s="566">
        <v>5.4186747349999997</v>
      </c>
      <c r="H34" s="566">
        <v>6.2620167540000002</v>
      </c>
      <c r="I34" s="566">
        <v>8.5278825680000008</v>
      </c>
      <c r="J34" s="566">
        <v>9.8689451120000005</v>
      </c>
      <c r="K34" s="566">
        <v>8.4934763699999998</v>
      </c>
      <c r="L34" s="566">
        <v>8.0402419720000005</v>
      </c>
      <c r="M34" s="566">
        <v>8.0252112289999999</v>
      </c>
      <c r="N34" s="566">
        <v>9.0732423250000007</v>
      </c>
      <c r="O34" s="566">
        <v>8.4581686840000003</v>
      </c>
      <c r="P34" s="566">
        <v>7.9209780009999999</v>
      </c>
      <c r="Q34" s="566">
        <v>8.2333877429999998</v>
      </c>
      <c r="R34" s="566">
        <v>6.0019434250000003</v>
      </c>
      <c r="S34" s="566">
        <v>6.2179489439999998</v>
      </c>
      <c r="T34" s="566">
        <v>8.1834331200000001</v>
      </c>
      <c r="U34" s="566">
        <v>10.214676687000001</v>
      </c>
      <c r="V34" s="566">
        <v>9.6586520539999992</v>
      </c>
      <c r="W34" s="566">
        <v>9.2188936750000003</v>
      </c>
      <c r="X34" s="566">
        <v>8.4718863669999998</v>
      </c>
      <c r="Y34" s="566">
        <v>7.6659358710000003</v>
      </c>
      <c r="Z34" s="566">
        <v>7.9884739619999996</v>
      </c>
      <c r="AA34" s="566">
        <v>8.7431164950000007</v>
      </c>
      <c r="AB34" s="566">
        <v>7.5986228320000002</v>
      </c>
      <c r="AC34" s="566">
        <v>7.7727127539999996</v>
      </c>
      <c r="AD34" s="566">
        <v>6.390132983</v>
      </c>
      <c r="AE34" s="566">
        <v>6.7555069249999997</v>
      </c>
      <c r="AF34" s="566">
        <v>7.3375753450000003</v>
      </c>
      <c r="AG34" s="566">
        <v>9.9951739340000003</v>
      </c>
      <c r="AH34" s="566">
        <v>10.615330370000001</v>
      </c>
      <c r="AI34" s="566">
        <v>9.1324222380000002</v>
      </c>
      <c r="AJ34" s="566">
        <v>8.385279251</v>
      </c>
      <c r="AK34" s="566">
        <v>7.8326144319999997</v>
      </c>
      <c r="AL34" s="566">
        <v>8.4508815269999999</v>
      </c>
      <c r="AM34" s="566">
        <v>7.8732290379999998</v>
      </c>
      <c r="AN34" s="566">
        <v>6.1537206390000003</v>
      </c>
      <c r="AO34" s="566">
        <v>6.2060493130000003</v>
      </c>
      <c r="AP34" s="566">
        <v>4.9165661610000004</v>
      </c>
      <c r="AQ34" s="566">
        <v>3.940053158</v>
      </c>
      <c r="AR34" s="566">
        <v>5.4878635730000003</v>
      </c>
      <c r="AS34" s="566">
        <v>8.2776662959999996</v>
      </c>
      <c r="AT34" s="566">
        <v>8.2534971779999999</v>
      </c>
      <c r="AU34" s="566">
        <v>6.8339099379999997</v>
      </c>
      <c r="AV34" s="566">
        <v>7.0284203070000002</v>
      </c>
      <c r="AW34" s="566">
        <v>6.3676036790000001</v>
      </c>
      <c r="AX34" s="566">
        <v>6.5700219999999998</v>
      </c>
      <c r="AY34" s="566">
        <v>7.3274939999999997</v>
      </c>
      <c r="AZ34" s="567">
        <v>4.7079680000000002</v>
      </c>
      <c r="BA34" s="567">
        <v>5.2247279999999998</v>
      </c>
      <c r="BB34" s="567">
        <v>3.388646</v>
      </c>
      <c r="BC34" s="567">
        <v>4.1058589999999997</v>
      </c>
      <c r="BD34" s="567">
        <v>6.3943079999999997</v>
      </c>
      <c r="BE34" s="567">
        <v>8.3682820000000007</v>
      </c>
      <c r="BF34" s="567">
        <v>9.1335689999999996</v>
      </c>
      <c r="BG34" s="567">
        <v>8.3200610000000008</v>
      </c>
      <c r="BH34" s="567">
        <v>7.0924139999999998</v>
      </c>
      <c r="BI34" s="567">
        <v>5.4887110000000003</v>
      </c>
      <c r="BJ34" s="567">
        <v>6.5650370000000002</v>
      </c>
      <c r="BK34" s="567">
        <v>7.1359269999999997</v>
      </c>
      <c r="BL34" s="567">
        <v>4.4541560000000002</v>
      </c>
      <c r="BM34" s="567">
        <v>4.9541500000000003</v>
      </c>
      <c r="BN34" s="567">
        <v>3.1585030000000001</v>
      </c>
      <c r="BO34" s="567">
        <v>3.8201489999999998</v>
      </c>
      <c r="BP34" s="567">
        <v>5.397265</v>
      </c>
      <c r="BQ34" s="567">
        <v>8.3109979999999997</v>
      </c>
      <c r="BR34" s="567">
        <v>8.9733640000000001</v>
      </c>
      <c r="BS34" s="567">
        <v>8.1628070000000008</v>
      </c>
      <c r="BT34" s="567">
        <v>7.0577519999999998</v>
      </c>
      <c r="BU34" s="567">
        <v>4.9471559999999997</v>
      </c>
      <c r="BV34" s="567">
        <v>5.2550699999999999</v>
      </c>
    </row>
    <row r="35" spans="1:74" ht="11.15" customHeight="1" x14ac:dyDescent="0.25">
      <c r="A35" s="415" t="s">
        <v>1176</v>
      </c>
      <c r="B35" s="418" t="s">
        <v>79</v>
      </c>
      <c r="C35" s="566">
        <v>0.86132399999999998</v>
      </c>
      <c r="D35" s="566">
        <v>0.72480299999999998</v>
      </c>
      <c r="E35" s="566">
        <v>0.85381799999999997</v>
      </c>
      <c r="F35" s="566">
        <v>0.83510099999999998</v>
      </c>
      <c r="G35" s="566">
        <v>0.78814099999999998</v>
      </c>
      <c r="H35" s="566">
        <v>0.42041600000000001</v>
      </c>
      <c r="I35" s="566">
        <v>0.76592099999999996</v>
      </c>
      <c r="J35" s="566">
        <v>0.84852399999999994</v>
      </c>
      <c r="K35" s="566">
        <v>0.81708599999999998</v>
      </c>
      <c r="L35" s="566">
        <v>0.85855599999999999</v>
      </c>
      <c r="M35" s="566">
        <v>0.79508800000000002</v>
      </c>
      <c r="N35" s="566">
        <v>0.85827200000000003</v>
      </c>
      <c r="O35" s="566">
        <v>0.86509400000000003</v>
      </c>
      <c r="P35" s="566">
        <v>0.76846099999999995</v>
      </c>
      <c r="Q35" s="566">
        <v>0.84978100000000001</v>
      </c>
      <c r="R35" s="566">
        <v>0.74666699999999997</v>
      </c>
      <c r="S35" s="566">
        <v>0.150615</v>
      </c>
      <c r="T35" s="566">
        <v>0.30405700000000002</v>
      </c>
      <c r="U35" s="566">
        <v>0.84557899999999997</v>
      </c>
      <c r="V35" s="566">
        <v>0.84937600000000002</v>
      </c>
      <c r="W35" s="566">
        <v>0.81538299999999997</v>
      </c>
      <c r="X35" s="566">
        <v>0.84853599999999996</v>
      </c>
      <c r="Y35" s="566">
        <v>0.836592</v>
      </c>
      <c r="Z35" s="566">
        <v>0.63114700000000001</v>
      </c>
      <c r="AA35" s="566">
        <v>0.86758400000000002</v>
      </c>
      <c r="AB35" s="566">
        <v>0.75590000000000002</v>
      </c>
      <c r="AC35" s="566">
        <v>0.85374899999999998</v>
      </c>
      <c r="AD35" s="566">
        <v>0.82738299999999998</v>
      </c>
      <c r="AE35" s="566">
        <v>0.84770000000000001</v>
      </c>
      <c r="AF35" s="566">
        <v>0.65011600000000003</v>
      </c>
      <c r="AG35" s="566">
        <v>0.84089499999999995</v>
      </c>
      <c r="AH35" s="566">
        <v>0.83744300000000005</v>
      </c>
      <c r="AI35" s="566">
        <v>0.82007600000000003</v>
      </c>
      <c r="AJ35" s="566">
        <v>0.85456600000000005</v>
      </c>
      <c r="AK35" s="566">
        <v>0.836503</v>
      </c>
      <c r="AL35" s="566">
        <v>0.85962000000000005</v>
      </c>
      <c r="AM35" s="566">
        <v>0.83122499999999999</v>
      </c>
      <c r="AN35" s="566">
        <v>0.77454000000000001</v>
      </c>
      <c r="AO35" s="566">
        <v>0.83724699999999996</v>
      </c>
      <c r="AP35" s="566">
        <v>0.68923800000000002</v>
      </c>
      <c r="AQ35" s="566">
        <v>9.3605999999999995E-2</v>
      </c>
      <c r="AR35" s="566">
        <v>0.26156499999999999</v>
      </c>
      <c r="AS35" s="566">
        <v>0.83072100000000004</v>
      </c>
      <c r="AT35" s="566">
        <v>0.83983600000000003</v>
      </c>
      <c r="AU35" s="566">
        <v>0.82006299999999999</v>
      </c>
      <c r="AV35" s="566">
        <v>0.82575900000000002</v>
      </c>
      <c r="AW35" s="566">
        <v>0.81478600000000001</v>
      </c>
      <c r="AX35" s="566">
        <v>0.83623000000000003</v>
      </c>
      <c r="AY35" s="566">
        <v>0.87961999999999996</v>
      </c>
      <c r="AZ35" s="567">
        <v>0.77090999999999998</v>
      </c>
      <c r="BA35" s="567">
        <v>0.82408000000000003</v>
      </c>
      <c r="BB35" s="567">
        <v>0.79749000000000003</v>
      </c>
      <c r="BC35" s="567">
        <v>0.82408000000000003</v>
      </c>
      <c r="BD35" s="567">
        <v>0.79749000000000003</v>
      </c>
      <c r="BE35" s="567">
        <v>0.82408000000000003</v>
      </c>
      <c r="BF35" s="567">
        <v>0.82408000000000003</v>
      </c>
      <c r="BG35" s="567">
        <v>0.79749000000000003</v>
      </c>
      <c r="BH35" s="567">
        <v>0.82408000000000003</v>
      </c>
      <c r="BI35" s="567">
        <v>0.79749000000000003</v>
      </c>
      <c r="BJ35" s="567">
        <v>0.82408000000000003</v>
      </c>
      <c r="BK35" s="567">
        <v>0.82408000000000003</v>
      </c>
      <c r="BL35" s="567">
        <v>0.74433000000000005</v>
      </c>
      <c r="BM35" s="567">
        <v>0.82408000000000003</v>
      </c>
      <c r="BN35" s="567">
        <v>0.79749000000000003</v>
      </c>
      <c r="BO35" s="567">
        <v>9.0579999999999994E-2</v>
      </c>
      <c r="BP35" s="567">
        <v>0.29923</v>
      </c>
      <c r="BQ35" s="567">
        <v>0.82408000000000003</v>
      </c>
      <c r="BR35" s="567">
        <v>0.82408000000000003</v>
      </c>
      <c r="BS35" s="567">
        <v>0.79749000000000003</v>
      </c>
      <c r="BT35" s="567">
        <v>0.82408000000000003</v>
      </c>
      <c r="BU35" s="567">
        <v>0.79749000000000003</v>
      </c>
      <c r="BV35" s="567">
        <v>0.82408000000000003</v>
      </c>
    </row>
    <row r="36" spans="1:74" ht="11.15" customHeight="1" x14ac:dyDescent="0.25">
      <c r="A36" s="415" t="s">
        <v>1177</v>
      </c>
      <c r="B36" s="418" t="s">
        <v>1110</v>
      </c>
      <c r="C36" s="566">
        <v>10.953426904000001</v>
      </c>
      <c r="D36" s="566">
        <v>12.159782756</v>
      </c>
      <c r="E36" s="566">
        <v>9.9725361039999996</v>
      </c>
      <c r="F36" s="566">
        <v>8.8560666460000004</v>
      </c>
      <c r="G36" s="566">
        <v>14.433234233</v>
      </c>
      <c r="H36" s="566">
        <v>14.549704605000001</v>
      </c>
      <c r="I36" s="566">
        <v>13.360276662</v>
      </c>
      <c r="J36" s="566">
        <v>10.874453937</v>
      </c>
      <c r="K36" s="566">
        <v>8.2418304780000007</v>
      </c>
      <c r="L36" s="566">
        <v>8.4942881779999997</v>
      </c>
      <c r="M36" s="566">
        <v>10.231240229000001</v>
      </c>
      <c r="N36" s="566">
        <v>10.477104536000001</v>
      </c>
      <c r="O36" s="566">
        <v>12.764187933000001</v>
      </c>
      <c r="P36" s="566">
        <v>10.594593892000001</v>
      </c>
      <c r="Q36" s="566">
        <v>9.5102256329999992</v>
      </c>
      <c r="R36" s="566">
        <v>8.3805521570000003</v>
      </c>
      <c r="S36" s="566">
        <v>11.065926380000001</v>
      </c>
      <c r="T36" s="566">
        <v>12.044163577000001</v>
      </c>
      <c r="U36" s="566">
        <v>10.060255081999999</v>
      </c>
      <c r="V36" s="566">
        <v>9.2869233510000004</v>
      </c>
      <c r="W36" s="566">
        <v>6.9726328369999999</v>
      </c>
      <c r="X36" s="566">
        <v>7.0887115490000001</v>
      </c>
      <c r="Y36" s="566">
        <v>9.1543874869999993</v>
      </c>
      <c r="Z36" s="566">
        <v>12.582186512</v>
      </c>
      <c r="AA36" s="566">
        <v>13.598125175</v>
      </c>
      <c r="AB36" s="566">
        <v>11.3260217</v>
      </c>
      <c r="AC36" s="566">
        <v>12.188713533</v>
      </c>
      <c r="AD36" s="566">
        <v>8.787450904</v>
      </c>
      <c r="AE36" s="566">
        <v>11.970655131999999</v>
      </c>
      <c r="AF36" s="566">
        <v>14.719814896000001</v>
      </c>
      <c r="AG36" s="566">
        <v>13.993031886000001</v>
      </c>
      <c r="AH36" s="566">
        <v>11.182899983</v>
      </c>
      <c r="AI36" s="566">
        <v>7.8584555270000003</v>
      </c>
      <c r="AJ36" s="566">
        <v>6.8197950699999996</v>
      </c>
      <c r="AK36" s="566">
        <v>9.4030789759999998</v>
      </c>
      <c r="AL36" s="566">
        <v>9.6318691320000003</v>
      </c>
      <c r="AM36" s="566">
        <v>9.5172513399999996</v>
      </c>
      <c r="AN36" s="566">
        <v>8.4654573959999997</v>
      </c>
      <c r="AO36" s="566">
        <v>7.8182537869999997</v>
      </c>
      <c r="AP36" s="566">
        <v>6.2122322429999999</v>
      </c>
      <c r="AQ36" s="566">
        <v>14.408461806</v>
      </c>
      <c r="AR36" s="566">
        <v>9.3115635369999996</v>
      </c>
      <c r="AS36" s="566">
        <v>8.8079465809999995</v>
      </c>
      <c r="AT36" s="566">
        <v>8.8639395699999994</v>
      </c>
      <c r="AU36" s="566">
        <v>5.8803947780000003</v>
      </c>
      <c r="AV36" s="566">
        <v>6.3433517679999998</v>
      </c>
      <c r="AW36" s="566">
        <v>8.668724804</v>
      </c>
      <c r="AX36" s="566">
        <v>8.8865529999999993</v>
      </c>
      <c r="AY36" s="566">
        <v>9.3334419999999998</v>
      </c>
      <c r="AZ36" s="567">
        <v>8.574306</v>
      </c>
      <c r="BA36" s="567">
        <v>9.2487729999999999</v>
      </c>
      <c r="BB36" s="567">
        <v>9.7179669999999998</v>
      </c>
      <c r="BC36" s="567">
        <v>11.89706</v>
      </c>
      <c r="BD36" s="567">
        <v>12.24532</v>
      </c>
      <c r="BE36" s="567">
        <v>10.406890000000001</v>
      </c>
      <c r="BF36" s="567">
        <v>8.5426079999999995</v>
      </c>
      <c r="BG36" s="567">
        <v>6.8622899999999998</v>
      </c>
      <c r="BH36" s="567">
        <v>6.952718</v>
      </c>
      <c r="BI36" s="567">
        <v>8.3887409999999996</v>
      </c>
      <c r="BJ36" s="567">
        <v>9.2744929999999997</v>
      </c>
      <c r="BK36" s="567">
        <v>10.408440000000001</v>
      </c>
      <c r="BL36" s="567">
        <v>9.8920680000000001</v>
      </c>
      <c r="BM36" s="567">
        <v>10.70435</v>
      </c>
      <c r="BN36" s="567">
        <v>10.59587</v>
      </c>
      <c r="BO36" s="567">
        <v>13.148899999999999</v>
      </c>
      <c r="BP36" s="567">
        <v>13.28098</v>
      </c>
      <c r="BQ36" s="567">
        <v>12.0002</v>
      </c>
      <c r="BR36" s="567">
        <v>9.5882699999999996</v>
      </c>
      <c r="BS36" s="567">
        <v>7.5866309999999997</v>
      </c>
      <c r="BT36" s="567">
        <v>7.6267880000000003</v>
      </c>
      <c r="BU36" s="567">
        <v>9.2483810000000002</v>
      </c>
      <c r="BV36" s="567">
        <v>10.11923</v>
      </c>
    </row>
    <row r="37" spans="1:74" ht="11.15" customHeight="1" x14ac:dyDescent="0.25">
      <c r="A37" s="415" t="s">
        <v>1178</v>
      </c>
      <c r="B37" s="418" t="s">
        <v>1205</v>
      </c>
      <c r="C37" s="566">
        <v>4.7997930970000002</v>
      </c>
      <c r="D37" s="566">
        <v>5.07443212</v>
      </c>
      <c r="E37" s="566">
        <v>4.6128764770000004</v>
      </c>
      <c r="F37" s="566">
        <v>4.674956162</v>
      </c>
      <c r="G37" s="566">
        <v>4.9594373860000003</v>
      </c>
      <c r="H37" s="566">
        <v>4.7728159850000003</v>
      </c>
      <c r="I37" s="566">
        <v>4.9690486390000004</v>
      </c>
      <c r="J37" s="566">
        <v>4.5857920569999999</v>
      </c>
      <c r="K37" s="566">
        <v>3.8345957990000001</v>
      </c>
      <c r="L37" s="566">
        <v>4.7213016569999997</v>
      </c>
      <c r="M37" s="566">
        <v>4.8222970869999999</v>
      </c>
      <c r="N37" s="566">
        <v>5.0242011270000004</v>
      </c>
      <c r="O37" s="566">
        <v>4.7202637249999997</v>
      </c>
      <c r="P37" s="566">
        <v>5.3965864159999999</v>
      </c>
      <c r="Q37" s="566">
        <v>5.5362642620000004</v>
      </c>
      <c r="R37" s="566">
        <v>5.9586020519999998</v>
      </c>
      <c r="S37" s="566">
        <v>5.8366087870000003</v>
      </c>
      <c r="T37" s="566">
        <v>5.3279447680000001</v>
      </c>
      <c r="U37" s="566">
        <v>5.259711577</v>
      </c>
      <c r="V37" s="566">
        <v>5.6118323500000002</v>
      </c>
      <c r="W37" s="566">
        <v>4.8754854109999997</v>
      </c>
      <c r="X37" s="566">
        <v>5.3970731450000002</v>
      </c>
      <c r="Y37" s="566">
        <v>5.6913525619999996</v>
      </c>
      <c r="Z37" s="566">
        <v>6.2279209929999997</v>
      </c>
      <c r="AA37" s="566">
        <v>5.5280717729999997</v>
      </c>
      <c r="AB37" s="566">
        <v>6.0060474419999998</v>
      </c>
      <c r="AC37" s="566">
        <v>6.3901475000000003</v>
      </c>
      <c r="AD37" s="566">
        <v>7.1264898160000003</v>
      </c>
      <c r="AE37" s="566">
        <v>6.956577942</v>
      </c>
      <c r="AF37" s="566">
        <v>5.8889729900000001</v>
      </c>
      <c r="AG37" s="566">
        <v>5.4624741500000003</v>
      </c>
      <c r="AH37" s="566">
        <v>5.3345678999999997</v>
      </c>
      <c r="AI37" s="566">
        <v>5.1959650289999999</v>
      </c>
      <c r="AJ37" s="566">
        <v>5.0349652059999999</v>
      </c>
      <c r="AK37" s="566">
        <v>5.732686781</v>
      </c>
      <c r="AL37" s="566">
        <v>5.8083010550000003</v>
      </c>
      <c r="AM37" s="566">
        <v>5.587224312</v>
      </c>
      <c r="AN37" s="566">
        <v>6.660219906</v>
      </c>
      <c r="AO37" s="566">
        <v>6.61727592</v>
      </c>
      <c r="AP37" s="566">
        <v>6.9477444200000003</v>
      </c>
      <c r="AQ37" s="566">
        <v>6.2778283899999998</v>
      </c>
      <c r="AR37" s="566">
        <v>5.9196933280000001</v>
      </c>
      <c r="AS37" s="566">
        <v>6.109543897</v>
      </c>
      <c r="AT37" s="566">
        <v>6.050010704</v>
      </c>
      <c r="AU37" s="566">
        <v>5.6389817390000001</v>
      </c>
      <c r="AV37" s="566">
        <v>5.6726206760000002</v>
      </c>
      <c r="AW37" s="566">
        <v>5.9033029050000003</v>
      </c>
      <c r="AX37" s="566">
        <v>7.7520879999999996</v>
      </c>
      <c r="AY37" s="566">
        <v>5.7908030000000004</v>
      </c>
      <c r="AZ37" s="567">
        <v>8.0819430000000008</v>
      </c>
      <c r="BA37" s="567">
        <v>7.5431730000000003</v>
      </c>
      <c r="BB37" s="567">
        <v>8.0385650000000002</v>
      </c>
      <c r="BC37" s="567">
        <v>7.4135489999999997</v>
      </c>
      <c r="BD37" s="567">
        <v>7.0477069999999999</v>
      </c>
      <c r="BE37" s="567">
        <v>7.2379870000000004</v>
      </c>
      <c r="BF37" s="567">
        <v>6.9650460000000001</v>
      </c>
      <c r="BG37" s="567">
        <v>6.7550689999999998</v>
      </c>
      <c r="BH37" s="567">
        <v>6.2048920000000001</v>
      </c>
      <c r="BI37" s="567">
        <v>6.737946</v>
      </c>
      <c r="BJ37" s="567">
        <v>6.964715</v>
      </c>
      <c r="BK37" s="567">
        <v>6.2839390000000002</v>
      </c>
      <c r="BL37" s="567">
        <v>8.2819120000000002</v>
      </c>
      <c r="BM37" s="567">
        <v>8.1623599999999996</v>
      </c>
      <c r="BN37" s="567">
        <v>8.5870069999999998</v>
      </c>
      <c r="BO37" s="567">
        <v>7.7610770000000002</v>
      </c>
      <c r="BP37" s="567">
        <v>7.3757210000000004</v>
      </c>
      <c r="BQ37" s="567">
        <v>8.0150600000000001</v>
      </c>
      <c r="BR37" s="567">
        <v>7.59361</v>
      </c>
      <c r="BS37" s="567">
        <v>7.3366040000000003</v>
      </c>
      <c r="BT37" s="567">
        <v>6.5883130000000003</v>
      </c>
      <c r="BU37" s="567">
        <v>6.9923460000000004</v>
      </c>
      <c r="BV37" s="567">
        <v>7.3565069999999997</v>
      </c>
    </row>
    <row r="38" spans="1:74" ht="11.15" customHeight="1" x14ac:dyDescent="0.25">
      <c r="A38" s="415" t="s">
        <v>1179</v>
      </c>
      <c r="B38" s="416" t="s">
        <v>1206</v>
      </c>
      <c r="C38" s="566">
        <v>-5.61098E-4</v>
      </c>
      <c r="D38" s="566">
        <v>-1.497602E-3</v>
      </c>
      <c r="E38" s="566">
        <v>-1.1154486999999999E-2</v>
      </c>
      <c r="F38" s="566">
        <v>-1.2743892E-2</v>
      </c>
      <c r="G38" s="566">
        <v>3.160024E-3</v>
      </c>
      <c r="H38" s="566">
        <v>-4.3047850000000002E-3</v>
      </c>
      <c r="I38" s="566">
        <v>-1.4917532000000001E-2</v>
      </c>
      <c r="J38" s="566">
        <v>-1.4424531000000001E-2</v>
      </c>
      <c r="K38" s="566">
        <v>-5.6305180000000002E-3</v>
      </c>
      <c r="L38" s="566">
        <v>2.2426829999999998E-2</v>
      </c>
      <c r="M38" s="566">
        <v>1.1814006E-2</v>
      </c>
      <c r="N38" s="566">
        <v>1.1429764E-2</v>
      </c>
      <c r="O38" s="566">
        <v>4.3930764999999997E-2</v>
      </c>
      <c r="P38" s="566">
        <v>6.4490670999999999E-2</v>
      </c>
      <c r="Q38" s="566">
        <v>6.5990888999999997E-2</v>
      </c>
      <c r="R38" s="566">
        <v>6.8176274999999995E-2</v>
      </c>
      <c r="S38" s="566">
        <v>6.3171527000000005E-2</v>
      </c>
      <c r="T38" s="566">
        <v>5.7784980999999999E-2</v>
      </c>
      <c r="U38" s="566">
        <v>6.3338564E-2</v>
      </c>
      <c r="V38" s="566">
        <v>7.7716741000000006E-2</v>
      </c>
      <c r="W38" s="566">
        <v>6.6650721999999996E-2</v>
      </c>
      <c r="X38" s="566">
        <v>3.3945445999999997E-2</v>
      </c>
      <c r="Y38" s="566">
        <v>6.4671047999999995E-2</v>
      </c>
      <c r="Z38" s="566">
        <v>5.8190928000000003E-2</v>
      </c>
      <c r="AA38" s="566">
        <v>6.2016283999999998E-2</v>
      </c>
      <c r="AB38" s="566">
        <v>6.3866561000000002E-2</v>
      </c>
      <c r="AC38" s="566">
        <v>7.9394007000000003E-2</v>
      </c>
      <c r="AD38" s="566">
        <v>6.2587268000000001E-2</v>
      </c>
      <c r="AE38" s="566">
        <v>5.1105871999999997E-2</v>
      </c>
      <c r="AF38" s="566">
        <v>7.2760401000000002E-2</v>
      </c>
      <c r="AG38" s="566">
        <v>4.1873239999999999E-2</v>
      </c>
      <c r="AH38" s="566">
        <v>7.3488764999999998E-2</v>
      </c>
      <c r="AI38" s="566">
        <v>6.1112275000000001E-2</v>
      </c>
      <c r="AJ38" s="566">
        <v>5.7083984999999997E-2</v>
      </c>
      <c r="AK38" s="566">
        <v>4.9368840999999997E-2</v>
      </c>
      <c r="AL38" s="566">
        <v>9.1445651000000003E-2</v>
      </c>
      <c r="AM38" s="566">
        <v>6.0570507000000003E-2</v>
      </c>
      <c r="AN38" s="566">
        <v>6.1263745000000001E-2</v>
      </c>
      <c r="AO38" s="566">
        <v>6.7741199000000002E-2</v>
      </c>
      <c r="AP38" s="566">
        <v>6.6908662999999993E-2</v>
      </c>
      <c r="AQ38" s="566">
        <v>6.9566742000000001E-2</v>
      </c>
      <c r="AR38" s="566">
        <v>6.0778214999999997E-2</v>
      </c>
      <c r="AS38" s="566">
        <v>5.2927826999999997E-2</v>
      </c>
      <c r="AT38" s="566">
        <v>5.5856979000000001E-2</v>
      </c>
      <c r="AU38" s="566">
        <v>6.1158577999999998E-2</v>
      </c>
      <c r="AV38" s="566">
        <v>6.5134953999999995E-2</v>
      </c>
      <c r="AW38" s="566">
        <v>7.2487985000000005E-2</v>
      </c>
      <c r="AX38" s="566">
        <v>5.0067899999999999E-2</v>
      </c>
      <c r="AY38" s="566">
        <v>3.1173699999999999E-2</v>
      </c>
      <c r="AZ38" s="567">
        <v>3.94264E-2</v>
      </c>
      <c r="BA38" s="567">
        <v>3.7953399999999998E-2</v>
      </c>
      <c r="BB38" s="567">
        <v>3.8952000000000001E-2</v>
      </c>
      <c r="BC38" s="567">
        <v>5.45432E-2</v>
      </c>
      <c r="BD38" s="567">
        <v>4.5816299999999997E-2</v>
      </c>
      <c r="BE38" s="567">
        <v>5.2894099999999999E-2</v>
      </c>
      <c r="BF38" s="567">
        <v>3.05945E-2</v>
      </c>
      <c r="BG38" s="567">
        <v>4.7570800000000003E-2</v>
      </c>
      <c r="BH38" s="567">
        <v>5.7797099999999997E-2</v>
      </c>
      <c r="BI38" s="567">
        <v>3.5199899999999999E-2</v>
      </c>
      <c r="BJ38" s="567">
        <v>3.21807E-2</v>
      </c>
      <c r="BK38" s="567">
        <v>1.1159000000000001E-2</v>
      </c>
      <c r="BL38" s="567">
        <v>2.30134E-2</v>
      </c>
      <c r="BM38" s="567">
        <v>3.77872E-2</v>
      </c>
      <c r="BN38" s="567">
        <v>2.5040400000000001E-2</v>
      </c>
      <c r="BO38" s="567">
        <v>2.0014400000000002E-2</v>
      </c>
      <c r="BP38" s="567">
        <v>3.94194E-2</v>
      </c>
      <c r="BQ38" s="567">
        <v>5.5815999999999998E-2</v>
      </c>
      <c r="BR38" s="567">
        <v>3.1172800000000001E-2</v>
      </c>
      <c r="BS38" s="567">
        <v>4.4639499999999999E-2</v>
      </c>
      <c r="BT38" s="567">
        <v>6.1882699999999999E-2</v>
      </c>
      <c r="BU38" s="567">
        <v>2.5456900000000001E-2</v>
      </c>
      <c r="BV38" s="567">
        <v>2.35169E-2</v>
      </c>
    </row>
    <row r="39" spans="1:74" ht="11.15" customHeight="1" x14ac:dyDescent="0.25">
      <c r="A39" s="415" t="s">
        <v>1180</v>
      </c>
      <c r="B39" s="416" t="s">
        <v>1114</v>
      </c>
      <c r="C39" s="566">
        <v>34.432599125000003</v>
      </c>
      <c r="D39" s="566">
        <v>33.098352789000003</v>
      </c>
      <c r="E39" s="566">
        <v>31.575565485999999</v>
      </c>
      <c r="F39" s="566">
        <v>27.762676845000001</v>
      </c>
      <c r="G39" s="566">
        <v>29.920159713</v>
      </c>
      <c r="H39" s="566">
        <v>31.394725492999999</v>
      </c>
      <c r="I39" s="566">
        <v>36.023892105999998</v>
      </c>
      <c r="J39" s="566">
        <v>36.172668106000003</v>
      </c>
      <c r="K39" s="566">
        <v>30.664004252000002</v>
      </c>
      <c r="L39" s="566">
        <v>29.907008308999998</v>
      </c>
      <c r="M39" s="566">
        <v>30.275512686999999</v>
      </c>
      <c r="N39" s="566">
        <v>33.551240454999999</v>
      </c>
      <c r="O39" s="566">
        <v>34.585638795999998</v>
      </c>
      <c r="P39" s="566">
        <v>31.635059355999999</v>
      </c>
      <c r="Q39" s="566">
        <v>31.676649672</v>
      </c>
      <c r="R39" s="566">
        <v>28.104434281</v>
      </c>
      <c r="S39" s="566">
        <v>29.093586384999998</v>
      </c>
      <c r="T39" s="566">
        <v>34.172312320000003</v>
      </c>
      <c r="U39" s="566">
        <v>36.911209079999999</v>
      </c>
      <c r="V39" s="566">
        <v>35.760182768999996</v>
      </c>
      <c r="W39" s="566">
        <v>30.747212053999998</v>
      </c>
      <c r="X39" s="566">
        <v>28.596190131</v>
      </c>
      <c r="Y39" s="566">
        <v>30.686133293000001</v>
      </c>
      <c r="Z39" s="566">
        <v>35.194826333999998</v>
      </c>
      <c r="AA39" s="566">
        <v>36.384848376000001</v>
      </c>
      <c r="AB39" s="566">
        <v>32.486646258</v>
      </c>
      <c r="AC39" s="566">
        <v>33.150928897</v>
      </c>
      <c r="AD39" s="566">
        <v>29.093965185999998</v>
      </c>
      <c r="AE39" s="566">
        <v>31.293890878999999</v>
      </c>
      <c r="AF39" s="566">
        <v>33.492102803000002</v>
      </c>
      <c r="AG39" s="566">
        <v>38.822236975000003</v>
      </c>
      <c r="AH39" s="566">
        <v>37.902866244999998</v>
      </c>
      <c r="AI39" s="566">
        <v>32.435742156000003</v>
      </c>
      <c r="AJ39" s="566">
        <v>29.49104415</v>
      </c>
      <c r="AK39" s="566">
        <v>32.197268037999997</v>
      </c>
      <c r="AL39" s="566">
        <v>34.412505072000002</v>
      </c>
      <c r="AM39" s="566">
        <v>32.608229227000002</v>
      </c>
      <c r="AN39" s="566">
        <v>29.305861242999999</v>
      </c>
      <c r="AO39" s="566">
        <v>29.880773625</v>
      </c>
      <c r="AP39" s="566">
        <v>25.264315223000001</v>
      </c>
      <c r="AQ39" s="566">
        <v>30.023356157999999</v>
      </c>
      <c r="AR39" s="566">
        <v>27.317427470999998</v>
      </c>
      <c r="AS39" s="566">
        <v>34.008497513999998</v>
      </c>
      <c r="AT39" s="566">
        <v>33.737454755999998</v>
      </c>
      <c r="AU39" s="566">
        <v>27.469234071999999</v>
      </c>
      <c r="AV39" s="566">
        <v>27.677842284</v>
      </c>
      <c r="AW39" s="566">
        <v>29.354331577</v>
      </c>
      <c r="AX39" s="566">
        <v>33.403570000000002</v>
      </c>
      <c r="AY39" s="566">
        <v>33.554499999999997</v>
      </c>
      <c r="AZ39" s="567">
        <v>29.369710000000001</v>
      </c>
      <c r="BA39" s="567">
        <v>29.875810000000001</v>
      </c>
      <c r="BB39" s="567">
        <v>26.59639</v>
      </c>
      <c r="BC39" s="567">
        <v>28.372430000000001</v>
      </c>
      <c r="BD39" s="567">
        <v>30.726379999999999</v>
      </c>
      <c r="BE39" s="567">
        <v>35.111919999999998</v>
      </c>
      <c r="BF39" s="567">
        <v>34.063409999999998</v>
      </c>
      <c r="BG39" s="567">
        <v>29.1571</v>
      </c>
      <c r="BH39" s="567">
        <v>27.508900000000001</v>
      </c>
      <c r="BI39" s="567">
        <v>29.499690000000001</v>
      </c>
      <c r="BJ39" s="567">
        <v>32.040970000000002</v>
      </c>
      <c r="BK39" s="567">
        <v>34.070239999999998</v>
      </c>
      <c r="BL39" s="567">
        <v>29.394269999999999</v>
      </c>
      <c r="BM39" s="567">
        <v>31.100809999999999</v>
      </c>
      <c r="BN39" s="567">
        <v>27.403559999999999</v>
      </c>
      <c r="BO39" s="567">
        <v>28.912009999999999</v>
      </c>
      <c r="BP39" s="567">
        <v>31.270479999999999</v>
      </c>
      <c r="BQ39" s="567">
        <v>36.153930000000003</v>
      </c>
      <c r="BR39" s="567">
        <v>35.097059999999999</v>
      </c>
      <c r="BS39" s="567">
        <v>29.84872</v>
      </c>
      <c r="BT39" s="567">
        <v>27.961179999999999</v>
      </c>
      <c r="BU39" s="567">
        <v>29.88156</v>
      </c>
      <c r="BV39" s="567">
        <v>32.819070000000004</v>
      </c>
    </row>
    <row r="40" spans="1:74" ht="11.15" customHeight="1" x14ac:dyDescent="0.25">
      <c r="A40" s="415" t="s">
        <v>1181</v>
      </c>
      <c r="B40" s="416" t="s">
        <v>1207</v>
      </c>
      <c r="C40" s="566">
        <v>29.186539360000001</v>
      </c>
      <c r="D40" s="566">
        <v>27.006496370000001</v>
      </c>
      <c r="E40" s="566">
        <v>26.798243169999999</v>
      </c>
      <c r="F40" s="566">
        <v>23.545854160000001</v>
      </c>
      <c r="G40" s="566">
        <v>24.071864269999999</v>
      </c>
      <c r="H40" s="566">
        <v>25.316089999999999</v>
      </c>
      <c r="I40" s="566">
        <v>28.747477709999998</v>
      </c>
      <c r="J40" s="566">
        <v>28.933697680000002</v>
      </c>
      <c r="K40" s="566">
        <v>24.35722591</v>
      </c>
      <c r="L40" s="566">
        <v>24.730137460000002</v>
      </c>
      <c r="M40" s="566">
        <v>26.159747459999998</v>
      </c>
      <c r="N40" s="566">
        <v>29.418891850000001</v>
      </c>
      <c r="O40" s="566">
        <v>28.697171239999999</v>
      </c>
      <c r="P40" s="566">
        <v>26.676185109999999</v>
      </c>
      <c r="Q40" s="566">
        <v>26.896765970000001</v>
      </c>
      <c r="R40" s="566">
        <v>24.09717405</v>
      </c>
      <c r="S40" s="566">
        <v>24.72670183</v>
      </c>
      <c r="T40" s="566">
        <v>28.124895080000002</v>
      </c>
      <c r="U40" s="566">
        <v>30.576657130000001</v>
      </c>
      <c r="V40" s="566">
        <v>28.663245710000002</v>
      </c>
      <c r="W40" s="566">
        <v>24.937706179999999</v>
      </c>
      <c r="X40" s="566">
        <v>24.850456319999999</v>
      </c>
      <c r="Y40" s="566">
        <v>25.88211381</v>
      </c>
      <c r="Z40" s="566">
        <v>30.42628062</v>
      </c>
      <c r="AA40" s="566">
        <v>30.852544864999999</v>
      </c>
      <c r="AB40" s="566">
        <v>27.234853437999998</v>
      </c>
      <c r="AC40" s="566">
        <v>27.139631088000002</v>
      </c>
      <c r="AD40" s="566">
        <v>25.095301386999999</v>
      </c>
      <c r="AE40" s="566">
        <v>25.039513963000001</v>
      </c>
      <c r="AF40" s="566">
        <v>26.625633873000002</v>
      </c>
      <c r="AG40" s="566">
        <v>31.033575567</v>
      </c>
      <c r="AH40" s="566">
        <v>30.643287019999999</v>
      </c>
      <c r="AI40" s="566">
        <v>25.70829736</v>
      </c>
      <c r="AJ40" s="566">
        <v>25.528026949000001</v>
      </c>
      <c r="AK40" s="566">
        <v>28.819018251999999</v>
      </c>
      <c r="AL40" s="566">
        <v>32.423758829999997</v>
      </c>
      <c r="AM40" s="566">
        <v>31.057163717000002</v>
      </c>
      <c r="AN40" s="566">
        <v>28.350793670000002</v>
      </c>
      <c r="AO40" s="566">
        <v>29.288980937000002</v>
      </c>
      <c r="AP40" s="566">
        <v>25.549126620999999</v>
      </c>
      <c r="AQ40" s="566">
        <v>25.300277264000002</v>
      </c>
      <c r="AR40" s="566">
        <v>25.850792088999999</v>
      </c>
      <c r="AS40" s="566">
        <v>30.830503530000001</v>
      </c>
      <c r="AT40" s="566">
        <v>30.25653866</v>
      </c>
      <c r="AU40" s="566">
        <v>25.366392799</v>
      </c>
      <c r="AV40" s="566">
        <v>26.086313388000001</v>
      </c>
      <c r="AW40" s="566">
        <v>27.592068793999999</v>
      </c>
      <c r="AX40" s="566">
        <v>29.033964882999999</v>
      </c>
      <c r="AY40" s="566">
        <v>31.234950000000001</v>
      </c>
      <c r="AZ40" s="567">
        <v>26.861920000000001</v>
      </c>
      <c r="BA40" s="567">
        <v>27.233499999999999</v>
      </c>
      <c r="BB40" s="567">
        <v>23.910920000000001</v>
      </c>
      <c r="BC40" s="567">
        <v>25.11656</v>
      </c>
      <c r="BD40" s="567">
        <v>26.451809999999998</v>
      </c>
      <c r="BE40" s="567">
        <v>30.474540000000001</v>
      </c>
      <c r="BF40" s="567">
        <v>29.594529999999999</v>
      </c>
      <c r="BG40" s="567">
        <v>25.306139999999999</v>
      </c>
      <c r="BH40" s="567">
        <v>25.32686</v>
      </c>
      <c r="BI40" s="567">
        <v>26.790189999999999</v>
      </c>
      <c r="BJ40" s="567">
        <v>29.912389999999998</v>
      </c>
      <c r="BK40" s="567">
        <v>30.877690000000001</v>
      </c>
      <c r="BL40" s="567">
        <v>26.229659999999999</v>
      </c>
      <c r="BM40" s="567">
        <v>27.386890000000001</v>
      </c>
      <c r="BN40" s="567">
        <v>23.971119999999999</v>
      </c>
      <c r="BO40" s="567">
        <v>25.224019999999999</v>
      </c>
      <c r="BP40" s="567">
        <v>26.573889999999999</v>
      </c>
      <c r="BQ40" s="567">
        <v>30.65812</v>
      </c>
      <c r="BR40" s="567">
        <v>29.73385</v>
      </c>
      <c r="BS40" s="567">
        <v>25.37349</v>
      </c>
      <c r="BT40" s="567">
        <v>25.384679999999999</v>
      </c>
      <c r="BU40" s="567">
        <v>26.836829999999999</v>
      </c>
      <c r="BV40" s="567">
        <v>29.951799999999999</v>
      </c>
    </row>
    <row r="41" spans="1:74" ht="11.15" customHeight="1" x14ac:dyDescent="0.25">
      <c r="A41" s="409"/>
      <c r="B41" s="102" t="s">
        <v>1182</v>
      </c>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67"/>
      <c r="BA41" s="267"/>
      <c r="BB41" s="267"/>
      <c r="BC41" s="267"/>
      <c r="BD41" s="267"/>
      <c r="BE41" s="267"/>
      <c r="BF41" s="267"/>
      <c r="BG41" s="267"/>
      <c r="BH41" s="267"/>
      <c r="BI41" s="267"/>
      <c r="BJ41" s="267"/>
      <c r="BK41" s="267"/>
      <c r="BL41" s="267"/>
      <c r="BM41" s="267"/>
      <c r="BN41" s="267"/>
      <c r="BO41" s="267"/>
      <c r="BP41" s="267"/>
      <c r="BQ41" s="267"/>
      <c r="BR41" s="267"/>
      <c r="BS41" s="267"/>
      <c r="BT41" s="267"/>
      <c r="BU41" s="267"/>
      <c r="BV41" s="267"/>
    </row>
    <row r="42" spans="1:74" ht="11.15" customHeight="1" x14ac:dyDescent="0.25">
      <c r="A42" s="415" t="s">
        <v>1183</v>
      </c>
      <c r="B42" s="416" t="s">
        <v>1338</v>
      </c>
      <c r="C42" s="566">
        <v>4.2953763609999998</v>
      </c>
      <c r="D42" s="566">
        <v>4.0391189049999996</v>
      </c>
      <c r="E42" s="566">
        <v>3.474490458</v>
      </c>
      <c r="F42" s="566">
        <v>4.0422903789999998</v>
      </c>
      <c r="G42" s="566">
        <v>5.1326635229999997</v>
      </c>
      <c r="H42" s="566">
        <v>5.5054796230000003</v>
      </c>
      <c r="I42" s="566">
        <v>6.9423196709999999</v>
      </c>
      <c r="J42" s="566">
        <v>6.9565505410000004</v>
      </c>
      <c r="K42" s="566">
        <v>6.0854789169999997</v>
      </c>
      <c r="L42" s="566">
        <v>5.4258820820000002</v>
      </c>
      <c r="M42" s="566">
        <v>4.427300228</v>
      </c>
      <c r="N42" s="566">
        <v>4.6567628729999999</v>
      </c>
      <c r="O42" s="566">
        <v>4.4016175110000004</v>
      </c>
      <c r="P42" s="566">
        <v>2.688735431</v>
      </c>
      <c r="Q42" s="566">
        <v>3.728900528</v>
      </c>
      <c r="R42" s="566">
        <v>4.3554747530000002</v>
      </c>
      <c r="S42" s="566">
        <v>5.2010975830000001</v>
      </c>
      <c r="T42" s="566">
        <v>6.0245460409999998</v>
      </c>
      <c r="U42" s="566">
        <v>7.3216084239999999</v>
      </c>
      <c r="V42" s="566">
        <v>6.750249063</v>
      </c>
      <c r="W42" s="566">
        <v>5.7198562900000001</v>
      </c>
      <c r="X42" s="566">
        <v>4.3541103430000003</v>
      </c>
      <c r="Y42" s="566">
        <v>3.249647666</v>
      </c>
      <c r="Z42" s="566">
        <v>3.9109101530000001</v>
      </c>
      <c r="AA42" s="566">
        <v>3.2942378990000001</v>
      </c>
      <c r="AB42" s="566">
        <v>3.170174539</v>
      </c>
      <c r="AC42" s="566">
        <v>3.2605770239999998</v>
      </c>
      <c r="AD42" s="566">
        <v>3.8989014389999999</v>
      </c>
      <c r="AE42" s="566">
        <v>4.1716778210000003</v>
      </c>
      <c r="AF42" s="566">
        <v>4.9728162989999998</v>
      </c>
      <c r="AG42" s="566">
        <v>6.4084500159999997</v>
      </c>
      <c r="AH42" s="566">
        <v>6.4097442229999997</v>
      </c>
      <c r="AI42" s="566">
        <v>5.9845953429999996</v>
      </c>
      <c r="AJ42" s="566">
        <v>5.3369016460000003</v>
      </c>
      <c r="AK42" s="566">
        <v>4.0146744869999997</v>
      </c>
      <c r="AL42" s="566">
        <v>4.5973195320000002</v>
      </c>
      <c r="AM42" s="566">
        <v>4.3549396869999999</v>
      </c>
      <c r="AN42" s="566">
        <v>4.0482829779999996</v>
      </c>
      <c r="AO42" s="566">
        <v>4.1375367680000004</v>
      </c>
      <c r="AP42" s="566">
        <v>5.6331319049999999</v>
      </c>
      <c r="AQ42" s="566">
        <v>5.1318583960000002</v>
      </c>
      <c r="AR42" s="566">
        <v>5.7755085209999999</v>
      </c>
      <c r="AS42" s="566">
        <v>7.9039228330000002</v>
      </c>
      <c r="AT42" s="566">
        <v>8.1579523340000009</v>
      </c>
      <c r="AU42" s="566">
        <v>6.9376259850000004</v>
      </c>
      <c r="AV42" s="566">
        <v>6.280115779</v>
      </c>
      <c r="AW42" s="566">
        <v>5.1571779119999999</v>
      </c>
      <c r="AX42" s="566">
        <v>4.2475959999999997</v>
      </c>
      <c r="AY42" s="566">
        <v>3.965646</v>
      </c>
      <c r="AZ42" s="567">
        <v>4.2158150000000001</v>
      </c>
      <c r="BA42" s="567">
        <v>3.2765810000000002</v>
      </c>
      <c r="BB42" s="567">
        <v>4.4770779999999997</v>
      </c>
      <c r="BC42" s="567">
        <v>5.3546079999999998</v>
      </c>
      <c r="BD42" s="567">
        <v>6.1776869999999997</v>
      </c>
      <c r="BE42" s="567">
        <v>8.0548110000000008</v>
      </c>
      <c r="BF42" s="567">
        <v>8.0650999999999993</v>
      </c>
      <c r="BG42" s="567">
        <v>6.4857269999999998</v>
      </c>
      <c r="BH42" s="567">
        <v>5.7746570000000004</v>
      </c>
      <c r="BI42" s="567">
        <v>4.5768940000000002</v>
      </c>
      <c r="BJ42" s="567">
        <v>4.6736639999999996</v>
      </c>
      <c r="BK42" s="567">
        <v>3.8111600000000001</v>
      </c>
      <c r="BL42" s="567">
        <v>3.2933659999999998</v>
      </c>
      <c r="BM42" s="567">
        <v>3.0391089999999998</v>
      </c>
      <c r="BN42" s="567">
        <v>4.2482329999999999</v>
      </c>
      <c r="BO42" s="567">
        <v>4.9578420000000003</v>
      </c>
      <c r="BP42" s="567">
        <v>5.8512890000000004</v>
      </c>
      <c r="BQ42" s="567">
        <v>7.7531350000000003</v>
      </c>
      <c r="BR42" s="567">
        <v>7.8534449999999998</v>
      </c>
      <c r="BS42" s="567">
        <v>6.2149409999999996</v>
      </c>
      <c r="BT42" s="567">
        <v>5.4434779999999998</v>
      </c>
      <c r="BU42" s="567">
        <v>4.2759559999999999</v>
      </c>
      <c r="BV42" s="567">
        <v>3.6890360000000002</v>
      </c>
    </row>
    <row r="43" spans="1:74" ht="11.15" customHeight="1" x14ac:dyDescent="0.25">
      <c r="A43" s="415" t="s">
        <v>1184</v>
      </c>
      <c r="B43" s="416" t="s">
        <v>78</v>
      </c>
      <c r="C43" s="566">
        <v>2.569205416</v>
      </c>
      <c r="D43" s="566">
        <v>1.7926339979999999</v>
      </c>
      <c r="E43" s="566">
        <v>1.424845036</v>
      </c>
      <c r="F43" s="566">
        <v>1.456360522</v>
      </c>
      <c r="G43" s="566">
        <v>1.9302145310000001</v>
      </c>
      <c r="H43" s="566">
        <v>2.5295385549999998</v>
      </c>
      <c r="I43" s="566">
        <v>2.9921568349999998</v>
      </c>
      <c r="J43" s="566">
        <v>3.2546384349999999</v>
      </c>
      <c r="K43" s="566">
        <v>3.1305089389999998</v>
      </c>
      <c r="L43" s="566">
        <v>2.7466625769999999</v>
      </c>
      <c r="M43" s="566">
        <v>1.99188907</v>
      </c>
      <c r="N43" s="566">
        <v>2.5034324790000002</v>
      </c>
      <c r="O43" s="566">
        <v>2.497704234</v>
      </c>
      <c r="P43" s="566">
        <v>2.140414974</v>
      </c>
      <c r="Q43" s="566">
        <v>1.3960728120000001</v>
      </c>
      <c r="R43" s="566">
        <v>1.4746057450000001</v>
      </c>
      <c r="S43" s="566">
        <v>1.8008832770000001</v>
      </c>
      <c r="T43" s="566">
        <v>2.8994085869999999</v>
      </c>
      <c r="U43" s="566">
        <v>2.8442772939999998</v>
      </c>
      <c r="V43" s="566">
        <v>3.2599682959999998</v>
      </c>
      <c r="W43" s="566">
        <v>2.8860318469999999</v>
      </c>
      <c r="X43" s="566">
        <v>2.7658335319999998</v>
      </c>
      <c r="Y43" s="566">
        <v>2.5535805730000001</v>
      </c>
      <c r="Z43" s="566">
        <v>2.6528996230000002</v>
      </c>
      <c r="AA43" s="566">
        <v>2.8944094140000001</v>
      </c>
      <c r="AB43" s="566">
        <v>2.1204946680000001</v>
      </c>
      <c r="AC43" s="566">
        <v>1.6109645779999999</v>
      </c>
      <c r="AD43" s="566">
        <v>1.593317911</v>
      </c>
      <c r="AE43" s="566">
        <v>2.1926497330000001</v>
      </c>
      <c r="AF43" s="566">
        <v>3.1011827140000001</v>
      </c>
      <c r="AG43" s="566">
        <v>2.7679871330000001</v>
      </c>
      <c r="AH43" s="566">
        <v>3.1462146949999998</v>
      </c>
      <c r="AI43" s="566">
        <v>2.8670908179999999</v>
      </c>
      <c r="AJ43" s="566">
        <v>2.162914555</v>
      </c>
      <c r="AK43" s="566">
        <v>2.2051205500000002</v>
      </c>
      <c r="AL43" s="566">
        <v>2.5161485610000001</v>
      </c>
      <c r="AM43" s="566">
        <v>1.9137417219999999</v>
      </c>
      <c r="AN43" s="566">
        <v>1.938422377</v>
      </c>
      <c r="AO43" s="566">
        <v>1.694380507</v>
      </c>
      <c r="AP43" s="566">
        <v>0.26195773900000002</v>
      </c>
      <c r="AQ43" s="566">
        <v>1.0368532829999999</v>
      </c>
      <c r="AR43" s="566">
        <v>1.752858679</v>
      </c>
      <c r="AS43" s="566">
        <v>2.5111735030000002</v>
      </c>
      <c r="AT43" s="566">
        <v>2.2318288399999999</v>
      </c>
      <c r="AU43" s="566">
        <v>1.718999671</v>
      </c>
      <c r="AV43" s="566">
        <v>1.505762066</v>
      </c>
      <c r="AW43" s="566">
        <v>1.2282920690000001</v>
      </c>
      <c r="AX43" s="566">
        <v>1.441454</v>
      </c>
      <c r="AY43" s="566">
        <v>2.4944310000000001</v>
      </c>
      <c r="AZ43" s="567">
        <v>0.75456480000000004</v>
      </c>
      <c r="BA43" s="567">
        <v>1.6252070000000001</v>
      </c>
      <c r="BB43" s="567">
        <v>0.38089279999999998</v>
      </c>
      <c r="BC43" s="567">
        <v>1.129407</v>
      </c>
      <c r="BD43" s="567">
        <v>1.760089</v>
      </c>
      <c r="BE43" s="567">
        <v>2.1212209999999998</v>
      </c>
      <c r="BF43" s="567">
        <v>2.3560089999999998</v>
      </c>
      <c r="BG43" s="567">
        <v>2.0682179999999999</v>
      </c>
      <c r="BH43" s="567">
        <v>1.601577</v>
      </c>
      <c r="BI43" s="567">
        <v>1.431548</v>
      </c>
      <c r="BJ43" s="567">
        <v>2.2003979999999999</v>
      </c>
      <c r="BK43" s="567">
        <v>2.68086</v>
      </c>
      <c r="BL43" s="567">
        <v>1.2479499999999999</v>
      </c>
      <c r="BM43" s="567">
        <v>1.684652</v>
      </c>
      <c r="BN43" s="567">
        <v>0.39125779999999999</v>
      </c>
      <c r="BO43" s="567">
        <v>1.1943429999999999</v>
      </c>
      <c r="BP43" s="567">
        <v>1.8782350000000001</v>
      </c>
      <c r="BQ43" s="567">
        <v>2.1375120000000001</v>
      </c>
      <c r="BR43" s="567">
        <v>2.3250090000000001</v>
      </c>
      <c r="BS43" s="567">
        <v>2.0993879999999998</v>
      </c>
      <c r="BT43" s="567">
        <v>1.735374</v>
      </c>
      <c r="BU43" s="567">
        <v>1.662725</v>
      </c>
      <c r="BV43" s="567">
        <v>2.9901460000000002</v>
      </c>
    </row>
    <row r="44" spans="1:74" ht="11.15" customHeight="1" x14ac:dyDescent="0.25">
      <c r="A44" s="415" t="s">
        <v>1185</v>
      </c>
      <c r="B44" s="418" t="s">
        <v>79</v>
      </c>
      <c r="C44" s="566">
        <v>2.975994</v>
      </c>
      <c r="D44" s="566">
        <v>2.4916130000000001</v>
      </c>
      <c r="E44" s="566">
        <v>2.7961839999999998</v>
      </c>
      <c r="F44" s="566">
        <v>1.999298</v>
      </c>
      <c r="G44" s="566">
        <v>2.7692589999999999</v>
      </c>
      <c r="H44" s="566">
        <v>2.851559</v>
      </c>
      <c r="I44" s="566">
        <v>2.9290690000000001</v>
      </c>
      <c r="J44" s="566">
        <v>2.921071</v>
      </c>
      <c r="K44" s="566">
        <v>2.8463080000000001</v>
      </c>
      <c r="L44" s="566">
        <v>2.243169</v>
      </c>
      <c r="M44" s="566">
        <v>1.9156010000000001</v>
      </c>
      <c r="N44" s="566">
        <v>2.8133080000000001</v>
      </c>
      <c r="O44" s="566">
        <v>2.9762080000000002</v>
      </c>
      <c r="P44" s="566">
        <v>2.537131</v>
      </c>
      <c r="Q44" s="566">
        <v>2.938412</v>
      </c>
      <c r="R44" s="566">
        <v>2.203284</v>
      </c>
      <c r="S44" s="566">
        <v>2.0864739999999999</v>
      </c>
      <c r="T44" s="566">
        <v>2.8533330000000001</v>
      </c>
      <c r="U44" s="566">
        <v>2.7993480000000002</v>
      </c>
      <c r="V44" s="566">
        <v>2.9325009999999998</v>
      </c>
      <c r="W44" s="566">
        <v>2.8187669999999998</v>
      </c>
      <c r="X44" s="566">
        <v>2.1867749999999999</v>
      </c>
      <c r="Y44" s="566">
        <v>2.4741390000000001</v>
      </c>
      <c r="Z44" s="566">
        <v>2.8234900000000001</v>
      </c>
      <c r="AA44" s="566">
        <v>2.7389350000000001</v>
      </c>
      <c r="AB44" s="566">
        <v>2.4594149999999999</v>
      </c>
      <c r="AC44" s="566">
        <v>2.9726669999999999</v>
      </c>
      <c r="AD44" s="566">
        <v>2.145546</v>
      </c>
      <c r="AE44" s="566">
        <v>2.4725130000000002</v>
      </c>
      <c r="AF44" s="566">
        <v>2.8569779999999998</v>
      </c>
      <c r="AG44" s="566">
        <v>2.9331990000000001</v>
      </c>
      <c r="AH44" s="566">
        <v>2.9300359999999999</v>
      </c>
      <c r="AI44" s="566">
        <v>2.8413569999999999</v>
      </c>
      <c r="AJ44" s="566">
        <v>2.1852830000000001</v>
      </c>
      <c r="AK44" s="566">
        <v>2.419165</v>
      </c>
      <c r="AL44" s="566">
        <v>2.9876990000000001</v>
      </c>
      <c r="AM44" s="566">
        <v>2.9859010000000001</v>
      </c>
      <c r="AN44" s="566">
        <v>2.683497</v>
      </c>
      <c r="AO44" s="566">
        <v>2.9160119999999998</v>
      </c>
      <c r="AP44" s="566">
        <v>1.8350759999999999</v>
      </c>
      <c r="AQ44" s="566">
        <v>2.2013470000000002</v>
      </c>
      <c r="AR44" s="566">
        <v>2.7358889999999998</v>
      </c>
      <c r="AS44" s="566">
        <v>2.8756400000000002</v>
      </c>
      <c r="AT44" s="566">
        <v>2.8572009999999999</v>
      </c>
      <c r="AU44" s="566">
        <v>2.8479830000000002</v>
      </c>
      <c r="AV44" s="566">
        <v>2.1500490000000001</v>
      </c>
      <c r="AW44" s="566">
        <v>2.4478300000000002</v>
      </c>
      <c r="AX44" s="566">
        <v>3.0076700000000001</v>
      </c>
      <c r="AY44" s="566">
        <v>3.00888</v>
      </c>
      <c r="AZ44" s="567">
        <v>2.7106499999999998</v>
      </c>
      <c r="BA44" s="567">
        <v>2.8975900000000001</v>
      </c>
      <c r="BB44" s="567">
        <v>2.0568599999999999</v>
      </c>
      <c r="BC44" s="567">
        <v>2.5457900000000002</v>
      </c>
      <c r="BD44" s="567">
        <v>2.8041200000000002</v>
      </c>
      <c r="BE44" s="567">
        <v>2.8975900000000001</v>
      </c>
      <c r="BF44" s="567">
        <v>2.8975900000000001</v>
      </c>
      <c r="BG44" s="567">
        <v>2.8041200000000002</v>
      </c>
      <c r="BH44" s="567">
        <v>2.12636</v>
      </c>
      <c r="BI44" s="567">
        <v>2.4941300000000002</v>
      </c>
      <c r="BJ44" s="567">
        <v>2.8975900000000001</v>
      </c>
      <c r="BK44" s="567">
        <v>2.8975900000000001</v>
      </c>
      <c r="BL44" s="567">
        <v>2.6171799999999998</v>
      </c>
      <c r="BM44" s="567">
        <v>2.8975900000000001</v>
      </c>
      <c r="BN44" s="567">
        <v>2.0360900000000002</v>
      </c>
      <c r="BO44" s="567">
        <v>2.5287500000000001</v>
      </c>
      <c r="BP44" s="567">
        <v>2.8041200000000002</v>
      </c>
      <c r="BQ44" s="567">
        <v>2.8975900000000001</v>
      </c>
      <c r="BR44" s="567">
        <v>2.8975900000000001</v>
      </c>
      <c r="BS44" s="567">
        <v>2.8041200000000002</v>
      </c>
      <c r="BT44" s="567">
        <v>2.1178400000000002</v>
      </c>
      <c r="BU44" s="567">
        <v>2.4874700000000001</v>
      </c>
      <c r="BV44" s="567">
        <v>2.8975900000000001</v>
      </c>
    </row>
    <row r="45" spans="1:74" ht="11.15" customHeight="1" x14ac:dyDescent="0.25">
      <c r="A45" s="415" t="s">
        <v>1186</v>
      </c>
      <c r="B45" s="418" t="s">
        <v>1110</v>
      </c>
      <c r="C45" s="566">
        <v>0.59875324799999996</v>
      </c>
      <c r="D45" s="566">
        <v>0.624333578</v>
      </c>
      <c r="E45" s="566">
        <v>0.65095373199999995</v>
      </c>
      <c r="F45" s="566">
        <v>0.75071044799999997</v>
      </c>
      <c r="G45" s="566">
        <v>0.84662354200000001</v>
      </c>
      <c r="H45" s="566">
        <v>0.814230695</v>
      </c>
      <c r="I45" s="566">
        <v>0.83121767700000004</v>
      </c>
      <c r="J45" s="566">
        <v>0.84195790699999995</v>
      </c>
      <c r="K45" s="566">
        <v>0.61821311499999998</v>
      </c>
      <c r="L45" s="566">
        <v>0.67163648200000003</v>
      </c>
      <c r="M45" s="566">
        <v>0.65515141200000004</v>
      </c>
      <c r="N45" s="566">
        <v>0.592031164</v>
      </c>
      <c r="O45" s="566">
        <v>0.67000143899999998</v>
      </c>
      <c r="P45" s="566">
        <v>0.61367950699999996</v>
      </c>
      <c r="Q45" s="566">
        <v>0.80302379400000001</v>
      </c>
      <c r="R45" s="566">
        <v>0.81524792400000001</v>
      </c>
      <c r="S45" s="566">
        <v>0.81892114500000002</v>
      </c>
      <c r="T45" s="566">
        <v>0.76988669600000004</v>
      </c>
      <c r="U45" s="566">
        <v>0.77475491699999999</v>
      </c>
      <c r="V45" s="566">
        <v>0.73600069899999998</v>
      </c>
      <c r="W45" s="566">
        <v>0.58082874500000004</v>
      </c>
      <c r="X45" s="566">
        <v>0.49829668999999999</v>
      </c>
      <c r="Y45" s="566">
        <v>0.52147586800000001</v>
      </c>
      <c r="Z45" s="566">
        <v>0.503111576</v>
      </c>
      <c r="AA45" s="566">
        <v>0.60785339100000002</v>
      </c>
      <c r="AB45" s="566">
        <v>0.52554214099999996</v>
      </c>
      <c r="AC45" s="566">
        <v>0.72394361299999999</v>
      </c>
      <c r="AD45" s="566">
        <v>0.69292149700000005</v>
      </c>
      <c r="AE45" s="566">
        <v>0.75712838100000002</v>
      </c>
      <c r="AF45" s="566">
        <v>0.67015142500000002</v>
      </c>
      <c r="AG45" s="566">
        <v>0.71241123299999998</v>
      </c>
      <c r="AH45" s="566">
        <v>0.58531782300000001</v>
      </c>
      <c r="AI45" s="566">
        <v>0.49033400199999999</v>
      </c>
      <c r="AJ45" s="566">
        <v>0.40473739800000003</v>
      </c>
      <c r="AK45" s="566">
        <v>0.53566015300000003</v>
      </c>
      <c r="AL45" s="566">
        <v>0.44160084300000002</v>
      </c>
      <c r="AM45" s="566">
        <v>0.434415518</v>
      </c>
      <c r="AN45" s="566">
        <v>0.44265878199999997</v>
      </c>
      <c r="AO45" s="566">
        <v>0.544697239</v>
      </c>
      <c r="AP45" s="566">
        <v>0.69131704599999999</v>
      </c>
      <c r="AQ45" s="566">
        <v>0.89103202999999997</v>
      </c>
      <c r="AR45" s="566">
        <v>0.87971217300000004</v>
      </c>
      <c r="AS45" s="566">
        <v>0.87593027499999998</v>
      </c>
      <c r="AT45" s="566">
        <v>0.69588085300000002</v>
      </c>
      <c r="AU45" s="566">
        <v>0.464534065</v>
      </c>
      <c r="AV45" s="566">
        <v>0.46052058699999998</v>
      </c>
      <c r="AW45" s="566">
        <v>0.49705406600000002</v>
      </c>
      <c r="AX45" s="566">
        <v>0.46772740000000002</v>
      </c>
      <c r="AY45" s="566">
        <v>0.53695789999999999</v>
      </c>
      <c r="AZ45" s="567">
        <v>0.5743258</v>
      </c>
      <c r="BA45" s="567">
        <v>0.73226469999999999</v>
      </c>
      <c r="BB45" s="567">
        <v>0.81957880000000005</v>
      </c>
      <c r="BC45" s="567">
        <v>0.79810009999999998</v>
      </c>
      <c r="BD45" s="567">
        <v>0.75511680000000003</v>
      </c>
      <c r="BE45" s="567">
        <v>0.73050409999999999</v>
      </c>
      <c r="BF45" s="567">
        <v>0.70318760000000002</v>
      </c>
      <c r="BG45" s="567">
        <v>0.56764349999999997</v>
      </c>
      <c r="BH45" s="567">
        <v>0.4614317</v>
      </c>
      <c r="BI45" s="567">
        <v>0.49076779999999998</v>
      </c>
      <c r="BJ45" s="567">
        <v>0.49774109999999999</v>
      </c>
      <c r="BK45" s="567">
        <v>0.55260920000000002</v>
      </c>
      <c r="BL45" s="567">
        <v>0.55083740000000003</v>
      </c>
      <c r="BM45" s="567">
        <v>0.70578090000000004</v>
      </c>
      <c r="BN45" s="567">
        <v>0.76892430000000001</v>
      </c>
      <c r="BO45" s="567">
        <v>0.75302279999999999</v>
      </c>
      <c r="BP45" s="567">
        <v>0.71676059999999997</v>
      </c>
      <c r="BQ45" s="567">
        <v>0.69667239999999997</v>
      </c>
      <c r="BR45" s="567">
        <v>0.67913959999999995</v>
      </c>
      <c r="BS45" s="567">
        <v>0.55845259999999997</v>
      </c>
      <c r="BT45" s="567">
        <v>0.4519802</v>
      </c>
      <c r="BU45" s="567">
        <v>0.4871335</v>
      </c>
      <c r="BV45" s="567">
        <v>0.49498370000000003</v>
      </c>
    </row>
    <row r="46" spans="1:74" ht="11.15" customHeight="1" x14ac:dyDescent="0.25">
      <c r="A46" s="415" t="s">
        <v>1187</v>
      </c>
      <c r="B46" s="418" t="s">
        <v>1205</v>
      </c>
      <c r="C46" s="566">
        <v>1.17761994</v>
      </c>
      <c r="D46" s="566">
        <v>1.199888037</v>
      </c>
      <c r="E46" s="566">
        <v>1.4043811500000001</v>
      </c>
      <c r="F46" s="566">
        <v>1.509701009</v>
      </c>
      <c r="G46" s="566">
        <v>1.5529298410000001</v>
      </c>
      <c r="H46" s="566">
        <v>1.5739774120000001</v>
      </c>
      <c r="I46" s="566">
        <v>1.356433829</v>
      </c>
      <c r="J46" s="566">
        <v>1.3378982589999999</v>
      </c>
      <c r="K46" s="566">
        <v>1.248995699</v>
      </c>
      <c r="L46" s="566">
        <v>0.96301361500000005</v>
      </c>
      <c r="M46" s="566">
        <v>1.29252616</v>
      </c>
      <c r="N46" s="566">
        <v>1.296952675</v>
      </c>
      <c r="O46" s="566">
        <v>1.291026781</v>
      </c>
      <c r="P46" s="566">
        <v>1.3680455979999999</v>
      </c>
      <c r="Q46" s="566">
        <v>1.626209673</v>
      </c>
      <c r="R46" s="566">
        <v>1.6491674380000001</v>
      </c>
      <c r="S46" s="566">
        <v>1.8380618289999999</v>
      </c>
      <c r="T46" s="566">
        <v>1.6745329790000001</v>
      </c>
      <c r="U46" s="566">
        <v>1.385658149</v>
      </c>
      <c r="V46" s="566">
        <v>1.561282445</v>
      </c>
      <c r="W46" s="566">
        <v>1.5238516559999999</v>
      </c>
      <c r="X46" s="566">
        <v>1.550027832</v>
      </c>
      <c r="Y46" s="566">
        <v>1.5671428000000001</v>
      </c>
      <c r="Z46" s="566">
        <v>1.9106850559999999</v>
      </c>
      <c r="AA46" s="566">
        <v>1.8776124439999999</v>
      </c>
      <c r="AB46" s="566">
        <v>1.873615019</v>
      </c>
      <c r="AC46" s="566">
        <v>2.011996758</v>
      </c>
      <c r="AD46" s="566">
        <v>2.4782622230000002</v>
      </c>
      <c r="AE46" s="566">
        <v>2.3787498249999999</v>
      </c>
      <c r="AF46" s="566">
        <v>2.1601544060000002</v>
      </c>
      <c r="AG46" s="566">
        <v>1.776854323</v>
      </c>
      <c r="AH46" s="566">
        <v>1.6032333910000001</v>
      </c>
      <c r="AI46" s="566">
        <v>1.765584136</v>
      </c>
      <c r="AJ46" s="566">
        <v>1.7043514340000001</v>
      </c>
      <c r="AK46" s="566">
        <v>1.8873520429999999</v>
      </c>
      <c r="AL46" s="566">
        <v>1.97670547</v>
      </c>
      <c r="AM46" s="566">
        <v>2.2084858660000002</v>
      </c>
      <c r="AN46" s="566">
        <v>1.9085472910000001</v>
      </c>
      <c r="AO46" s="566">
        <v>2.2972939719999999</v>
      </c>
      <c r="AP46" s="566">
        <v>2.2804801709999998</v>
      </c>
      <c r="AQ46" s="566">
        <v>2.149878808</v>
      </c>
      <c r="AR46" s="566">
        <v>2.111983978</v>
      </c>
      <c r="AS46" s="566">
        <v>2.1192148139999998</v>
      </c>
      <c r="AT46" s="566">
        <v>2.0293744010000001</v>
      </c>
      <c r="AU46" s="566">
        <v>1.941645123</v>
      </c>
      <c r="AV46" s="566">
        <v>1.9450461640000001</v>
      </c>
      <c r="AW46" s="566">
        <v>1.7588285159999999</v>
      </c>
      <c r="AX46" s="566">
        <v>2.2745419999999998</v>
      </c>
      <c r="AY46" s="566">
        <v>2.511644</v>
      </c>
      <c r="AZ46" s="567">
        <v>2.1340949999999999</v>
      </c>
      <c r="BA46" s="567">
        <v>2.4574769999999999</v>
      </c>
      <c r="BB46" s="567">
        <v>2.5621510000000001</v>
      </c>
      <c r="BC46" s="567">
        <v>2.7598199999999999</v>
      </c>
      <c r="BD46" s="567">
        <v>2.3905120000000002</v>
      </c>
      <c r="BE46" s="567">
        <v>2.5853299999999999</v>
      </c>
      <c r="BF46" s="567">
        <v>2.6154069999999998</v>
      </c>
      <c r="BG46" s="567">
        <v>2.7218460000000002</v>
      </c>
      <c r="BH46" s="567">
        <v>2.702922</v>
      </c>
      <c r="BI46" s="567">
        <v>2.27061</v>
      </c>
      <c r="BJ46" s="567">
        <v>2.7538320000000001</v>
      </c>
      <c r="BK46" s="567">
        <v>3.1421329999999998</v>
      </c>
      <c r="BL46" s="567">
        <v>2.7844869999999999</v>
      </c>
      <c r="BM46" s="567">
        <v>2.9642780000000002</v>
      </c>
      <c r="BN46" s="567">
        <v>3.054681</v>
      </c>
      <c r="BO46" s="567">
        <v>3.557458</v>
      </c>
      <c r="BP46" s="567">
        <v>2.9267910000000001</v>
      </c>
      <c r="BQ46" s="567">
        <v>3.046189</v>
      </c>
      <c r="BR46" s="567">
        <v>2.8837670000000002</v>
      </c>
      <c r="BS46" s="567">
        <v>3.0164</v>
      </c>
      <c r="BT46" s="567">
        <v>3.0373929999999998</v>
      </c>
      <c r="BU46" s="567">
        <v>2.4887869999999999</v>
      </c>
      <c r="BV46" s="567">
        <v>2.8337759999999999</v>
      </c>
    </row>
    <row r="47" spans="1:74" ht="11.15" customHeight="1" x14ac:dyDescent="0.25">
      <c r="A47" s="415" t="s">
        <v>1188</v>
      </c>
      <c r="B47" s="416" t="s">
        <v>1206</v>
      </c>
      <c r="C47" s="566">
        <v>1.84694E-4</v>
      </c>
      <c r="D47" s="566">
        <v>4.2264520000000003E-3</v>
      </c>
      <c r="E47" s="566">
        <v>2.82074E-3</v>
      </c>
      <c r="F47" s="566">
        <v>1.4089292999999999E-2</v>
      </c>
      <c r="G47" s="566">
        <v>1.5816340000000002E-2</v>
      </c>
      <c r="H47" s="566">
        <v>2.6591838E-2</v>
      </c>
      <c r="I47" s="566">
        <v>2.4359842999999999E-2</v>
      </c>
      <c r="J47" s="566">
        <v>3.9052821000000001E-2</v>
      </c>
      <c r="K47" s="566">
        <v>1.2900429999999999E-2</v>
      </c>
      <c r="L47" s="566">
        <v>-3.6311429999999999E-3</v>
      </c>
      <c r="M47" s="566">
        <v>-3.6986700000000001E-4</v>
      </c>
      <c r="N47" s="566">
        <v>-7.8475219999999991E-3</v>
      </c>
      <c r="O47" s="566">
        <v>-1.3156800999999999E-2</v>
      </c>
      <c r="P47" s="566">
        <v>-6.3789999993000004E-6</v>
      </c>
      <c r="Q47" s="566">
        <v>5.671728E-3</v>
      </c>
      <c r="R47" s="566">
        <v>2.2618002000000002E-2</v>
      </c>
      <c r="S47" s="566">
        <v>3.1618345999999999E-2</v>
      </c>
      <c r="T47" s="566">
        <v>4.2010309000000003E-2</v>
      </c>
      <c r="U47" s="566">
        <v>3.5786501999999998E-2</v>
      </c>
      <c r="V47" s="566">
        <v>2.4171141E-2</v>
      </c>
      <c r="W47" s="566">
        <v>2.2565927999999999E-2</v>
      </c>
      <c r="X47" s="566">
        <v>4.5816090000000004E-3</v>
      </c>
      <c r="Y47" s="566">
        <v>-8.4463139999999999E-3</v>
      </c>
      <c r="Z47" s="566">
        <v>1.9376389999999999E-3</v>
      </c>
      <c r="AA47" s="566">
        <v>-8.8492080000000008E-3</v>
      </c>
      <c r="AB47" s="566">
        <v>-5.9558049999999998E-3</v>
      </c>
      <c r="AC47" s="566">
        <v>-7.9868830000000002E-3</v>
      </c>
      <c r="AD47" s="566">
        <v>9.2267249999999999E-3</v>
      </c>
      <c r="AE47" s="566">
        <v>1.4883916000000001E-2</v>
      </c>
      <c r="AF47" s="566">
        <v>3.2979898000000001E-2</v>
      </c>
      <c r="AG47" s="566">
        <v>3.4113038999999998E-2</v>
      </c>
      <c r="AH47" s="566">
        <v>2.3771825E-2</v>
      </c>
      <c r="AI47" s="566">
        <v>1.8600703E-2</v>
      </c>
      <c r="AJ47" s="566">
        <v>2.0435280000000002E-3</v>
      </c>
      <c r="AK47" s="566">
        <v>7.5338089999999998E-3</v>
      </c>
      <c r="AL47" s="566">
        <v>-1.4524749999999999E-3</v>
      </c>
      <c r="AM47" s="566">
        <v>-6.0325810000000004E-3</v>
      </c>
      <c r="AN47" s="566">
        <v>1.1827669999999999E-3</v>
      </c>
      <c r="AO47" s="566">
        <v>1.2515042000000001E-2</v>
      </c>
      <c r="AP47" s="566">
        <v>5.2472104999999998E-2</v>
      </c>
      <c r="AQ47" s="566">
        <v>9.0259789999999999E-3</v>
      </c>
      <c r="AR47" s="566">
        <v>1.9539972999999999E-2</v>
      </c>
      <c r="AS47" s="566">
        <v>1.4171628E-2</v>
      </c>
      <c r="AT47" s="566">
        <v>1.4474394E-2</v>
      </c>
      <c r="AU47" s="566">
        <v>5.773004E-3</v>
      </c>
      <c r="AV47" s="566">
        <v>-6.3794780000000001E-3</v>
      </c>
      <c r="AW47" s="566">
        <v>-5.3193570000000003E-3</v>
      </c>
      <c r="AX47" s="566">
        <v>3.3166900000000002E-3</v>
      </c>
      <c r="AY47" s="566">
        <v>-1.9427799999999999E-2</v>
      </c>
      <c r="AZ47" s="567">
        <v>-3.4535299999999998E-3</v>
      </c>
      <c r="BA47" s="567">
        <v>5.6776800000000001E-3</v>
      </c>
      <c r="BB47" s="567">
        <v>3.84778E-2</v>
      </c>
      <c r="BC47" s="567">
        <v>2.09633E-3</v>
      </c>
      <c r="BD47" s="567">
        <v>1.3997799999999999E-2</v>
      </c>
      <c r="BE47" s="567">
        <v>3.0417799999999998E-2</v>
      </c>
      <c r="BF47" s="567">
        <v>-1.7224E-3</v>
      </c>
      <c r="BG47" s="567">
        <v>1.86517E-3</v>
      </c>
      <c r="BH47" s="567">
        <v>-2.6908000000000001E-3</v>
      </c>
      <c r="BI47" s="567">
        <v>-2.4078599999999999E-2</v>
      </c>
      <c r="BJ47" s="567">
        <v>-2.5828E-2</v>
      </c>
      <c r="BK47" s="567">
        <v>-2.6972699999999999E-2</v>
      </c>
      <c r="BL47" s="567">
        <v>-9.1918099999999999E-3</v>
      </c>
      <c r="BM47" s="567">
        <v>-8.7809900000000007E-3</v>
      </c>
      <c r="BN47" s="567">
        <v>2.71775E-2</v>
      </c>
      <c r="BO47" s="567">
        <v>-3.2546699999999998E-2</v>
      </c>
      <c r="BP47" s="567">
        <v>2.7624699999999999E-3</v>
      </c>
      <c r="BQ47" s="567">
        <v>2.0967699999999999E-2</v>
      </c>
      <c r="BR47" s="567">
        <v>-1.0083699999999999E-2</v>
      </c>
      <c r="BS47" s="567">
        <v>-2.95739E-4</v>
      </c>
      <c r="BT47" s="567">
        <v>-6.4078199999999998E-3</v>
      </c>
      <c r="BU47" s="567">
        <v>-4.4537399999999998E-2</v>
      </c>
      <c r="BV47" s="567">
        <v>-1.9151399999999999E-2</v>
      </c>
    </row>
    <row r="48" spans="1:74" ht="11.15" customHeight="1" x14ac:dyDescent="0.25">
      <c r="A48" s="415" t="s">
        <v>1189</v>
      </c>
      <c r="B48" s="416" t="s">
        <v>1114</v>
      </c>
      <c r="C48" s="566">
        <v>11.617133659</v>
      </c>
      <c r="D48" s="566">
        <v>10.151813969999999</v>
      </c>
      <c r="E48" s="566">
        <v>9.7536751160000001</v>
      </c>
      <c r="F48" s="566">
        <v>9.7724496510000005</v>
      </c>
      <c r="G48" s="566">
        <v>12.247506777</v>
      </c>
      <c r="H48" s="566">
        <v>13.301377123</v>
      </c>
      <c r="I48" s="566">
        <v>15.075556855</v>
      </c>
      <c r="J48" s="566">
        <v>15.351168962999999</v>
      </c>
      <c r="K48" s="566">
        <v>13.9424051</v>
      </c>
      <c r="L48" s="566">
        <v>12.046732613</v>
      </c>
      <c r="M48" s="566">
        <v>10.282098003</v>
      </c>
      <c r="N48" s="566">
        <v>11.854639669000001</v>
      </c>
      <c r="O48" s="566">
        <v>11.823401164</v>
      </c>
      <c r="P48" s="566">
        <v>9.3480001309999992</v>
      </c>
      <c r="Q48" s="566">
        <v>10.498290535000001</v>
      </c>
      <c r="R48" s="566">
        <v>10.520397861999999</v>
      </c>
      <c r="S48" s="566">
        <v>11.777056180000001</v>
      </c>
      <c r="T48" s="566">
        <v>14.263717612000001</v>
      </c>
      <c r="U48" s="566">
        <v>15.161433285999999</v>
      </c>
      <c r="V48" s="566">
        <v>15.264172644</v>
      </c>
      <c r="W48" s="566">
        <v>13.551901466</v>
      </c>
      <c r="X48" s="566">
        <v>11.359625006</v>
      </c>
      <c r="Y48" s="566">
        <v>10.357539593</v>
      </c>
      <c r="Z48" s="566">
        <v>11.803034047000001</v>
      </c>
      <c r="AA48" s="566">
        <v>11.404198940000001</v>
      </c>
      <c r="AB48" s="566">
        <v>10.143285562000001</v>
      </c>
      <c r="AC48" s="566">
        <v>10.572162090000001</v>
      </c>
      <c r="AD48" s="566">
        <v>10.818175795</v>
      </c>
      <c r="AE48" s="566">
        <v>11.987602676</v>
      </c>
      <c r="AF48" s="566">
        <v>13.794262742000001</v>
      </c>
      <c r="AG48" s="566">
        <v>14.633014744</v>
      </c>
      <c r="AH48" s="566">
        <v>14.698317957</v>
      </c>
      <c r="AI48" s="566">
        <v>13.967562001999999</v>
      </c>
      <c r="AJ48" s="566">
        <v>11.796231561000001</v>
      </c>
      <c r="AK48" s="566">
        <v>11.069506042</v>
      </c>
      <c r="AL48" s="566">
        <v>12.518020931000001</v>
      </c>
      <c r="AM48" s="566">
        <v>11.891451212</v>
      </c>
      <c r="AN48" s="566">
        <v>11.022591195</v>
      </c>
      <c r="AO48" s="566">
        <v>11.602435528000001</v>
      </c>
      <c r="AP48" s="566">
        <v>10.754434966</v>
      </c>
      <c r="AQ48" s="566">
        <v>11.419995496</v>
      </c>
      <c r="AR48" s="566">
        <v>13.275492324</v>
      </c>
      <c r="AS48" s="566">
        <v>16.300053052999999</v>
      </c>
      <c r="AT48" s="566">
        <v>15.986711822</v>
      </c>
      <c r="AU48" s="566">
        <v>13.916560848</v>
      </c>
      <c r="AV48" s="566">
        <v>12.335114118</v>
      </c>
      <c r="AW48" s="566">
        <v>11.083863206</v>
      </c>
      <c r="AX48" s="566">
        <v>11.442310000000001</v>
      </c>
      <c r="AY48" s="566">
        <v>12.49813</v>
      </c>
      <c r="AZ48" s="567">
        <v>10.385999999999999</v>
      </c>
      <c r="BA48" s="567">
        <v>10.9948</v>
      </c>
      <c r="BB48" s="567">
        <v>10.335039999999999</v>
      </c>
      <c r="BC48" s="567">
        <v>12.58982</v>
      </c>
      <c r="BD48" s="567">
        <v>13.90152</v>
      </c>
      <c r="BE48" s="567">
        <v>16.41987</v>
      </c>
      <c r="BF48" s="567">
        <v>16.635570000000001</v>
      </c>
      <c r="BG48" s="567">
        <v>14.649419999999999</v>
      </c>
      <c r="BH48" s="567">
        <v>12.664260000000001</v>
      </c>
      <c r="BI48" s="567">
        <v>11.23987</v>
      </c>
      <c r="BJ48" s="567">
        <v>12.997400000000001</v>
      </c>
      <c r="BK48" s="567">
        <v>13.05738</v>
      </c>
      <c r="BL48" s="567">
        <v>10.484629999999999</v>
      </c>
      <c r="BM48" s="567">
        <v>11.282629999999999</v>
      </c>
      <c r="BN48" s="567">
        <v>10.52636</v>
      </c>
      <c r="BO48" s="567">
        <v>12.958869999999999</v>
      </c>
      <c r="BP48" s="567">
        <v>14.179959999999999</v>
      </c>
      <c r="BQ48" s="567">
        <v>16.552070000000001</v>
      </c>
      <c r="BR48" s="567">
        <v>16.628869999999999</v>
      </c>
      <c r="BS48" s="567">
        <v>14.693009999999999</v>
      </c>
      <c r="BT48" s="567">
        <v>12.77966</v>
      </c>
      <c r="BU48" s="567">
        <v>11.357530000000001</v>
      </c>
      <c r="BV48" s="567">
        <v>12.886380000000001</v>
      </c>
    </row>
    <row r="49" spans="1:74" ht="11.15" customHeight="1" x14ac:dyDescent="0.25">
      <c r="A49" s="415" t="s">
        <v>1190</v>
      </c>
      <c r="B49" s="416" t="s">
        <v>1207</v>
      </c>
      <c r="C49" s="566">
        <v>9.159459</v>
      </c>
      <c r="D49" s="566">
        <v>8.2917919999999992</v>
      </c>
      <c r="E49" s="566">
        <v>8.1879369999999998</v>
      </c>
      <c r="F49" s="566">
        <v>8.4195379999999993</v>
      </c>
      <c r="G49" s="566">
        <v>11.179971999999999</v>
      </c>
      <c r="H49" s="566">
        <v>12.671124000000001</v>
      </c>
      <c r="I49" s="566">
        <v>15.377575</v>
      </c>
      <c r="J49" s="566">
        <v>15.648049</v>
      </c>
      <c r="K49" s="566">
        <v>12.496091</v>
      </c>
      <c r="L49" s="566">
        <v>10.360624</v>
      </c>
      <c r="M49" s="566">
        <v>8.5015280000000004</v>
      </c>
      <c r="N49" s="566">
        <v>9.423686</v>
      </c>
      <c r="O49" s="566">
        <v>9.3141230000000004</v>
      </c>
      <c r="P49" s="566">
        <v>7.923044</v>
      </c>
      <c r="Q49" s="566">
        <v>8.6103179999999995</v>
      </c>
      <c r="R49" s="566">
        <v>9.1216190000000008</v>
      </c>
      <c r="S49" s="566">
        <v>10.972265</v>
      </c>
      <c r="T49" s="566">
        <v>14.198320000000001</v>
      </c>
      <c r="U49" s="566">
        <v>15.024151</v>
      </c>
      <c r="V49" s="566">
        <v>14.659678</v>
      </c>
      <c r="W49" s="566">
        <v>12.714245</v>
      </c>
      <c r="X49" s="566">
        <v>9.5341269999999998</v>
      </c>
      <c r="Y49" s="566">
        <v>8.6415474999999997</v>
      </c>
      <c r="Z49" s="566">
        <v>9.3137609999999995</v>
      </c>
      <c r="AA49" s="566">
        <v>9.5988670035000005</v>
      </c>
      <c r="AB49" s="566">
        <v>8.6260016303999993</v>
      </c>
      <c r="AC49" s="566">
        <v>9.2201740729000008</v>
      </c>
      <c r="AD49" s="566">
        <v>9.5379924340999995</v>
      </c>
      <c r="AE49" s="566">
        <v>11.586352744999999</v>
      </c>
      <c r="AF49" s="566">
        <v>13.679015434</v>
      </c>
      <c r="AG49" s="566">
        <v>15.129463179</v>
      </c>
      <c r="AH49" s="566">
        <v>14.107681287</v>
      </c>
      <c r="AI49" s="566">
        <v>12.728310398</v>
      </c>
      <c r="AJ49" s="566">
        <v>9.9099929977999999</v>
      </c>
      <c r="AK49" s="566">
        <v>8.9289873473999997</v>
      </c>
      <c r="AL49" s="566">
        <v>9.9431055881999999</v>
      </c>
      <c r="AM49" s="566">
        <v>10.160882545</v>
      </c>
      <c r="AN49" s="566">
        <v>8.7851283575999997</v>
      </c>
      <c r="AO49" s="566">
        <v>9.3137403373000005</v>
      </c>
      <c r="AP49" s="566">
        <v>9.5564620390999995</v>
      </c>
      <c r="AQ49" s="566">
        <v>11.148530537999999</v>
      </c>
      <c r="AR49" s="566">
        <v>12.241491387</v>
      </c>
      <c r="AS49" s="566">
        <v>16.915541406999999</v>
      </c>
      <c r="AT49" s="566">
        <v>15.95110837</v>
      </c>
      <c r="AU49" s="566">
        <v>12.934665431000001</v>
      </c>
      <c r="AV49" s="566">
        <v>11.011803453000001</v>
      </c>
      <c r="AW49" s="566">
        <v>9.0508703989000008</v>
      </c>
      <c r="AX49" s="566">
        <v>9.8385530664999994</v>
      </c>
      <c r="AY49" s="566">
        <v>10.591670000000001</v>
      </c>
      <c r="AZ49" s="567">
        <v>9.1185399999999994</v>
      </c>
      <c r="BA49" s="567">
        <v>9.3935200000000005</v>
      </c>
      <c r="BB49" s="567">
        <v>9.2242189999999997</v>
      </c>
      <c r="BC49" s="567">
        <v>11.44891</v>
      </c>
      <c r="BD49" s="567">
        <v>13.434419999999999</v>
      </c>
      <c r="BE49" s="567">
        <v>15.974130000000001</v>
      </c>
      <c r="BF49" s="567">
        <v>15.632400000000001</v>
      </c>
      <c r="BG49" s="567">
        <v>12.93628</v>
      </c>
      <c r="BH49" s="567">
        <v>10.382860000000001</v>
      </c>
      <c r="BI49" s="567">
        <v>9.0665940000000003</v>
      </c>
      <c r="BJ49" s="567">
        <v>9.9658090000000001</v>
      </c>
      <c r="BK49" s="567">
        <v>10.31826</v>
      </c>
      <c r="BL49" s="567">
        <v>8.7009819999999998</v>
      </c>
      <c r="BM49" s="567">
        <v>9.4203240000000008</v>
      </c>
      <c r="BN49" s="567">
        <v>9.2434960000000004</v>
      </c>
      <c r="BO49" s="567">
        <v>11.51444</v>
      </c>
      <c r="BP49" s="567">
        <v>13.536160000000001</v>
      </c>
      <c r="BQ49" s="567">
        <v>16.12124</v>
      </c>
      <c r="BR49" s="567">
        <v>15.755520000000001</v>
      </c>
      <c r="BS49" s="567">
        <v>13.017329999999999</v>
      </c>
      <c r="BT49" s="567">
        <v>10.441940000000001</v>
      </c>
      <c r="BU49" s="567">
        <v>9.1140609999999995</v>
      </c>
      <c r="BV49" s="567">
        <v>10.01299</v>
      </c>
    </row>
    <row r="50" spans="1:74" ht="11.15" customHeight="1" x14ac:dyDescent="0.25">
      <c r="A50" s="409"/>
      <c r="B50" s="102" t="s">
        <v>1191</v>
      </c>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1"/>
      <c r="AY50" s="201"/>
      <c r="AZ50" s="267"/>
      <c r="BA50" s="267"/>
      <c r="BB50" s="267"/>
      <c r="BC50" s="267"/>
      <c r="BD50" s="267"/>
      <c r="BE50" s="267"/>
      <c r="BF50" s="267"/>
      <c r="BG50" s="267"/>
      <c r="BH50" s="267"/>
      <c r="BI50" s="267"/>
      <c r="BJ50" s="267"/>
      <c r="BK50" s="267"/>
      <c r="BL50" s="267"/>
      <c r="BM50" s="267"/>
      <c r="BN50" s="267"/>
      <c r="BO50" s="267"/>
      <c r="BP50" s="267"/>
      <c r="BQ50" s="267"/>
      <c r="BR50" s="267"/>
      <c r="BS50" s="267"/>
      <c r="BT50" s="267"/>
      <c r="BU50" s="267"/>
      <c r="BV50" s="267"/>
    </row>
    <row r="51" spans="1:74" ht="11.15" customHeight="1" x14ac:dyDescent="0.25">
      <c r="A51" s="415" t="s">
        <v>1192</v>
      </c>
      <c r="B51" s="416" t="s">
        <v>1338</v>
      </c>
      <c r="C51" s="566">
        <v>5.7892194300000002</v>
      </c>
      <c r="D51" s="566">
        <v>5.1808543870000001</v>
      </c>
      <c r="E51" s="566">
        <v>5.9783127919999997</v>
      </c>
      <c r="F51" s="566">
        <v>3.89739411</v>
      </c>
      <c r="G51" s="566">
        <v>3.5301062170000002</v>
      </c>
      <c r="H51" s="566">
        <v>5.256247471</v>
      </c>
      <c r="I51" s="566">
        <v>7.7660466259999996</v>
      </c>
      <c r="J51" s="566">
        <v>10.19421354</v>
      </c>
      <c r="K51" s="566">
        <v>8.6889623010000001</v>
      </c>
      <c r="L51" s="566">
        <v>9.2273004580000002</v>
      </c>
      <c r="M51" s="566">
        <v>6.8782866570000003</v>
      </c>
      <c r="N51" s="566">
        <v>7.7919163469999999</v>
      </c>
      <c r="O51" s="566">
        <v>6.069607639</v>
      </c>
      <c r="P51" s="566">
        <v>5.2230683180000002</v>
      </c>
      <c r="Q51" s="566">
        <v>5.5799360519999999</v>
      </c>
      <c r="R51" s="566">
        <v>5.1326935110000003</v>
      </c>
      <c r="S51" s="566">
        <v>5.0891369600000003</v>
      </c>
      <c r="T51" s="566">
        <v>7.562184727</v>
      </c>
      <c r="U51" s="566">
        <v>11.035394252</v>
      </c>
      <c r="V51" s="566">
        <v>9.7649278450000008</v>
      </c>
      <c r="W51" s="566">
        <v>8.1553367140000006</v>
      </c>
      <c r="X51" s="566">
        <v>7.6295810130000001</v>
      </c>
      <c r="Y51" s="566">
        <v>6.9748993239999999</v>
      </c>
      <c r="Z51" s="566">
        <v>7.2593644719999997</v>
      </c>
      <c r="AA51" s="566">
        <v>6.2006755340000002</v>
      </c>
      <c r="AB51" s="566">
        <v>5.0713590799999997</v>
      </c>
      <c r="AC51" s="566">
        <v>4.643030521</v>
      </c>
      <c r="AD51" s="566">
        <v>4.870849035</v>
      </c>
      <c r="AE51" s="566">
        <v>4.1737635620000004</v>
      </c>
      <c r="AF51" s="566">
        <v>6.1863521769999998</v>
      </c>
      <c r="AG51" s="566">
        <v>8.5807498590000009</v>
      </c>
      <c r="AH51" s="566">
        <v>10.733223949999999</v>
      </c>
      <c r="AI51" s="566">
        <v>9.9243724130000004</v>
      </c>
      <c r="AJ51" s="566">
        <v>8.5551490099999992</v>
      </c>
      <c r="AK51" s="566">
        <v>7.9823788210000002</v>
      </c>
      <c r="AL51" s="566">
        <v>8.9894926129999995</v>
      </c>
      <c r="AM51" s="566">
        <v>7.5245327770000001</v>
      </c>
      <c r="AN51" s="566">
        <v>6.4304652180000001</v>
      </c>
      <c r="AO51" s="566">
        <v>6.2837614589999999</v>
      </c>
      <c r="AP51" s="566">
        <v>4.9934708170000004</v>
      </c>
      <c r="AQ51" s="566">
        <v>2.7223033569999999</v>
      </c>
      <c r="AR51" s="566">
        <v>3.826788992</v>
      </c>
      <c r="AS51" s="566">
        <v>10.222683615999999</v>
      </c>
      <c r="AT51" s="566">
        <v>10.218398467</v>
      </c>
      <c r="AU51" s="566">
        <v>6.77004801</v>
      </c>
      <c r="AV51" s="566">
        <v>8.7124987479999998</v>
      </c>
      <c r="AW51" s="566">
        <v>7.984497052</v>
      </c>
      <c r="AX51" s="566">
        <v>10.000730000000001</v>
      </c>
      <c r="AY51" s="566">
        <v>7.8535880000000002</v>
      </c>
      <c r="AZ51" s="567">
        <v>5.7464259999999996</v>
      </c>
      <c r="BA51" s="567">
        <v>5.5748670000000002</v>
      </c>
      <c r="BB51" s="567">
        <v>3.93452</v>
      </c>
      <c r="BC51" s="567">
        <v>5.6718489999999999</v>
      </c>
      <c r="BD51" s="567">
        <v>4.9421499999999998</v>
      </c>
      <c r="BE51" s="567">
        <v>8.2532940000000004</v>
      </c>
      <c r="BF51" s="567">
        <v>9.6554289999999998</v>
      </c>
      <c r="BG51" s="567">
        <v>7.3981890000000003</v>
      </c>
      <c r="BH51" s="567">
        <v>7.3899689999999998</v>
      </c>
      <c r="BI51" s="567">
        <v>6.6762420000000002</v>
      </c>
      <c r="BJ51" s="567">
        <v>7.900264</v>
      </c>
      <c r="BK51" s="567">
        <v>6.5638079999999999</v>
      </c>
      <c r="BL51" s="567">
        <v>4.5650789999999999</v>
      </c>
      <c r="BM51" s="567">
        <v>4.8200159999999999</v>
      </c>
      <c r="BN51" s="567">
        <v>3.5531269999999999</v>
      </c>
      <c r="BO51" s="567">
        <v>4.1297810000000004</v>
      </c>
      <c r="BP51" s="567">
        <v>3.8171780000000002</v>
      </c>
      <c r="BQ51" s="567">
        <v>7.3005620000000002</v>
      </c>
      <c r="BR51" s="567">
        <v>9.5470690000000005</v>
      </c>
      <c r="BS51" s="567">
        <v>7.4007180000000004</v>
      </c>
      <c r="BT51" s="567">
        <v>7.6523810000000001</v>
      </c>
      <c r="BU51" s="567">
        <v>7.0438260000000001</v>
      </c>
      <c r="BV51" s="567">
        <v>7.9748289999999997</v>
      </c>
    </row>
    <row r="52" spans="1:74" ht="11.15" customHeight="1" x14ac:dyDescent="0.25">
      <c r="A52" s="415" t="s">
        <v>1193</v>
      </c>
      <c r="B52" s="416" t="s">
        <v>78</v>
      </c>
      <c r="C52" s="566">
        <v>0.54027245999999995</v>
      </c>
      <c r="D52" s="566">
        <v>0.46254534000000003</v>
      </c>
      <c r="E52" s="566">
        <v>0.40926842099999999</v>
      </c>
      <c r="F52" s="566">
        <v>0.289279652</v>
      </c>
      <c r="G52" s="566">
        <v>0.45602637899999998</v>
      </c>
      <c r="H52" s="566">
        <v>0.47580077399999998</v>
      </c>
      <c r="I52" s="566">
        <v>0.601764246</v>
      </c>
      <c r="J52" s="566">
        <v>0.829657537</v>
      </c>
      <c r="K52" s="566">
        <v>0.67043670399999999</v>
      </c>
      <c r="L52" s="566">
        <v>0.72053160000000005</v>
      </c>
      <c r="M52" s="566">
        <v>0.68511978799999995</v>
      </c>
      <c r="N52" s="566">
        <v>0.60207715299999998</v>
      </c>
      <c r="O52" s="566">
        <v>0.46238400699999999</v>
      </c>
      <c r="P52" s="566">
        <v>0.78927633200000002</v>
      </c>
      <c r="Q52" s="566">
        <v>0.51973362400000001</v>
      </c>
      <c r="R52" s="566">
        <v>0.19321258099999999</v>
      </c>
      <c r="S52" s="566">
        <v>0.45410141399999998</v>
      </c>
      <c r="T52" s="566">
        <v>0.749641962</v>
      </c>
      <c r="U52" s="566">
        <v>1.077079908</v>
      </c>
      <c r="V52" s="566">
        <v>0.93001191900000002</v>
      </c>
      <c r="W52" s="566">
        <v>0.95122478399999999</v>
      </c>
      <c r="X52" s="566">
        <v>0.63114023299999999</v>
      </c>
      <c r="Y52" s="566">
        <v>0.39532853299999998</v>
      </c>
      <c r="Z52" s="566">
        <v>0.40806263100000001</v>
      </c>
      <c r="AA52" s="566">
        <v>0.20411573599999999</v>
      </c>
      <c r="AB52" s="566">
        <v>0.18391655700000001</v>
      </c>
      <c r="AC52" s="566">
        <v>0.117241999</v>
      </c>
      <c r="AD52" s="566">
        <v>0.21404900299999999</v>
      </c>
      <c r="AE52" s="566">
        <v>0.249091651</v>
      </c>
      <c r="AF52" s="566">
        <v>0.23096994400000001</v>
      </c>
      <c r="AG52" s="566">
        <v>0.653761064</v>
      </c>
      <c r="AH52" s="566">
        <v>0.76450997700000001</v>
      </c>
      <c r="AI52" s="566">
        <v>0.96024131400000001</v>
      </c>
      <c r="AJ52" s="566">
        <v>0.70978782600000001</v>
      </c>
      <c r="AK52" s="566">
        <v>0.46650653600000003</v>
      </c>
      <c r="AL52" s="566">
        <v>0.74172391400000004</v>
      </c>
      <c r="AM52" s="566">
        <v>0.57948822600000005</v>
      </c>
      <c r="AN52" s="566">
        <v>0.27211144300000001</v>
      </c>
      <c r="AO52" s="566">
        <v>0.23660995800000001</v>
      </c>
      <c r="AP52" s="566">
        <v>0.14338267299999999</v>
      </c>
      <c r="AQ52" s="566">
        <v>0.20992068</v>
      </c>
      <c r="AR52" s="566">
        <v>0.20297933900000001</v>
      </c>
      <c r="AS52" s="566">
        <v>0.61958690999999999</v>
      </c>
      <c r="AT52" s="566">
        <v>0.59749893899999995</v>
      </c>
      <c r="AU52" s="566">
        <v>0.514245014</v>
      </c>
      <c r="AV52" s="566">
        <v>0.525437296</v>
      </c>
      <c r="AW52" s="566">
        <v>0.28266882900000001</v>
      </c>
      <c r="AX52" s="566">
        <v>0.43974000000000002</v>
      </c>
      <c r="AY52" s="566">
        <v>0.36443999999999999</v>
      </c>
      <c r="AZ52" s="567">
        <v>0.35614000000000001</v>
      </c>
      <c r="BA52" s="567">
        <v>0.24611</v>
      </c>
      <c r="BB52" s="567">
        <v>0.14438999999999999</v>
      </c>
      <c r="BC52" s="567">
        <v>0.21734999999999999</v>
      </c>
      <c r="BD52" s="567">
        <v>0.28242</v>
      </c>
      <c r="BE52" s="567">
        <v>0.68852000000000002</v>
      </c>
      <c r="BF52" s="567">
        <v>0.68745999999999996</v>
      </c>
      <c r="BG52" s="567">
        <v>0.72121999999999997</v>
      </c>
      <c r="BH52" s="567">
        <v>0.47870000000000001</v>
      </c>
      <c r="BI52" s="567">
        <v>0.33056999999999997</v>
      </c>
      <c r="BJ52" s="567">
        <v>0.52300999999999997</v>
      </c>
      <c r="BK52" s="567">
        <v>0.35826000000000002</v>
      </c>
      <c r="BL52" s="567">
        <v>0.36481999999999998</v>
      </c>
      <c r="BM52" s="567">
        <v>0.25165999999999999</v>
      </c>
      <c r="BN52" s="567">
        <v>0.1363</v>
      </c>
      <c r="BO52" s="567">
        <v>0.35100999999999999</v>
      </c>
      <c r="BP52" s="567">
        <v>0.48391000000000001</v>
      </c>
      <c r="BQ52" s="567">
        <v>0.90061999999999998</v>
      </c>
      <c r="BR52" s="567">
        <v>0</v>
      </c>
      <c r="BS52" s="567">
        <v>0</v>
      </c>
      <c r="BT52" s="567">
        <v>0</v>
      </c>
      <c r="BU52" s="567">
        <v>0</v>
      </c>
      <c r="BV52" s="567">
        <v>0</v>
      </c>
    </row>
    <row r="53" spans="1:74" ht="11.15" customHeight="1" x14ac:dyDescent="0.25">
      <c r="A53" s="415" t="s">
        <v>1194</v>
      </c>
      <c r="B53" s="418" t="s">
        <v>79</v>
      </c>
      <c r="C53" s="566">
        <v>1.6895450000000001</v>
      </c>
      <c r="D53" s="566">
        <v>1.486059</v>
      </c>
      <c r="E53" s="566">
        <v>1.6710259999999999</v>
      </c>
      <c r="F53" s="566">
        <v>1.6306449999999999</v>
      </c>
      <c r="G53" s="566">
        <v>1.5976520000000001</v>
      </c>
      <c r="H53" s="566">
        <v>1.6280680000000001</v>
      </c>
      <c r="I53" s="566">
        <v>1.2786949999999999</v>
      </c>
      <c r="J53" s="566">
        <v>1.597801</v>
      </c>
      <c r="K53" s="566">
        <v>1.5999909999999999</v>
      </c>
      <c r="L53" s="566">
        <v>0.43859700000000001</v>
      </c>
      <c r="M53" s="566">
        <v>0.78401299999999996</v>
      </c>
      <c r="N53" s="566">
        <v>0.85660599999999998</v>
      </c>
      <c r="O53" s="566">
        <v>1.287253</v>
      </c>
      <c r="P53" s="566">
        <v>0.79981100000000005</v>
      </c>
      <c r="Q53" s="566">
        <v>0.84116299999999999</v>
      </c>
      <c r="R53" s="566">
        <v>0.92222899999999997</v>
      </c>
      <c r="S53" s="566">
        <v>1.6743269999999999</v>
      </c>
      <c r="T53" s="566">
        <v>1.633953</v>
      </c>
      <c r="U53" s="566">
        <v>1.683581</v>
      </c>
      <c r="V53" s="566">
        <v>1.6814899999999999</v>
      </c>
      <c r="W53" s="566">
        <v>1.6267119999999999</v>
      </c>
      <c r="X53" s="566">
        <v>1.1976100000000001</v>
      </c>
      <c r="Y53" s="566">
        <v>1.445614</v>
      </c>
      <c r="Z53" s="566">
        <v>1.6836230000000001</v>
      </c>
      <c r="AA53" s="566">
        <v>1.6563600000000001</v>
      </c>
      <c r="AB53" s="566">
        <v>1.4813890000000001</v>
      </c>
      <c r="AC53" s="566">
        <v>1.466126</v>
      </c>
      <c r="AD53" s="566">
        <v>0.864541</v>
      </c>
      <c r="AE53" s="566">
        <v>1.692998</v>
      </c>
      <c r="AF53" s="566">
        <v>1.6332880000000001</v>
      </c>
      <c r="AG53" s="566">
        <v>1.684102</v>
      </c>
      <c r="AH53" s="566">
        <v>1.6794</v>
      </c>
      <c r="AI53" s="566">
        <v>1.6116630000000001</v>
      </c>
      <c r="AJ53" s="566">
        <v>1.223462</v>
      </c>
      <c r="AK53" s="566">
        <v>0.92945900000000004</v>
      </c>
      <c r="AL53" s="566">
        <v>1.670466</v>
      </c>
      <c r="AM53" s="566">
        <v>1.6030679999999999</v>
      </c>
      <c r="AN53" s="566">
        <v>1.519676</v>
      </c>
      <c r="AO53" s="566">
        <v>1.540951</v>
      </c>
      <c r="AP53" s="566">
        <v>1.636919</v>
      </c>
      <c r="AQ53" s="566">
        <v>1.6819010000000001</v>
      </c>
      <c r="AR53" s="566">
        <v>1.6248610000000001</v>
      </c>
      <c r="AS53" s="566">
        <v>1.6784079999999999</v>
      </c>
      <c r="AT53" s="566">
        <v>1.6577040000000001</v>
      </c>
      <c r="AU53" s="566">
        <v>1.550608</v>
      </c>
      <c r="AV53" s="566">
        <v>0.77596399999999999</v>
      </c>
      <c r="AW53" s="566">
        <v>1.0691820000000001</v>
      </c>
      <c r="AX53" s="566">
        <v>1.42509</v>
      </c>
      <c r="AY53" s="566">
        <v>1.7119</v>
      </c>
      <c r="AZ53" s="567">
        <v>1.5035000000000001</v>
      </c>
      <c r="BA53" s="567">
        <v>1.6071899999999999</v>
      </c>
      <c r="BB53" s="567">
        <v>1.10104</v>
      </c>
      <c r="BC53" s="567">
        <v>0.94747000000000003</v>
      </c>
      <c r="BD53" s="567">
        <v>1.55535</v>
      </c>
      <c r="BE53" s="567">
        <v>1.6071899999999999</v>
      </c>
      <c r="BF53" s="567">
        <v>1.6071899999999999</v>
      </c>
      <c r="BG53" s="567">
        <v>1.55535</v>
      </c>
      <c r="BH53" s="567">
        <v>1.6071899999999999</v>
      </c>
      <c r="BI53" s="567">
        <v>1.55535</v>
      </c>
      <c r="BJ53" s="567">
        <v>1.6071899999999999</v>
      </c>
      <c r="BK53" s="567">
        <v>1.6071899999999999</v>
      </c>
      <c r="BL53" s="567">
        <v>1.45166</v>
      </c>
      <c r="BM53" s="567">
        <v>1.6071899999999999</v>
      </c>
      <c r="BN53" s="567">
        <v>0.75117</v>
      </c>
      <c r="BO53" s="567">
        <v>1.42265</v>
      </c>
      <c r="BP53" s="567">
        <v>1.55535</v>
      </c>
      <c r="BQ53" s="567">
        <v>1.6071899999999999</v>
      </c>
      <c r="BR53" s="567">
        <v>1.6071899999999999</v>
      </c>
      <c r="BS53" s="567">
        <v>1.55535</v>
      </c>
      <c r="BT53" s="567">
        <v>1.1226</v>
      </c>
      <c r="BU53" s="567">
        <v>0.92312000000000005</v>
      </c>
      <c r="BV53" s="567">
        <v>1.6071899999999999</v>
      </c>
    </row>
    <row r="54" spans="1:74" ht="11.15" customHeight="1" x14ac:dyDescent="0.25">
      <c r="A54" s="415" t="s">
        <v>1195</v>
      </c>
      <c r="B54" s="418" t="s">
        <v>1110</v>
      </c>
      <c r="C54" s="566">
        <v>1.5525085869999999</v>
      </c>
      <c r="D54" s="566">
        <v>1.142140318</v>
      </c>
      <c r="E54" s="566">
        <v>1.2044033460000001</v>
      </c>
      <c r="F54" s="566">
        <v>1.8906003069999999</v>
      </c>
      <c r="G54" s="566">
        <v>2.6231599299999999</v>
      </c>
      <c r="H54" s="566">
        <v>2.4320532730000002</v>
      </c>
      <c r="I54" s="566">
        <v>2.544211148</v>
      </c>
      <c r="J54" s="566">
        <v>2.5470647130000001</v>
      </c>
      <c r="K54" s="566">
        <v>1.6993932810000001</v>
      </c>
      <c r="L54" s="566">
        <v>1.3811552039999999</v>
      </c>
      <c r="M54" s="566">
        <v>1.041836905</v>
      </c>
      <c r="N54" s="566">
        <v>0.85189502299999997</v>
      </c>
      <c r="O54" s="566">
        <v>0.71354003899999996</v>
      </c>
      <c r="P54" s="566">
        <v>0.78295369000000004</v>
      </c>
      <c r="Q54" s="566">
        <v>0.97671466399999995</v>
      </c>
      <c r="R54" s="566">
        <v>1.2148681969999999</v>
      </c>
      <c r="S54" s="566">
        <v>1.367753185</v>
      </c>
      <c r="T54" s="566">
        <v>1.49990139</v>
      </c>
      <c r="U54" s="566">
        <v>1.791003455</v>
      </c>
      <c r="V54" s="566">
        <v>1.5930497189999999</v>
      </c>
      <c r="W54" s="566">
        <v>1.441431331</v>
      </c>
      <c r="X54" s="566">
        <v>1.1778585420000001</v>
      </c>
      <c r="Y54" s="566">
        <v>0.80149261400000005</v>
      </c>
      <c r="Z54" s="566">
        <v>0.84378632200000003</v>
      </c>
      <c r="AA54" s="566">
        <v>1.0323628730000001</v>
      </c>
      <c r="AB54" s="566">
        <v>1.1083789980000001</v>
      </c>
      <c r="AC54" s="566">
        <v>1.548372391</v>
      </c>
      <c r="AD54" s="566">
        <v>1.6403333250000001</v>
      </c>
      <c r="AE54" s="566">
        <v>1.7993211950000001</v>
      </c>
      <c r="AF54" s="566">
        <v>1.7887487280000001</v>
      </c>
      <c r="AG54" s="566">
        <v>1.8577925230000001</v>
      </c>
      <c r="AH54" s="566">
        <v>1.727968634</v>
      </c>
      <c r="AI54" s="566">
        <v>1.6869877929999999</v>
      </c>
      <c r="AJ54" s="566">
        <v>0.89230418300000003</v>
      </c>
      <c r="AK54" s="566">
        <v>0.82042588900000002</v>
      </c>
      <c r="AL54" s="566">
        <v>1.276592468</v>
      </c>
      <c r="AM54" s="566">
        <v>2.1641753380000002</v>
      </c>
      <c r="AN54" s="566">
        <v>1.582441854</v>
      </c>
      <c r="AO54" s="566">
        <v>2.7719281480000002</v>
      </c>
      <c r="AP54" s="566">
        <v>3.2964130869999999</v>
      </c>
      <c r="AQ54" s="566">
        <v>3.740615794</v>
      </c>
      <c r="AR54" s="566">
        <v>3.4769326060000001</v>
      </c>
      <c r="AS54" s="566">
        <v>3.4214911290000001</v>
      </c>
      <c r="AT54" s="566">
        <v>3.1806453860000001</v>
      </c>
      <c r="AU54" s="566">
        <v>2.8198812310000001</v>
      </c>
      <c r="AV54" s="566">
        <v>1.8875378709999999</v>
      </c>
      <c r="AW54" s="566">
        <v>1.4469931869999999</v>
      </c>
      <c r="AX54" s="566">
        <v>1.6887779999999999</v>
      </c>
      <c r="AY54" s="566">
        <v>1.95</v>
      </c>
      <c r="AZ54" s="567">
        <v>2.062837</v>
      </c>
      <c r="BA54" s="567">
        <v>2.443635</v>
      </c>
      <c r="BB54" s="567">
        <v>2.9568279999999998</v>
      </c>
      <c r="BC54" s="567">
        <v>3.41906</v>
      </c>
      <c r="BD54" s="567">
        <v>3.2092640000000001</v>
      </c>
      <c r="BE54" s="567">
        <v>3.4654530000000001</v>
      </c>
      <c r="BF54" s="567">
        <v>2.969522</v>
      </c>
      <c r="BG54" s="567">
        <v>2.3768319999999998</v>
      </c>
      <c r="BH54" s="567">
        <v>1.735142</v>
      </c>
      <c r="BI54" s="567">
        <v>1.530054</v>
      </c>
      <c r="BJ54" s="567">
        <v>1.82691</v>
      </c>
      <c r="BK54" s="567">
        <v>1.7335830000000001</v>
      </c>
      <c r="BL54" s="567">
        <v>1.6367830000000001</v>
      </c>
      <c r="BM54" s="567">
        <v>1.956968</v>
      </c>
      <c r="BN54" s="567">
        <v>2.6340530000000002</v>
      </c>
      <c r="BO54" s="567">
        <v>3.3157290000000001</v>
      </c>
      <c r="BP54" s="567">
        <v>3.1708059999999998</v>
      </c>
      <c r="BQ54" s="567">
        <v>3.2862960000000001</v>
      </c>
      <c r="BR54" s="567">
        <v>2.7502239999999998</v>
      </c>
      <c r="BS54" s="567">
        <v>2.175138</v>
      </c>
      <c r="BT54" s="567">
        <v>1.6062959999999999</v>
      </c>
      <c r="BU54" s="567">
        <v>1.3428519999999999</v>
      </c>
      <c r="BV54" s="567">
        <v>1.4596119999999999</v>
      </c>
    </row>
    <row r="55" spans="1:74" ht="11.15" customHeight="1" x14ac:dyDescent="0.25">
      <c r="A55" s="415" t="s">
        <v>1196</v>
      </c>
      <c r="B55" s="418" t="s">
        <v>1205</v>
      </c>
      <c r="C55" s="566">
        <v>3.458614834</v>
      </c>
      <c r="D55" s="566">
        <v>4.0392360350000001</v>
      </c>
      <c r="E55" s="566">
        <v>4.528087642</v>
      </c>
      <c r="F55" s="566">
        <v>5.3757033410000004</v>
      </c>
      <c r="G55" s="566">
        <v>6.334221726</v>
      </c>
      <c r="H55" s="566">
        <v>6.4522891739999997</v>
      </c>
      <c r="I55" s="566">
        <v>6.9588193309999999</v>
      </c>
      <c r="J55" s="566">
        <v>6.0423475590000004</v>
      </c>
      <c r="K55" s="566">
        <v>4.6206312709999997</v>
      </c>
      <c r="L55" s="566">
        <v>4.4158068930000001</v>
      </c>
      <c r="M55" s="566">
        <v>3.8502675929999999</v>
      </c>
      <c r="N55" s="566">
        <v>3.4361284269999999</v>
      </c>
      <c r="O55" s="566">
        <v>3.6577483540000002</v>
      </c>
      <c r="P55" s="566">
        <v>4.5476676170000001</v>
      </c>
      <c r="Q55" s="566">
        <v>5.4808753790000004</v>
      </c>
      <c r="R55" s="566">
        <v>6.6820244879999997</v>
      </c>
      <c r="S55" s="566">
        <v>7.2867197429999999</v>
      </c>
      <c r="T55" s="566">
        <v>6.9273213880000002</v>
      </c>
      <c r="U55" s="566">
        <v>6.4684078720000002</v>
      </c>
      <c r="V55" s="566">
        <v>6.5512766689999999</v>
      </c>
      <c r="W55" s="566">
        <v>5.7412304150000004</v>
      </c>
      <c r="X55" s="566">
        <v>4.8050844829999999</v>
      </c>
      <c r="Y55" s="566">
        <v>3.8800184369999999</v>
      </c>
      <c r="Z55" s="566">
        <v>3.5406357709999998</v>
      </c>
      <c r="AA55" s="566">
        <v>3.8385709110000001</v>
      </c>
      <c r="AB55" s="566">
        <v>4.3090127100000002</v>
      </c>
      <c r="AC55" s="566">
        <v>5.7342847539999999</v>
      </c>
      <c r="AD55" s="566">
        <v>6.5787098329999996</v>
      </c>
      <c r="AE55" s="566">
        <v>7.5529600090000004</v>
      </c>
      <c r="AF55" s="566">
        <v>7.4572413629999996</v>
      </c>
      <c r="AG55" s="566">
        <v>7.4278615779999999</v>
      </c>
      <c r="AH55" s="566">
        <v>6.7284952870000003</v>
      </c>
      <c r="AI55" s="566">
        <v>5.7121319320000001</v>
      </c>
      <c r="AJ55" s="566">
        <v>5.2464317740000004</v>
      </c>
      <c r="AK55" s="566">
        <v>4.427678062</v>
      </c>
      <c r="AL55" s="566">
        <v>3.7694080859999999</v>
      </c>
      <c r="AM55" s="566">
        <v>4.5399279799999999</v>
      </c>
      <c r="AN55" s="566">
        <v>4.708517155</v>
      </c>
      <c r="AO55" s="566">
        <v>5.5036048969999998</v>
      </c>
      <c r="AP55" s="566">
        <v>6.3533729230000002</v>
      </c>
      <c r="AQ55" s="566">
        <v>6.7974328420000001</v>
      </c>
      <c r="AR55" s="566">
        <v>7.180029695</v>
      </c>
      <c r="AS55" s="566">
        <v>7.493153629</v>
      </c>
      <c r="AT55" s="566">
        <v>6.7353289490000003</v>
      </c>
      <c r="AU55" s="566">
        <v>6.2432834809999997</v>
      </c>
      <c r="AV55" s="566">
        <v>5.9003592210000004</v>
      </c>
      <c r="AW55" s="566">
        <v>4.7327198810000004</v>
      </c>
      <c r="AX55" s="566">
        <v>3.1977370000000001</v>
      </c>
      <c r="AY55" s="566">
        <v>5.7225549999999998</v>
      </c>
      <c r="AZ55" s="567">
        <v>5.7243069999999996</v>
      </c>
      <c r="BA55" s="567">
        <v>6.4665480000000004</v>
      </c>
      <c r="BB55" s="567">
        <v>7.1247499999999997</v>
      </c>
      <c r="BC55" s="567">
        <v>6.8695050000000002</v>
      </c>
      <c r="BD55" s="567">
        <v>8.5461510000000001</v>
      </c>
      <c r="BE55" s="567">
        <v>8.6572630000000004</v>
      </c>
      <c r="BF55" s="567">
        <v>7.7875949999999996</v>
      </c>
      <c r="BG55" s="567">
        <v>7.212129</v>
      </c>
      <c r="BH55" s="567">
        <v>6.3399460000000003</v>
      </c>
      <c r="BI55" s="567">
        <v>5.1175449999999998</v>
      </c>
      <c r="BJ55" s="567">
        <v>4.2074720000000001</v>
      </c>
      <c r="BK55" s="567">
        <v>5.6814669999999996</v>
      </c>
      <c r="BL55" s="567">
        <v>5.5874350000000002</v>
      </c>
      <c r="BM55" s="567">
        <v>6.5521289999999999</v>
      </c>
      <c r="BN55" s="567">
        <v>7.406911</v>
      </c>
      <c r="BO55" s="567">
        <v>7.3543200000000004</v>
      </c>
      <c r="BP55" s="567">
        <v>9.0856689999999993</v>
      </c>
      <c r="BQ55" s="567">
        <v>8.9518059999999995</v>
      </c>
      <c r="BR55" s="567">
        <v>8.2527069999999991</v>
      </c>
      <c r="BS55" s="567">
        <v>7.6410419999999997</v>
      </c>
      <c r="BT55" s="567">
        <v>6.853059</v>
      </c>
      <c r="BU55" s="567">
        <v>5.5693520000000003</v>
      </c>
      <c r="BV55" s="567">
        <v>4.4951249999999998</v>
      </c>
    </row>
    <row r="56" spans="1:74" ht="11.15" customHeight="1" x14ac:dyDescent="0.25">
      <c r="A56" s="415" t="s">
        <v>1197</v>
      </c>
      <c r="B56" s="416" t="s">
        <v>1206</v>
      </c>
      <c r="C56" s="566">
        <v>-4.2148355999999998E-2</v>
      </c>
      <c r="D56" s="566">
        <v>2.1762139E-2</v>
      </c>
      <c r="E56" s="566">
        <v>-3.5326708999999998E-2</v>
      </c>
      <c r="F56" s="566">
        <v>-2.7250937999999999E-2</v>
      </c>
      <c r="G56" s="566">
        <v>1.3953679E-2</v>
      </c>
      <c r="H56" s="566">
        <v>6.2562403000000003E-2</v>
      </c>
      <c r="I56" s="566">
        <v>9.1778293999999996E-2</v>
      </c>
      <c r="J56" s="566">
        <v>9.5179879999999998E-3</v>
      </c>
      <c r="K56" s="566">
        <v>1.7040396999999999E-2</v>
      </c>
      <c r="L56" s="566">
        <v>6.1857600000000002E-4</v>
      </c>
      <c r="M56" s="566">
        <v>1.5585458999999999E-2</v>
      </c>
      <c r="N56" s="566">
        <v>4.0416632000000001E-2</v>
      </c>
      <c r="O56" s="566">
        <v>-6.6468789999999996E-3</v>
      </c>
      <c r="P56" s="566">
        <v>-5.5300963000000002E-2</v>
      </c>
      <c r="Q56" s="566">
        <v>8.5868590000000005E-3</v>
      </c>
      <c r="R56" s="566">
        <v>-1.8369454E-2</v>
      </c>
      <c r="S56" s="566">
        <v>-7.3624749000000003E-2</v>
      </c>
      <c r="T56" s="566">
        <v>9.0770429999999999E-3</v>
      </c>
      <c r="U56" s="566">
        <v>-3.2067805999999997E-2</v>
      </c>
      <c r="V56" s="566">
        <v>-1.5163592E-2</v>
      </c>
      <c r="W56" s="566">
        <v>4.1854503000000001E-2</v>
      </c>
      <c r="X56" s="566">
        <v>-3.6887386000000001E-2</v>
      </c>
      <c r="Y56" s="566">
        <v>-6.4325018999999997E-2</v>
      </c>
      <c r="Z56" s="566">
        <v>4.7852830000000004E-3</v>
      </c>
      <c r="AA56" s="566">
        <v>-6.9312909000000006E-2</v>
      </c>
      <c r="AB56" s="566">
        <v>2.8845110000000002E-3</v>
      </c>
      <c r="AC56" s="566">
        <v>-2.104893E-3</v>
      </c>
      <c r="AD56" s="566">
        <v>-9.7371600000000001E-4</v>
      </c>
      <c r="AE56" s="566">
        <v>-0.126446261</v>
      </c>
      <c r="AF56" s="566">
        <v>-9.2831733E-2</v>
      </c>
      <c r="AG56" s="566">
        <v>2.6324034E-2</v>
      </c>
      <c r="AH56" s="566">
        <v>8.4511143999999996E-2</v>
      </c>
      <c r="AI56" s="566">
        <v>-1.6758434999999999E-2</v>
      </c>
      <c r="AJ56" s="566">
        <v>-4.7412270999999999E-2</v>
      </c>
      <c r="AK56" s="566">
        <v>-4.4272168000000001E-2</v>
      </c>
      <c r="AL56" s="566">
        <v>-0.12584229799999999</v>
      </c>
      <c r="AM56" s="566">
        <v>-0.217119494</v>
      </c>
      <c r="AN56" s="566">
        <v>-0.17073374999999999</v>
      </c>
      <c r="AO56" s="566">
        <v>-0.19813282600000001</v>
      </c>
      <c r="AP56" s="566">
        <v>-5.0982969000000003E-2</v>
      </c>
      <c r="AQ56" s="566">
        <v>-0.11255641800000001</v>
      </c>
      <c r="AR56" s="566">
        <v>-1.3420791E-2</v>
      </c>
      <c r="AS56" s="566">
        <v>-2.9119835E-2</v>
      </c>
      <c r="AT56" s="566">
        <v>-9.2264949999999995E-3</v>
      </c>
      <c r="AU56" s="566">
        <v>-3.3004969999999999E-3</v>
      </c>
      <c r="AV56" s="566">
        <v>-3.7311410000000003E-2</v>
      </c>
      <c r="AW56" s="566">
        <v>-3.4222737000000003E-2</v>
      </c>
      <c r="AX56" s="566">
        <v>-3.6148699999999999E-2</v>
      </c>
      <c r="AY56" s="566">
        <v>-0.315772</v>
      </c>
      <c r="AZ56" s="567">
        <v>-0.1798148</v>
      </c>
      <c r="BA56" s="567">
        <v>-0.2339842</v>
      </c>
      <c r="BB56" s="567">
        <v>-0.1478892</v>
      </c>
      <c r="BC56" s="567">
        <v>-9.1294E-2</v>
      </c>
      <c r="BD56" s="567">
        <v>-0.10410609999999999</v>
      </c>
      <c r="BE56" s="567">
        <v>-0.14132800000000001</v>
      </c>
      <c r="BF56" s="567">
        <v>-6.2954099999999999E-2</v>
      </c>
      <c r="BG56" s="567">
        <v>-5.0569900000000001E-2</v>
      </c>
      <c r="BH56" s="567">
        <v>-9.9550299999999994E-2</v>
      </c>
      <c r="BI56" s="567">
        <v>-0.123084</v>
      </c>
      <c r="BJ56" s="567">
        <v>-0.19370270000000001</v>
      </c>
      <c r="BK56" s="567">
        <v>-0.32687169999999999</v>
      </c>
      <c r="BL56" s="567">
        <v>-0.26310939999999999</v>
      </c>
      <c r="BM56" s="567">
        <v>-0.28357320000000003</v>
      </c>
      <c r="BN56" s="567">
        <v>-0.22286420000000001</v>
      </c>
      <c r="BO56" s="567">
        <v>-0.16280639999999999</v>
      </c>
      <c r="BP56" s="567">
        <v>-0.1454056</v>
      </c>
      <c r="BQ56" s="567">
        <v>-0.1625722</v>
      </c>
      <c r="BR56" s="567">
        <v>-0.1158049</v>
      </c>
      <c r="BS56" s="567">
        <v>-4.8746699999999997E-2</v>
      </c>
      <c r="BT56" s="567">
        <v>-0.17221139999999999</v>
      </c>
      <c r="BU56" s="567">
        <v>-0.16353760000000001</v>
      </c>
      <c r="BV56" s="567">
        <v>-0.2214216</v>
      </c>
    </row>
    <row r="57" spans="1:74" ht="11.15" customHeight="1" x14ac:dyDescent="0.25">
      <c r="A57" s="415" t="s">
        <v>1198</v>
      </c>
      <c r="B57" s="416" t="s">
        <v>1114</v>
      </c>
      <c r="C57" s="566">
        <v>12.988011954999999</v>
      </c>
      <c r="D57" s="566">
        <v>12.332597219</v>
      </c>
      <c r="E57" s="566">
        <v>13.755771491999999</v>
      </c>
      <c r="F57" s="566">
        <v>13.056371472</v>
      </c>
      <c r="G57" s="566">
        <v>14.555119931</v>
      </c>
      <c r="H57" s="566">
        <v>16.307021095</v>
      </c>
      <c r="I57" s="566">
        <v>19.241314644999999</v>
      </c>
      <c r="J57" s="566">
        <v>21.220602336999999</v>
      </c>
      <c r="K57" s="566">
        <v>17.296454954000001</v>
      </c>
      <c r="L57" s="566">
        <v>16.184009731</v>
      </c>
      <c r="M57" s="566">
        <v>13.255109402</v>
      </c>
      <c r="N57" s="566">
        <v>13.579039582</v>
      </c>
      <c r="O57" s="566">
        <v>12.18388616</v>
      </c>
      <c r="P57" s="566">
        <v>12.087475994</v>
      </c>
      <c r="Q57" s="566">
        <v>13.407009578</v>
      </c>
      <c r="R57" s="566">
        <v>14.126658322999999</v>
      </c>
      <c r="S57" s="566">
        <v>15.798413553</v>
      </c>
      <c r="T57" s="566">
        <v>18.382079510000001</v>
      </c>
      <c r="U57" s="566">
        <v>22.023398681</v>
      </c>
      <c r="V57" s="566">
        <v>20.50559256</v>
      </c>
      <c r="W57" s="566">
        <v>17.957789747</v>
      </c>
      <c r="X57" s="566">
        <v>15.404386884999999</v>
      </c>
      <c r="Y57" s="566">
        <v>13.433027889</v>
      </c>
      <c r="Z57" s="566">
        <v>13.740257479</v>
      </c>
      <c r="AA57" s="566">
        <v>12.862772144999999</v>
      </c>
      <c r="AB57" s="566">
        <v>12.156940856</v>
      </c>
      <c r="AC57" s="566">
        <v>13.506950772</v>
      </c>
      <c r="AD57" s="566">
        <v>14.16750848</v>
      </c>
      <c r="AE57" s="566">
        <v>15.341688156</v>
      </c>
      <c r="AF57" s="566">
        <v>17.203768479000001</v>
      </c>
      <c r="AG57" s="566">
        <v>20.230591058000002</v>
      </c>
      <c r="AH57" s="566">
        <v>21.718108992000001</v>
      </c>
      <c r="AI57" s="566">
        <v>19.878638017</v>
      </c>
      <c r="AJ57" s="566">
        <v>16.579722522000001</v>
      </c>
      <c r="AK57" s="566">
        <v>14.58217614</v>
      </c>
      <c r="AL57" s="566">
        <v>16.321840782999999</v>
      </c>
      <c r="AM57" s="566">
        <v>16.194072826999999</v>
      </c>
      <c r="AN57" s="566">
        <v>14.34247792</v>
      </c>
      <c r="AO57" s="566">
        <v>16.138722636000001</v>
      </c>
      <c r="AP57" s="566">
        <v>16.372575530999999</v>
      </c>
      <c r="AQ57" s="566">
        <v>15.039617255</v>
      </c>
      <c r="AR57" s="566">
        <v>16.298170841000001</v>
      </c>
      <c r="AS57" s="566">
        <v>23.406203448999999</v>
      </c>
      <c r="AT57" s="566">
        <v>22.380349246000002</v>
      </c>
      <c r="AU57" s="566">
        <v>17.894765239000002</v>
      </c>
      <c r="AV57" s="566">
        <v>17.764485726</v>
      </c>
      <c r="AW57" s="566">
        <v>15.481838212</v>
      </c>
      <c r="AX57" s="566">
        <v>16.71593</v>
      </c>
      <c r="AY57" s="566">
        <v>17.286709999999999</v>
      </c>
      <c r="AZ57" s="567">
        <v>15.2134</v>
      </c>
      <c r="BA57" s="567">
        <v>16.104369999999999</v>
      </c>
      <c r="BB57" s="567">
        <v>15.11364</v>
      </c>
      <c r="BC57" s="567">
        <v>17.033940000000001</v>
      </c>
      <c r="BD57" s="567">
        <v>18.431229999999999</v>
      </c>
      <c r="BE57" s="567">
        <v>22.530390000000001</v>
      </c>
      <c r="BF57" s="567">
        <v>22.64424</v>
      </c>
      <c r="BG57" s="567">
        <v>19.213149999999999</v>
      </c>
      <c r="BH57" s="567">
        <v>17.4514</v>
      </c>
      <c r="BI57" s="567">
        <v>15.086679999999999</v>
      </c>
      <c r="BJ57" s="567">
        <v>15.87114</v>
      </c>
      <c r="BK57" s="567">
        <v>15.61744</v>
      </c>
      <c r="BL57" s="567">
        <v>13.34267</v>
      </c>
      <c r="BM57" s="567">
        <v>14.904389999999999</v>
      </c>
      <c r="BN57" s="567">
        <v>14.258699999999999</v>
      </c>
      <c r="BO57" s="567">
        <v>16.410679999999999</v>
      </c>
      <c r="BP57" s="567">
        <v>17.967510000000001</v>
      </c>
      <c r="BQ57" s="567">
        <v>21.883900000000001</v>
      </c>
      <c r="BR57" s="567">
        <v>22.04139</v>
      </c>
      <c r="BS57" s="567">
        <v>18.723500000000001</v>
      </c>
      <c r="BT57" s="567">
        <v>17.06212</v>
      </c>
      <c r="BU57" s="567">
        <v>14.71561</v>
      </c>
      <c r="BV57" s="567">
        <v>15.315329999999999</v>
      </c>
    </row>
    <row r="58" spans="1:74" ht="11.15" customHeight="1" x14ac:dyDescent="0.25">
      <c r="A58" s="415" t="s">
        <v>1199</v>
      </c>
      <c r="B58" s="432" t="s">
        <v>1207</v>
      </c>
      <c r="C58" s="433">
        <v>20.587225010000001</v>
      </c>
      <c r="D58" s="433">
        <v>19.001652740000001</v>
      </c>
      <c r="E58" s="433">
        <v>19.58333171</v>
      </c>
      <c r="F58" s="433">
        <v>18.156372609999998</v>
      </c>
      <c r="G58" s="433">
        <v>20.790178900000001</v>
      </c>
      <c r="H58" s="433">
        <v>22.587389089999999</v>
      </c>
      <c r="I58" s="433">
        <v>25.598720050000001</v>
      </c>
      <c r="J58" s="433">
        <v>28.176796360000001</v>
      </c>
      <c r="K58" s="433">
        <v>24.96751411</v>
      </c>
      <c r="L58" s="433">
        <v>22.886097939999999</v>
      </c>
      <c r="M58" s="433">
        <v>19.564699940000001</v>
      </c>
      <c r="N58" s="433">
        <v>20.97757953</v>
      </c>
      <c r="O58" s="433">
        <v>20.350577600000001</v>
      </c>
      <c r="P58" s="433">
        <v>17.712830870000001</v>
      </c>
      <c r="Q58" s="433">
        <v>19.709462930000001</v>
      </c>
      <c r="R58" s="433">
        <v>19.136582870000002</v>
      </c>
      <c r="S58" s="433">
        <v>20.85492142</v>
      </c>
      <c r="T58" s="433">
        <v>23.91463048</v>
      </c>
      <c r="U58" s="433">
        <v>27.54383867</v>
      </c>
      <c r="V58" s="433">
        <v>26.896477269999998</v>
      </c>
      <c r="W58" s="433">
        <v>24.227449610000001</v>
      </c>
      <c r="X58" s="433">
        <v>21.092978410000001</v>
      </c>
      <c r="Y58" s="433">
        <v>19.86524588</v>
      </c>
      <c r="Z58" s="433">
        <v>22.027833139999998</v>
      </c>
      <c r="AA58" s="433">
        <v>20.850324140000001</v>
      </c>
      <c r="AB58" s="433">
        <v>18.405293829000001</v>
      </c>
      <c r="AC58" s="433">
        <v>19.934782140999999</v>
      </c>
      <c r="AD58" s="433">
        <v>19.216470021999999</v>
      </c>
      <c r="AE58" s="433">
        <v>20.928592505000001</v>
      </c>
      <c r="AF58" s="433">
        <v>24.221663464999999</v>
      </c>
      <c r="AG58" s="433">
        <v>26.341097303000002</v>
      </c>
      <c r="AH58" s="433">
        <v>28.339993979999999</v>
      </c>
      <c r="AI58" s="433">
        <v>26.636266797000001</v>
      </c>
      <c r="AJ58" s="433">
        <v>22.13393082</v>
      </c>
      <c r="AK58" s="433">
        <v>19.812143176999999</v>
      </c>
      <c r="AL58" s="433">
        <v>21.606842772</v>
      </c>
      <c r="AM58" s="433">
        <v>21.201560379</v>
      </c>
      <c r="AN58" s="433">
        <v>18.724734592000001</v>
      </c>
      <c r="AO58" s="433">
        <v>20.591136935000002</v>
      </c>
      <c r="AP58" s="433">
        <v>18.849638962</v>
      </c>
      <c r="AQ58" s="433">
        <v>20.483811160999998</v>
      </c>
      <c r="AR58" s="433">
        <v>20.529380774</v>
      </c>
      <c r="AS58" s="433">
        <v>26.715833469</v>
      </c>
      <c r="AT58" s="433">
        <v>27.147388018000001</v>
      </c>
      <c r="AU58" s="433">
        <v>22.827999864999999</v>
      </c>
      <c r="AV58" s="433">
        <v>21.913484176000001</v>
      </c>
      <c r="AW58" s="433">
        <v>19.884821948999999</v>
      </c>
      <c r="AX58" s="433">
        <v>21.106935185000001</v>
      </c>
      <c r="AY58" s="433">
        <v>21.512720000000002</v>
      </c>
      <c r="AZ58" s="434">
        <v>18.98864</v>
      </c>
      <c r="BA58" s="434">
        <v>20.34796</v>
      </c>
      <c r="BB58" s="434">
        <v>18.909929999999999</v>
      </c>
      <c r="BC58" s="434">
        <v>21.430720000000001</v>
      </c>
      <c r="BD58" s="434">
        <v>23.172899999999998</v>
      </c>
      <c r="BE58" s="434">
        <v>27.613520000000001</v>
      </c>
      <c r="BF58" s="434">
        <v>28.116289999999999</v>
      </c>
      <c r="BG58" s="434">
        <v>24.777249999999999</v>
      </c>
      <c r="BH58" s="434">
        <v>21.914829999999998</v>
      </c>
      <c r="BI58" s="434">
        <v>19.969460000000002</v>
      </c>
      <c r="BJ58" s="434">
        <v>21.031310000000001</v>
      </c>
      <c r="BK58" s="434">
        <v>21.549109999999999</v>
      </c>
      <c r="BL58" s="434">
        <v>18.29092</v>
      </c>
      <c r="BM58" s="434">
        <v>20.480619999999998</v>
      </c>
      <c r="BN58" s="434">
        <v>18.974</v>
      </c>
      <c r="BO58" s="434">
        <v>21.543099999999999</v>
      </c>
      <c r="BP58" s="434">
        <v>23.3079</v>
      </c>
      <c r="BQ58" s="434">
        <v>27.81053</v>
      </c>
      <c r="BR58" s="434">
        <v>28.277940000000001</v>
      </c>
      <c r="BS58" s="434">
        <v>24.874410000000001</v>
      </c>
      <c r="BT58" s="434">
        <v>21.97634</v>
      </c>
      <c r="BU58" s="434">
        <v>20.003820000000001</v>
      </c>
      <c r="BV58" s="434">
        <v>21.055990000000001</v>
      </c>
    </row>
    <row r="59" spans="1:74" ht="12" customHeight="1" x14ac:dyDescent="0.3">
      <c r="A59" s="409"/>
      <c r="B59" s="619" t="str">
        <f>"Notes: "&amp;"EIA completed modeling and analysis for this report on " &amp;Dates!$D$2&amp;"."</f>
        <v>Notes: EIA completed modeling and analysis for this report on Thursday February 1, 2024.</v>
      </c>
      <c r="C59" s="612"/>
      <c r="D59" s="612"/>
      <c r="E59" s="612"/>
      <c r="F59" s="612"/>
      <c r="G59" s="612"/>
      <c r="H59" s="612"/>
      <c r="I59" s="612"/>
      <c r="J59" s="612"/>
      <c r="K59" s="612"/>
      <c r="L59" s="612"/>
      <c r="M59" s="612"/>
      <c r="N59" s="612"/>
      <c r="O59" s="612"/>
      <c r="P59" s="612"/>
      <c r="Q59" s="612"/>
      <c r="R59" s="435"/>
      <c r="S59" s="435"/>
      <c r="T59" s="435"/>
      <c r="U59" s="435"/>
      <c r="V59" s="435"/>
      <c r="W59" s="435"/>
      <c r="X59" s="435"/>
      <c r="Y59" s="435"/>
      <c r="Z59" s="435"/>
      <c r="AA59" s="435"/>
      <c r="AB59" s="435"/>
      <c r="AC59" s="435"/>
      <c r="AD59" s="435"/>
      <c r="AE59" s="435"/>
      <c r="AF59" s="435"/>
      <c r="AG59" s="435"/>
      <c r="AH59" s="435"/>
      <c r="AI59" s="435"/>
      <c r="AJ59" s="435"/>
      <c r="AK59" s="435"/>
      <c r="AL59" s="435"/>
      <c r="AM59" s="435"/>
      <c r="AN59" s="435"/>
      <c r="AO59" s="435"/>
      <c r="AP59" s="435"/>
      <c r="AQ59" s="435"/>
      <c r="AR59" s="435"/>
      <c r="AS59" s="435"/>
      <c r="AT59" s="435"/>
      <c r="AU59" s="435"/>
      <c r="AV59" s="435"/>
      <c r="AW59" s="435"/>
      <c r="AX59" s="435"/>
      <c r="AY59" s="586"/>
      <c r="AZ59" s="586"/>
      <c r="BA59" s="586"/>
      <c r="BB59" s="586"/>
      <c r="BC59" s="586"/>
      <c r="BD59" s="586"/>
      <c r="BE59" s="586"/>
      <c r="BF59" s="586"/>
      <c r="BG59" s="586"/>
      <c r="BH59" s="586"/>
      <c r="BI59" s="586"/>
      <c r="BJ59" s="435"/>
      <c r="BK59" s="435"/>
      <c r="BL59" s="435"/>
      <c r="BM59" s="435"/>
      <c r="BN59" s="435"/>
      <c r="BO59" s="435"/>
      <c r="BP59" s="435"/>
      <c r="BQ59" s="435"/>
      <c r="BR59" s="435"/>
      <c r="BS59" s="435"/>
      <c r="BT59" s="435"/>
      <c r="BU59" s="435"/>
      <c r="BV59" s="435"/>
    </row>
    <row r="60" spans="1:74" ht="12" customHeight="1" x14ac:dyDescent="0.3">
      <c r="A60" s="409"/>
      <c r="B60" s="681" t="s">
        <v>334</v>
      </c>
      <c r="C60" s="682"/>
      <c r="D60" s="682"/>
      <c r="E60" s="682"/>
      <c r="F60" s="682"/>
      <c r="G60" s="682"/>
      <c r="H60" s="682"/>
      <c r="I60" s="682"/>
      <c r="J60" s="682"/>
      <c r="K60" s="682"/>
      <c r="L60" s="682"/>
      <c r="M60" s="682"/>
      <c r="N60" s="682"/>
      <c r="O60" s="682"/>
      <c r="P60" s="682"/>
      <c r="Q60" s="683"/>
      <c r="R60" s="422"/>
      <c r="S60" s="422"/>
      <c r="T60" s="422"/>
      <c r="U60" s="422"/>
      <c r="V60" s="422"/>
      <c r="W60" s="422"/>
      <c r="X60" s="422"/>
      <c r="Y60" s="422"/>
      <c r="Z60" s="422"/>
      <c r="AA60" s="422"/>
      <c r="AB60" s="422"/>
      <c r="AC60" s="422"/>
      <c r="AD60" s="422"/>
      <c r="AE60" s="422"/>
      <c r="AF60" s="422"/>
      <c r="AG60" s="422"/>
      <c r="AH60" s="422"/>
      <c r="AI60" s="422"/>
      <c r="AJ60" s="422"/>
      <c r="AK60" s="422"/>
      <c r="AL60" s="422"/>
      <c r="AM60" s="422"/>
      <c r="AN60" s="422"/>
      <c r="AO60" s="422"/>
      <c r="AP60" s="422"/>
      <c r="AQ60" s="422"/>
      <c r="AR60" s="422"/>
      <c r="AS60" s="422"/>
      <c r="AT60" s="422"/>
      <c r="AU60" s="422"/>
      <c r="AV60" s="422"/>
      <c r="AW60" s="422"/>
      <c r="AX60" s="422"/>
      <c r="AY60" s="422"/>
      <c r="AZ60" s="422"/>
      <c r="BA60" s="422"/>
      <c r="BB60" s="422"/>
      <c r="BC60" s="422"/>
      <c r="BD60" s="422"/>
      <c r="BE60" s="512"/>
      <c r="BF60" s="512"/>
      <c r="BG60" s="422"/>
      <c r="BH60" s="422"/>
      <c r="BI60" s="422"/>
      <c r="BJ60" s="422"/>
      <c r="BK60" s="422"/>
      <c r="BL60" s="422"/>
      <c r="BM60" s="422"/>
      <c r="BN60" s="422"/>
      <c r="BO60" s="422"/>
      <c r="BP60" s="422"/>
      <c r="BQ60" s="422"/>
      <c r="BR60" s="422"/>
      <c r="BS60" s="422"/>
      <c r="BT60" s="422"/>
      <c r="BU60" s="422"/>
      <c r="BV60" s="422"/>
    </row>
    <row r="61" spans="1:74" ht="12" customHeight="1" x14ac:dyDescent="0.3">
      <c r="A61" s="409"/>
      <c r="B61" s="684" t="s">
        <v>1390</v>
      </c>
      <c r="C61" s="685"/>
      <c r="D61" s="685"/>
      <c r="E61" s="685"/>
      <c r="F61" s="685"/>
      <c r="G61" s="685"/>
      <c r="H61" s="685"/>
      <c r="I61" s="685"/>
      <c r="J61" s="685"/>
      <c r="K61" s="685"/>
      <c r="L61" s="685"/>
      <c r="M61" s="685"/>
      <c r="N61" s="685"/>
      <c r="O61" s="685"/>
      <c r="P61" s="685"/>
      <c r="Q61" s="686"/>
      <c r="R61" s="422"/>
      <c r="S61" s="422"/>
      <c r="T61" s="422"/>
      <c r="U61" s="422"/>
      <c r="V61" s="422"/>
      <c r="W61" s="422"/>
      <c r="X61" s="422"/>
      <c r="Y61" s="422"/>
      <c r="Z61" s="422"/>
      <c r="AA61" s="422"/>
      <c r="AB61" s="422"/>
      <c r="AC61" s="422"/>
      <c r="AD61" s="422"/>
      <c r="AE61" s="422"/>
      <c r="AF61" s="422"/>
      <c r="AG61" s="422"/>
      <c r="AH61" s="422"/>
      <c r="AI61" s="422"/>
      <c r="AJ61" s="422"/>
      <c r="AK61" s="422"/>
      <c r="AL61" s="422"/>
      <c r="AM61" s="422"/>
      <c r="AN61" s="422"/>
      <c r="AO61" s="422"/>
      <c r="AP61" s="422"/>
      <c r="AQ61" s="422"/>
      <c r="AR61" s="422"/>
      <c r="AS61" s="422"/>
      <c r="AT61" s="422"/>
      <c r="AU61" s="422"/>
      <c r="AV61" s="422"/>
      <c r="AW61" s="422"/>
      <c r="AX61" s="422"/>
      <c r="AY61" s="422"/>
      <c r="AZ61" s="422"/>
      <c r="BA61" s="422"/>
      <c r="BB61" s="422"/>
      <c r="BC61" s="422"/>
      <c r="BD61" s="512"/>
      <c r="BE61" s="512"/>
      <c r="BF61" s="512"/>
      <c r="BG61" s="422"/>
      <c r="BH61" s="422"/>
      <c r="BI61" s="422"/>
      <c r="BJ61" s="422"/>
      <c r="BK61" s="422"/>
      <c r="BL61" s="422"/>
      <c r="BM61" s="422"/>
      <c r="BN61" s="422"/>
      <c r="BO61" s="422"/>
      <c r="BP61" s="422"/>
      <c r="BQ61" s="422"/>
      <c r="BR61" s="422"/>
      <c r="BS61" s="422"/>
      <c r="BT61" s="422"/>
      <c r="BU61" s="422"/>
      <c r="BV61" s="422"/>
    </row>
    <row r="62" spans="1:74" ht="12" customHeight="1" x14ac:dyDescent="0.3">
      <c r="A62" s="423"/>
      <c r="B62" s="680" t="s">
        <v>1391</v>
      </c>
      <c r="C62" s="677"/>
      <c r="D62" s="677"/>
      <c r="E62" s="677"/>
      <c r="F62" s="677"/>
      <c r="G62" s="677"/>
      <c r="H62" s="677"/>
      <c r="I62" s="677"/>
      <c r="J62" s="677"/>
      <c r="K62" s="677"/>
      <c r="L62" s="677"/>
      <c r="M62" s="677"/>
      <c r="N62" s="677"/>
      <c r="O62" s="677"/>
      <c r="P62" s="677"/>
      <c r="Q62" s="678"/>
      <c r="R62" s="422"/>
      <c r="S62" s="422"/>
      <c r="T62" s="422"/>
      <c r="U62" s="422"/>
      <c r="V62" s="422"/>
      <c r="W62" s="422"/>
      <c r="X62" s="422"/>
      <c r="Y62" s="422"/>
      <c r="Z62" s="422"/>
      <c r="AA62" s="422"/>
      <c r="AB62" s="422"/>
      <c r="AC62" s="422"/>
      <c r="AD62" s="422"/>
      <c r="AE62" s="422"/>
      <c r="AF62" s="422"/>
      <c r="AG62" s="422"/>
      <c r="AH62" s="422"/>
      <c r="AI62" s="422"/>
      <c r="AJ62" s="422"/>
      <c r="AK62" s="422"/>
      <c r="AL62" s="422"/>
      <c r="AM62" s="422"/>
      <c r="AN62" s="422"/>
      <c r="AO62" s="422"/>
      <c r="AP62" s="422"/>
      <c r="AQ62" s="422"/>
      <c r="AR62" s="422"/>
      <c r="AS62" s="422"/>
      <c r="AT62" s="422"/>
      <c r="AU62" s="422"/>
      <c r="AV62" s="422"/>
      <c r="AW62" s="422"/>
      <c r="AX62" s="422"/>
      <c r="AY62" s="422"/>
      <c r="AZ62" s="422"/>
      <c r="BA62" s="422"/>
      <c r="BB62" s="422"/>
      <c r="BC62" s="422"/>
      <c r="BD62" s="512"/>
      <c r="BE62" s="512"/>
      <c r="BF62" s="512"/>
      <c r="BG62" s="422"/>
      <c r="BH62" s="422"/>
      <c r="BI62" s="422"/>
      <c r="BJ62" s="422"/>
      <c r="BK62" s="422"/>
      <c r="BL62" s="422"/>
      <c r="BM62" s="422"/>
      <c r="BN62" s="422"/>
      <c r="BO62" s="422"/>
      <c r="BP62" s="422"/>
      <c r="BQ62" s="422"/>
      <c r="BR62" s="422"/>
      <c r="BS62" s="422"/>
      <c r="BT62" s="422"/>
      <c r="BU62" s="422"/>
      <c r="BV62" s="422"/>
    </row>
    <row r="63" spans="1:74" ht="12" customHeight="1" x14ac:dyDescent="0.3">
      <c r="A63" s="423"/>
      <c r="B63" s="676" t="s">
        <v>1245</v>
      </c>
      <c r="C63" s="677"/>
      <c r="D63" s="677"/>
      <c r="E63" s="677"/>
      <c r="F63" s="677"/>
      <c r="G63" s="677"/>
      <c r="H63" s="677"/>
      <c r="I63" s="677"/>
      <c r="J63" s="677"/>
      <c r="K63" s="677"/>
      <c r="L63" s="677"/>
      <c r="M63" s="677"/>
      <c r="N63" s="677"/>
      <c r="O63" s="677"/>
      <c r="P63" s="677"/>
      <c r="Q63" s="678"/>
      <c r="R63" s="422"/>
      <c r="S63" s="422"/>
      <c r="T63" s="422"/>
      <c r="U63" s="422"/>
      <c r="V63" s="422"/>
      <c r="W63" s="422"/>
      <c r="X63" s="422"/>
      <c r="Y63" s="422"/>
      <c r="Z63" s="422"/>
      <c r="AA63" s="422"/>
      <c r="AB63" s="422"/>
      <c r="AC63" s="422"/>
      <c r="AD63" s="422"/>
      <c r="AE63" s="422"/>
      <c r="AF63" s="422"/>
      <c r="AG63" s="422"/>
      <c r="AH63" s="422"/>
      <c r="AI63" s="422"/>
      <c r="AJ63" s="422"/>
      <c r="AK63" s="422"/>
      <c r="AL63" s="422"/>
      <c r="AM63" s="422"/>
      <c r="AN63" s="422"/>
      <c r="AO63" s="422"/>
      <c r="AP63" s="422"/>
      <c r="AQ63" s="422"/>
      <c r="AR63" s="422"/>
      <c r="AS63" s="422"/>
      <c r="AT63" s="422"/>
      <c r="AU63" s="422"/>
      <c r="AV63" s="422"/>
      <c r="AW63" s="422"/>
      <c r="AX63" s="422"/>
      <c r="AY63" s="422"/>
      <c r="AZ63" s="422"/>
      <c r="BA63" s="422"/>
      <c r="BB63" s="422"/>
      <c r="BC63" s="422"/>
      <c r="BD63" s="512"/>
      <c r="BE63" s="512"/>
      <c r="BF63" s="512"/>
      <c r="BG63" s="422"/>
      <c r="BH63" s="422"/>
      <c r="BI63" s="422"/>
      <c r="BJ63" s="422"/>
      <c r="BK63" s="422"/>
      <c r="BL63" s="422"/>
      <c r="BM63" s="422"/>
      <c r="BN63" s="422"/>
      <c r="BO63" s="422"/>
      <c r="BP63" s="422"/>
      <c r="BQ63" s="422"/>
      <c r="BR63" s="422"/>
      <c r="BS63" s="422"/>
      <c r="BT63" s="422"/>
      <c r="BU63" s="422"/>
      <c r="BV63" s="422"/>
    </row>
    <row r="64" spans="1:74" ht="12" customHeight="1" x14ac:dyDescent="0.3">
      <c r="A64" s="423"/>
      <c r="B64" s="676" t="s">
        <v>1246</v>
      </c>
      <c r="C64" s="677"/>
      <c r="D64" s="677"/>
      <c r="E64" s="677"/>
      <c r="F64" s="677"/>
      <c r="G64" s="677"/>
      <c r="H64" s="677"/>
      <c r="I64" s="677"/>
      <c r="J64" s="677"/>
      <c r="K64" s="677"/>
      <c r="L64" s="677"/>
      <c r="M64" s="677"/>
      <c r="N64" s="677"/>
      <c r="O64" s="677"/>
      <c r="P64" s="677"/>
      <c r="Q64" s="678"/>
      <c r="R64" s="422"/>
      <c r="S64" s="422"/>
      <c r="T64" s="422"/>
      <c r="U64" s="422"/>
      <c r="V64" s="422"/>
      <c r="W64" s="422"/>
      <c r="X64" s="422"/>
      <c r="Y64" s="422"/>
      <c r="Z64" s="422"/>
      <c r="AA64" s="422"/>
      <c r="AB64" s="422"/>
      <c r="AC64" s="422"/>
      <c r="AD64" s="422"/>
      <c r="AE64" s="422"/>
      <c r="AF64" s="422"/>
      <c r="AG64" s="422"/>
      <c r="AH64" s="422"/>
      <c r="AI64" s="422"/>
      <c r="AJ64" s="422"/>
      <c r="AK64" s="422"/>
      <c r="AL64" s="422"/>
      <c r="AM64" s="422"/>
      <c r="AN64" s="422"/>
      <c r="AO64" s="422"/>
      <c r="AP64" s="422"/>
      <c r="AQ64" s="422"/>
      <c r="AR64" s="422"/>
      <c r="AS64" s="422"/>
      <c r="AT64" s="422"/>
      <c r="AU64" s="422"/>
      <c r="AV64" s="422"/>
      <c r="AW64" s="422"/>
      <c r="AX64" s="422"/>
      <c r="AY64" s="422"/>
      <c r="AZ64" s="422"/>
      <c r="BA64" s="422"/>
      <c r="BB64" s="422"/>
      <c r="BC64" s="422"/>
      <c r="BD64" s="512"/>
      <c r="BE64" s="512"/>
      <c r="BF64" s="512"/>
      <c r="BG64" s="422"/>
      <c r="BH64" s="422"/>
      <c r="BI64" s="422"/>
      <c r="BJ64" s="422"/>
      <c r="BK64" s="422"/>
      <c r="BL64" s="422"/>
      <c r="BM64" s="422"/>
      <c r="BN64" s="422"/>
      <c r="BO64" s="422"/>
      <c r="BP64" s="422"/>
      <c r="BQ64" s="422"/>
      <c r="BR64" s="422"/>
      <c r="BS64" s="422"/>
      <c r="BT64" s="422"/>
      <c r="BU64" s="422"/>
      <c r="BV64" s="422"/>
    </row>
    <row r="65" spans="1:74" ht="12" customHeight="1" x14ac:dyDescent="0.3">
      <c r="A65" s="423"/>
      <c r="B65" s="676" t="s">
        <v>1415</v>
      </c>
      <c r="C65" s="677"/>
      <c r="D65" s="677"/>
      <c r="E65" s="677"/>
      <c r="F65" s="677"/>
      <c r="G65" s="677"/>
      <c r="H65" s="677"/>
      <c r="I65" s="677"/>
      <c r="J65" s="677"/>
      <c r="K65" s="677"/>
      <c r="L65" s="677"/>
      <c r="M65" s="677"/>
      <c r="N65" s="677"/>
      <c r="O65" s="677"/>
      <c r="P65" s="677"/>
      <c r="Q65" s="678"/>
      <c r="R65" s="422"/>
      <c r="S65" s="422"/>
      <c r="T65" s="422"/>
      <c r="U65" s="422"/>
      <c r="V65" s="422"/>
      <c r="W65" s="422"/>
      <c r="X65" s="422"/>
      <c r="Y65" s="422"/>
      <c r="Z65" s="422"/>
      <c r="AA65" s="422"/>
      <c r="AB65" s="422"/>
      <c r="AC65" s="422"/>
      <c r="AD65" s="422"/>
      <c r="AE65" s="422"/>
      <c r="AF65" s="422"/>
      <c r="AG65" s="422"/>
      <c r="AH65" s="422"/>
      <c r="AI65" s="422"/>
      <c r="AJ65" s="422"/>
      <c r="AK65" s="422"/>
      <c r="AL65" s="422"/>
      <c r="AM65" s="422"/>
      <c r="AN65" s="422"/>
      <c r="AO65" s="422"/>
      <c r="AP65" s="422"/>
      <c r="AQ65" s="422"/>
      <c r="AR65" s="422"/>
      <c r="AS65" s="422"/>
      <c r="AT65" s="422"/>
      <c r="AU65" s="422"/>
      <c r="AV65" s="422"/>
      <c r="AW65" s="422"/>
      <c r="AX65" s="422"/>
      <c r="AY65" s="422"/>
      <c r="AZ65" s="422"/>
      <c r="BA65" s="422"/>
      <c r="BB65" s="422"/>
      <c r="BC65" s="422"/>
      <c r="BD65" s="512"/>
      <c r="BE65" s="512"/>
      <c r="BF65" s="512"/>
      <c r="BG65" s="422"/>
      <c r="BH65" s="422"/>
      <c r="BI65" s="422"/>
      <c r="BJ65" s="422"/>
      <c r="BK65" s="422"/>
      <c r="BL65" s="422"/>
      <c r="BM65" s="422"/>
      <c r="BN65" s="422"/>
      <c r="BO65" s="422"/>
      <c r="BP65" s="422"/>
      <c r="BQ65" s="422"/>
      <c r="BR65" s="422"/>
      <c r="BS65" s="422"/>
      <c r="BT65" s="422"/>
      <c r="BU65" s="422"/>
      <c r="BV65" s="422"/>
    </row>
    <row r="66" spans="1:74" ht="13.25" customHeight="1" x14ac:dyDescent="0.3">
      <c r="A66" s="423"/>
      <c r="B66" s="676" t="s">
        <v>1247</v>
      </c>
      <c r="C66" s="677"/>
      <c r="D66" s="677"/>
      <c r="E66" s="677"/>
      <c r="F66" s="677"/>
      <c r="G66" s="677"/>
      <c r="H66" s="677"/>
      <c r="I66" s="677"/>
      <c r="J66" s="677"/>
      <c r="K66" s="677"/>
      <c r="L66" s="677"/>
      <c r="M66" s="677"/>
      <c r="N66" s="677"/>
      <c r="O66" s="677"/>
      <c r="P66" s="677"/>
      <c r="Q66" s="678"/>
      <c r="R66" s="422"/>
      <c r="S66" s="422"/>
      <c r="T66" s="422"/>
      <c r="U66" s="422"/>
      <c r="V66" s="422"/>
      <c r="W66" s="422"/>
      <c r="X66" s="422"/>
      <c r="Y66" s="422"/>
      <c r="Z66" s="422"/>
      <c r="AA66" s="422"/>
      <c r="AB66" s="422"/>
      <c r="AC66" s="422"/>
      <c r="AD66" s="422"/>
      <c r="AE66" s="422"/>
      <c r="AF66" s="422"/>
      <c r="AG66" s="422"/>
      <c r="AH66" s="422"/>
      <c r="AI66" s="422"/>
      <c r="AJ66" s="422"/>
      <c r="AK66" s="422"/>
      <c r="AL66" s="422"/>
      <c r="AM66" s="422"/>
      <c r="AN66" s="422"/>
      <c r="AO66" s="422"/>
      <c r="AP66" s="422"/>
      <c r="AQ66" s="422"/>
      <c r="AR66" s="422"/>
      <c r="AS66" s="422"/>
      <c r="AT66" s="422"/>
      <c r="AU66" s="422"/>
      <c r="AV66" s="422"/>
      <c r="AW66" s="422"/>
      <c r="AX66" s="422"/>
      <c r="AY66" s="422"/>
      <c r="AZ66" s="422"/>
      <c r="BA66" s="422"/>
      <c r="BB66" s="422"/>
      <c r="BC66" s="422"/>
      <c r="BD66" s="512"/>
      <c r="BE66" s="512"/>
      <c r="BF66" s="512"/>
      <c r="BG66" s="422"/>
      <c r="BH66" s="422"/>
      <c r="BI66" s="422"/>
      <c r="BJ66" s="422"/>
      <c r="BK66" s="422"/>
      <c r="BL66" s="422"/>
      <c r="BM66" s="422"/>
      <c r="BN66" s="422"/>
      <c r="BO66" s="422"/>
      <c r="BP66" s="422"/>
      <c r="BQ66" s="422"/>
      <c r="BR66" s="422"/>
      <c r="BS66" s="422"/>
      <c r="BT66" s="422"/>
      <c r="BU66" s="422"/>
      <c r="BV66" s="422"/>
    </row>
    <row r="67" spans="1:74" ht="22.25" customHeight="1" x14ac:dyDescent="0.25">
      <c r="A67" s="423"/>
      <c r="B67" s="680" t="s">
        <v>1392</v>
      </c>
      <c r="C67" s="677"/>
      <c r="D67" s="677"/>
      <c r="E67" s="677"/>
      <c r="F67" s="677"/>
      <c r="G67" s="677"/>
      <c r="H67" s="677"/>
      <c r="I67" s="677"/>
      <c r="J67" s="677"/>
      <c r="K67" s="677"/>
      <c r="L67" s="677"/>
      <c r="M67" s="677"/>
      <c r="N67" s="677"/>
      <c r="O67" s="677"/>
      <c r="P67" s="677"/>
      <c r="Q67" s="678"/>
    </row>
    <row r="68" spans="1:74" ht="12" customHeight="1" x14ac:dyDescent="0.25">
      <c r="A68" s="423"/>
      <c r="B68" s="687" t="s">
        <v>1386</v>
      </c>
      <c r="C68" s="688"/>
      <c r="D68" s="688"/>
      <c r="E68" s="688"/>
      <c r="F68" s="688"/>
      <c r="G68" s="688"/>
      <c r="H68" s="688"/>
      <c r="I68" s="688"/>
      <c r="J68" s="688"/>
      <c r="K68" s="688"/>
      <c r="L68" s="688"/>
      <c r="M68" s="688"/>
      <c r="N68" s="688"/>
      <c r="O68" s="688"/>
      <c r="P68" s="688"/>
      <c r="Q68" s="689"/>
    </row>
    <row r="69" spans="1:74" ht="12" customHeight="1" x14ac:dyDescent="0.25">
      <c r="A69" s="423"/>
      <c r="B69" s="690" t="s">
        <v>1381</v>
      </c>
      <c r="C69" s="691"/>
      <c r="D69" s="691"/>
      <c r="E69" s="691"/>
      <c r="F69" s="691"/>
      <c r="G69" s="691"/>
      <c r="H69" s="691"/>
      <c r="I69" s="691"/>
      <c r="J69" s="691"/>
      <c r="K69" s="691"/>
      <c r="L69" s="691"/>
      <c r="M69" s="691"/>
      <c r="N69" s="691"/>
      <c r="O69" s="691"/>
      <c r="P69" s="691"/>
      <c r="Q69" s="692"/>
    </row>
    <row r="70" spans="1:74" ht="12" customHeight="1" x14ac:dyDescent="0.25">
      <c r="A70" s="423"/>
      <c r="B70" s="673" t="s">
        <v>1393</v>
      </c>
      <c r="C70" s="674"/>
      <c r="D70" s="674"/>
      <c r="E70" s="674"/>
      <c r="F70" s="674"/>
      <c r="G70" s="674"/>
      <c r="H70" s="674"/>
      <c r="I70" s="674"/>
      <c r="J70" s="674"/>
      <c r="K70" s="674"/>
      <c r="L70" s="674"/>
      <c r="M70" s="674"/>
      <c r="N70" s="674"/>
      <c r="O70" s="674"/>
      <c r="P70" s="674"/>
      <c r="Q70" s="675"/>
    </row>
    <row r="72" spans="1:74" ht="8.15" customHeight="1" x14ac:dyDescent="0.25"/>
  </sheetData>
  <mergeCells count="19">
    <mergeCell ref="A1:A2"/>
    <mergeCell ref="C3:N3"/>
    <mergeCell ref="O3:Z3"/>
    <mergeCell ref="AA3:AL3"/>
    <mergeCell ref="AM3:AX3"/>
    <mergeCell ref="B66:Q66"/>
    <mergeCell ref="B70:Q70"/>
    <mergeCell ref="B63:Q63"/>
    <mergeCell ref="BK3:BV3"/>
    <mergeCell ref="AY3:BJ3"/>
    <mergeCell ref="B65:Q65"/>
    <mergeCell ref="B67:Q67"/>
    <mergeCell ref="B59:Q59"/>
    <mergeCell ref="B60:Q60"/>
    <mergeCell ref="B61:Q61"/>
    <mergeCell ref="B62:Q62"/>
    <mergeCell ref="B64:Q64"/>
    <mergeCell ref="B68:Q68"/>
    <mergeCell ref="B69:Q69"/>
  </mergeCells>
  <phoneticPr fontId="0" type="noConversion"/>
  <hyperlinks>
    <hyperlink ref="A1:A2" location="Contents!A1" display="Table of Contents" xr:uid="{00000000-0004-0000-1200-000000000000}"/>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R30"/>
  <sheetViews>
    <sheetView workbookViewId="0"/>
  </sheetViews>
  <sheetFormatPr defaultColWidth="8.54296875" defaultRowHeight="12.5" x14ac:dyDescent="0.25"/>
  <cols>
    <col min="1" max="1" width="13.453125" style="222" customWidth="1"/>
    <col min="2" max="2" width="90" style="222" customWidth="1"/>
    <col min="3" max="16384" width="8.54296875" style="222"/>
  </cols>
  <sheetData>
    <row r="1" spans="1:18" x14ac:dyDescent="0.25">
      <c r="A1" s="222" t="s">
        <v>479</v>
      </c>
    </row>
    <row r="6" spans="1:18" ht="15.5" x14ac:dyDescent="0.35">
      <c r="B6" s="223" t="str">
        <f>"Short-Term Energy Outlook, "&amp;Dates!D1</f>
        <v>Short-Term Energy Outlook, February 2024</v>
      </c>
    </row>
    <row r="8" spans="1:18" ht="15" customHeight="1" x14ac:dyDescent="0.25">
      <c r="A8" s="224"/>
      <c r="B8" s="225" t="s">
        <v>227</v>
      </c>
      <c r="C8" s="224"/>
      <c r="D8" s="224"/>
      <c r="E8" s="224"/>
      <c r="F8" s="224"/>
      <c r="G8" s="224"/>
      <c r="H8" s="224"/>
      <c r="I8" s="224"/>
      <c r="J8" s="224"/>
      <c r="K8" s="224"/>
      <c r="L8" s="224"/>
      <c r="M8" s="224"/>
      <c r="N8" s="224"/>
      <c r="O8" s="224"/>
      <c r="P8" s="224"/>
      <c r="Q8" s="224"/>
      <c r="R8" s="224"/>
    </row>
    <row r="9" spans="1:18" ht="15" customHeight="1" x14ac:dyDescent="0.25">
      <c r="A9" s="224"/>
      <c r="B9" s="225" t="s">
        <v>1275</v>
      </c>
      <c r="C9" s="224"/>
      <c r="D9" s="224"/>
      <c r="E9" s="224"/>
      <c r="F9" s="224"/>
      <c r="G9" s="224"/>
      <c r="H9" s="224"/>
      <c r="I9" s="224"/>
      <c r="J9" s="224"/>
      <c r="K9" s="224"/>
      <c r="L9" s="224"/>
      <c r="M9" s="224"/>
      <c r="N9" s="224"/>
      <c r="O9" s="224"/>
      <c r="P9" s="224"/>
      <c r="Q9" s="224"/>
      <c r="R9" s="224"/>
    </row>
    <row r="10" spans="1:18" ht="15" customHeight="1" x14ac:dyDescent="0.25">
      <c r="A10" s="224"/>
      <c r="B10" s="225" t="s">
        <v>853</v>
      </c>
      <c r="C10" s="226"/>
      <c r="D10" s="226"/>
      <c r="E10" s="226"/>
      <c r="F10" s="226"/>
      <c r="G10" s="226"/>
      <c r="H10" s="226"/>
      <c r="I10" s="226"/>
      <c r="J10" s="226"/>
      <c r="K10" s="226"/>
      <c r="L10" s="226"/>
      <c r="M10" s="226"/>
      <c r="N10" s="226"/>
      <c r="O10" s="226"/>
      <c r="P10" s="226"/>
      <c r="Q10" s="226"/>
      <c r="R10" s="226"/>
    </row>
    <row r="11" spans="1:18" ht="15" customHeight="1" x14ac:dyDescent="0.25">
      <c r="A11" s="224"/>
      <c r="B11" s="225" t="s">
        <v>1234</v>
      </c>
      <c r="C11" s="226"/>
      <c r="D11" s="226"/>
      <c r="E11" s="226"/>
      <c r="F11" s="226"/>
      <c r="G11" s="226"/>
      <c r="H11" s="226"/>
      <c r="I11" s="226"/>
      <c r="J11" s="226"/>
      <c r="K11" s="226"/>
      <c r="L11" s="226"/>
      <c r="M11" s="226"/>
      <c r="N11" s="226"/>
      <c r="O11" s="226"/>
      <c r="P11" s="226"/>
      <c r="Q11" s="226"/>
      <c r="R11" s="226"/>
    </row>
    <row r="12" spans="1:18" ht="15" customHeight="1" x14ac:dyDescent="0.25">
      <c r="A12" s="224"/>
      <c r="B12" s="225" t="s">
        <v>1235</v>
      </c>
      <c r="C12" s="226"/>
      <c r="D12" s="226"/>
      <c r="E12" s="226"/>
      <c r="F12" s="226"/>
      <c r="G12" s="226"/>
      <c r="H12" s="226"/>
      <c r="I12" s="226"/>
      <c r="J12" s="226"/>
      <c r="K12" s="226"/>
      <c r="L12" s="226"/>
      <c r="M12" s="226"/>
      <c r="N12" s="226"/>
      <c r="O12" s="226"/>
      <c r="P12" s="226"/>
      <c r="Q12" s="226"/>
      <c r="R12" s="226"/>
    </row>
    <row r="13" spans="1:18" ht="15" customHeight="1" x14ac:dyDescent="0.25">
      <c r="A13" s="224"/>
      <c r="B13" s="225" t="s">
        <v>878</v>
      </c>
      <c r="C13" s="226"/>
      <c r="D13" s="226"/>
      <c r="E13" s="226"/>
      <c r="F13" s="226"/>
      <c r="G13" s="226"/>
      <c r="H13" s="226"/>
      <c r="I13" s="226"/>
      <c r="J13" s="226"/>
      <c r="K13" s="226"/>
      <c r="L13" s="226"/>
      <c r="M13" s="226"/>
      <c r="N13" s="226"/>
      <c r="O13" s="226"/>
      <c r="P13" s="226"/>
      <c r="Q13" s="226"/>
      <c r="R13" s="226"/>
    </row>
    <row r="14" spans="1:18" ht="15" customHeight="1" x14ac:dyDescent="0.25">
      <c r="A14" s="224"/>
      <c r="B14" s="225" t="s">
        <v>854</v>
      </c>
      <c r="C14" s="121"/>
      <c r="D14" s="121"/>
      <c r="E14" s="121"/>
      <c r="F14" s="121"/>
      <c r="G14" s="121"/>
      <c r="H14" s="121"/>
      <c r="I14" s="121"/>
      <c r="J14" s="121"/>
      <c r="K14" s="121"/>
      <c r="L14" s="121"/>
      <c r="M14" s="121"/>
      <c r="N14" s="121"/>
      <c r="O14" s="121"/>
      <c r="P14" s="121"/>
      <c r="Q14" s="121"/>
      <c r="R14" s="121"/>
    </row>
    <row r="15" spans="1:18" ht="15" customHeight="1" x14ac:dyDescent="0.25">
      <c r="A15" s="224"/>
      <c r="B15" s="225" t="s">
        <v>934</v>
      </c>
      <c r="C15" s="227"/>
      <c r="D15" s="227"/>
      <c r="E15" s="227"/>
      <c r="F15" s="227"/>
      <c r="G15" s="227"/>
      <c r="H15" s="227"/>
      <c r="I15" s="227"/>
      <c r="J15" s="227"/>
      <c r="K15" s="227"/>
      <c r="L15" s="227"/>
      <c r="M15" s="227"/>
      <c r="N15" s="227"/>
      <c r="O15" s="227"/>
      <c r="P15" s="227"/>
      <c r="Q15" s="227"/>
      <c r="R15" s="227"/>
    </row>
    <row r="16" spans="1:18" ht="15" customHeight="1" x14ac:dyDescent="0.25">
      <c r="A16" s="224"/>
      <c r="B16" s="225" t="s">
        <v>768</v>
      </c>
      <c r="C16" s="226"/>
      <c r="D16" s="226"/>
      <c r="E16" s="226"/>
      <c r="F16" s="226"/>
      <c r="G16" s="226"/>
      <c r="H16" s="226"/>
      <c r="I16" s="226"/>
      <c r="J16" s="226"/>
      <c r="K16" s="226"/>
      <c r="L16" s="226"/>
      <c r="M16" s="226"/>
      <c r="N16" s="226"/>
      <c r="O16" s="226"/>
      <c r="P16" s="226"/>
      <c r="Q16" s="226"/>
      <c r="R16" s="226"/>
    </row>
    <row r="17" spans="1:18" ht="15" customHeight="1" x14ac:dyDescent="0.25">
      <c r="A17" s="224"/>
      <c r="B17" s="225" t="s">
        <v>228</v>
      </c>
      <c r="C17" s="218"/>
      <c r="D17" s="218"/>
      <c r="E17" s="218"/>
      <c r="F17" s="218"/>
      <c r="G17" s="218"/>
      <c r="H17" s="218"/>
      <c r="I17" s="218"/>
      <c r="J17" s="218"/>
      <c r="K17" s="218"/>
      <c r="L17" s="218"/>
      <c r="M17" s="218"/>
      <c r="N17" s="218"/>
      <c r="O17" s="218"/>
      <c r="P17" s="218"/>
      <c r="Q17" s="218"/>
      <c r="R17" s="218"/>
    </row>
    <row r="18" spans="1:18" ht="15" customHeight="1" x14ac:dyDescent="0.25">
      <c r="A18" s="224"/>
      <c r="B18" s="225" t="s">
        <v>63</v>
      </c>
      <c r="C18" s="226"/>
      <c r="D18" s="226"/>
      <c r="E18" s="226"/>
      <c r="F18" s="226"/>
      <c r="G18" s="226"/>
      <c r="H18" s="226"/>
      <c r="I18" s="226"/>
      <c r="J18" s="226"/>
      <c r="K18" s="226"/>
      <c r="L18" s="226"/>
      <c r="M18" s="226"/>
      <c r="N18" s="226"/>
      <c r="O18" s="226"/>
      <c r="P18" s="226"/>
      <c r="Q18" s="226"/>
      <c r="R18" s="226"/>
    </row>
    <row r="19" spans="1:18" ht="15" customHeight="1" x14ac:dyDescent="0.25">
      <c r="A19" s="224"/>
      <c r="B19" s="225" t="s">
        <v>229</v>
      </c>
      <c r="C19" s="229"/>
      <c r="D19" s="229"/>
      <c r="E19" s="229"/>
      <c r="F19" s="229"/>
      <c r="G19" s="229"/>
      <c r="H19" s="229"/>
      <c r="I19" s="229"/>
      <c r="J19" s="229"/>
      <c r="K19" s="229"/>
      <c r="L19" s="229"/>
      <c r="M19" s="229"/>
      <c r="N19" s="229"/>
      <c r="O19" s="229"/>
      <c r="P19" s="229"/>
      <c r="Q19" s="229"/>
      <c r="R19" s="229"/>
    </row>
    <row r="20" spans="1:18" ht="15" customHeight="1" x14ac:dyDescent="0.25">
      <c r="A20" s="224"/>
      <c r="B20" s="225" t="s">
        <v>780</v>
      </c>
      <c r="C20" s="226"/>
      <c r="D20" s="226"/>
      <c r="E20" s="226"/>
      <c r="F20" s="226"/>
      <c r="G20" s="226"/>
      <c r="H20" s="226"/>
      <c r="I20" s="226"/>
      <c r="J20" s="226"/>
      <c r="K20" s="226"/>
      <c r="L20" s="226"/>
      <c r="M20" s="226"/>
      <c r="N20" s="226"/>
      <c r="O20" s="226"/>
      <c r="P20" s="226"/>
      <c r="Q20" s="226"/>
      <c r="R20" s="226"/>
    </row>
    <row r="21" spans="1:18" ht="15" customHeight="1" x14ac:dyDescent="0.25">
      <c r="A21" s="224"/>
      <c r="B21" s="228" t="s">
        <v>769</v>
      </c>
      <c r="C21" s="230"/>
      <c r="D21" s="230"/>
      <c r="E21" s="230"/>
      <c r="F21" s="230"/>
      <c r="G21" s="230"/>
      <c r="H21" s="230"/>
      <c r="I21" s="230"/>
      <c r="J21" s="230"/>
      <c r="K21" s="230"/>
      <c r="L21" s="230"/>
      <c r="M21" s="230"/>
      <c r="N21" s="230"/>
      <c r="O21" s="230"/>
      <c r="P21" s="230"/>
      <c r="Q21" s="230"/>
      <c r="R21" s="230"/>
    </row>
    <row r="22" spans="1:18" ht="15" customHeight="1" x14ac:dyDescent="0.25">
      <c r="A22" s="224"/>
      <c r="B22" s="228" t="s">
        <v>770</v>
      </c>
      <c r="C22" s="226"/>
      <c r="D22" s="226"/>
      <c r="E22" s="226"/>
      <c r="F22" s="226"/>
      <c r="G22" s="226"/>
      <c r="H22" s="226"/>
      <c r="I22" s="226"/>
      <c r="J22" s="226"/>
      <c r="K22" s="226"/>
      <c r="L22" s="226"/>
      <c r="M22" s="226"/>
      <c r="N22" s="226"/>
      <c r="O22" s="226"/>
      <c r="P22" s="226"/>
      <c r="Q22" s="226"/>
      <c r="R22" s="226"/>
    </row>
    <row r="23" spans="1:18" ht="15" customHeight="1" x14ac:dyDescent="0.25">
      <c r="A23" s="224"/>
      <c r="B23" s="228" t="s">
        <v>1212</v>
      </c>
      <c r="C23" s="226"/>
      <c r="D23" s="226"/>
      <c r="E23" s="226"/>
      <c r="F23" s="226"/>
      <c r="G23" s="226"/>
      <c r="H23" s="226"/>
      <c r="I23" s="226"/>
      <c r="J23" s="226"/>
      <c r="K23" s="226"/>
      <c r="L23" s="226"/>
      <c r="M23" s="226"/>
      <c r="N23" s="226"/>
      <c r="O23" s="226"/>
      <c r="P23" s="226"/>
      <c r="Q23" s="226"/>
      <c r="R23" s="226"/>
    </row>
    <row r="24" spans="1:18" ht="15" customHeight="1" x14ac:dyDescent="0.25">
      <c r="A24" s="224"/>
      <c r="B24" s="228" t="s">
        <v>1213</v>
      </c>
      <c r="C24" s="226"/>
      <c r="D24" s="226"/>
      <c r="E24" s="226"/>
      <c r="F24" s="226"/>
      <c r="G24" s="226"/>
      <c r="H24" s="226"/>
      <c r="I24" s="226"/>
      <c r="J24" s="226"/>
      <c r="K24" s="226"/>
      <c r="L24" s="226"/>
      <c r="M24" s="226"/>
      <c r="N24" s="226"/>
      <c r="O24" s="226"/>
      <c r="P24" s="226"/>
      <c r="Q24" s="226"/>
      <c r="R24" s="226"/>
    </row>
    <row r="25" spans="1:18" ht="15" customHeight="1" x14ac:dyDescent="0.25">
      <c r="A25" s="224"/>
      <c r="B25" s="228" t="s">
        <v>1331</v>
      </c>
      <c r="C25" s="226"/>
      <c r="D25" s="226"/>
      <c r="E25" s="226"/>
      <c r="F25" s="226"/>
      <c r="G25" s="226"/>
      <c r="H25" s="226"/>
      <c r="I25" s="226"/>
      <c r="J25" s="226"/>
      <c r="K25" s="226"/>
      <c r="L25" s="226"/>
      <c r="M25" s="226"/>
      <c r="N25" s="226"/>
      <c r="O25" s="226"/>
      <c r="P25" s="226"/>
      <c r="Q25" s="226"/>
      <c r="R25" s="226"/>
    </row>
    <row r="26" spans="1:18" ht="15" customHeight="1" x14ac:dyDescent="0.25">
      <c r="A26" s="224"/>
      <c r="B26" s="228" t="s">
        <v>1353</v>
      </c>
      <c r="C26" s="231"/>
      <c r="D26" s="231"/>
      <c r="E26" s="231"/>
      <c r="F26" s="231"/>
      <c r="G26" s="231"/>
      <c r="H26" s="231"/>
      <c r="I26" s="231"/>
      <c r="J26" s="226"/>
      <c r="K26" s="226"/>
      <c r="L26" s="226"/>
      <c r="M26" s="226"/>
      <c r="N26" s="226"/>
      <c r="O26" s="226"/>
      <c r="P26" s="226"/>
      <c r="Q26" s="226"/>
      <c r="R26" s="226"/>
    </row>
    <row r="27" spans="1:18" ht="15" customHeight="1" x14ac:dyDescent="0.4">
      <c r="A27" s="224"/>
      <c r="B27" s="225" t="s">
        <v>94</v>
      </c>
      <c r="C27" s="226"/>
      <c r="D27" s="226"/>
      <c r="E27" s="226"/>
      <c r="F27" s="226"/>
      <c r="G27" s="226"/>
      <c r="H27" s="226"/>
      <c r="I27" s="226"/>
      <c r="J27" s="226"/>
      <c r="K27" s="226"/>
      <c r="L27" s="226"/>
      <c r="M27" s="226"/>
      <c r="N27" s="226"/>
      <c r="O27" s="226"/>
      <c r="P27" s="226"/>
      <c r="Q27" s="226"/>
      <c r="R27" s="226"/>
    </row>
    <row r="28" spans="1:18" ht="15" customHeight="1" x14ac:dyDescent="0.25">
      <c r="A28" s="224"/>
      <c r="B28" s="228" t="s">
        <v>230</v>
      </c>
      <c r="C28" s="226"/>
      <c r="D28" s="226"/>
      <c r="E28" s="226"/>
      <c r="F28" s="226"/>
      <c r="G28" s="226"/>
      <c r="H28" s="226"/>
      <c r="I28" s="226"/>
      <c r="J28" s="226"/>
      <c r="K28" s="226"/>
      <c r="L28" s="226"/>
      <c r="M28" s="226"/>
      <c r="N28" s="226"/>
      <c r="O28" s="226"/>
      <c r="P28" s="226"/>
      <c r="Q28" s="226"/>
      <c r="R28" s="226"/>
    </row>
    <row r="29" spans="1:18" ht="15" customHeight="1" x14ac:dyDescent="0.25">
      <c r="A29" s="224"/>
      <c r="B29" s="228" t="s">
        <v>231</v>
      </c>
      <c r="C29" s="232"/>
      <c r="D29" s="232"/>
      <c r="E29" s="232"/>
      <c r="F29" s="232"/>
      <c r="G29" s="232"/>
      <c r="H29" s="232"/>
      <c r="I29" s="232"/>
      <c r="J29" s="232"/>
      <c r="K29" s="232"/>
      <c r="L29" s="232"/>
      <c r="M29" s="232"/>
      <c r="N29" s="232"/>
      <c r="O29" s="232"/>
      <c r="P29" s="232"/>
      <c r="Q29" s="232"/>
      <c r="R29" s="232"/>
    </row>
    <row r="30" spans="1:18" x14ac:dyDescent="0.25">
      <c r="B30" s="224"/>
    </row>
  </sheetData>
  <phoneticPr fontId="3" type="noConversion"/>
  <hyperlinks>
    <hyperlink ref="B8" location="'1tab'!A1" display="Table 1.  U.S. Energy Markets Summary: Base Case " xr:uid="{00000000-0004-0000-0100-000000000000}"/>
    <hyperlink ref="B9" location="'2tab'!A1" display="Table 2.  Nominal Energy Prices" xr:uid="{00000000-0004-0000-0100-000001000000}"/>
    <hyperlink ref="B10" location="'3atab'!A1" display="Table 3a. International Petroleum and Other Liquids Production, Consumption, and Inventories" xr:uid="{00000000-0004-0000-0100-000002000000}"/>
    <hyperlink ref="B11" location="'3btab'!A1" display="Table 3b. Non-OPEC Petroleum and Other Liquids Production" xr:uid="{00000000-0004-0000-0100-000003000000}"/>
    <hyperlink ref="B12" location="'3ctab'!A1" display="Table 3c. OPEC Crude Oil (excluding Condensates) Supply" xr:uid="{00000000-0004-0000-0100-000004000000}"/>
    <hyperlink ref="B14" location="'4atab'!A1" display="Table 4a.  U.S. Petroleum and Other Liquids Supply, Consumption, and Inventories" xr:uid="{00000000-0004-0000-0100-000005000000}"/>
    <hyperlink ref="B15" location="'4btab'!A1" display="Table 4b.  U.S. Hydrocarbon Gas Liquids (HGL) and Petroleum Refinery Balances" xr:uid="{00000000-0004-0000-0100-000006000000}"/>
    <hyperlink ref="B16" location="'4ctab'!A1" display="Table 4c. U.S. Regional Motor Gasoline Prices and Inventories" xr:uid="{00000000-0004-0000-0100-000007000000}"/>
    <hyperlink ref="B17" location="'5atab'!A1" display="Table 5a.  U.S. Natural Gas Supply, Consumption, and Inventories: Base Case" xr:uid="{00000000-0004-0000-0100-000008000000}"/>
    <hyperlink ref="B19" location="'6tab'!A1" display="Table 6.  U.S. Coal Supply, Consumption, and Inventories: Base Case" xr:uid="{00000000-0004-0000-0100-000009000000}"/>
    <hyperlink ref="B20" location="'7atab'!A1" display="Table 7a.  U.S. Electricity Industry Overview" xr:uid="{00000000-0004-0000-0100-00000A000000}"/>
    <hyperlink ref="B21" location="'7btab'!A1" display="Table 7b. U.S. Regional Electricity Retail Sales" xr:uid="{00000000-0004-0000-0100-00000B000000}"/>
    <hyperlink ref="B22" location="'7ctab'!A1" display="Table 7c. U.S. Regional Electricity Prices" xr:uid="{00000000-0004-0000-0100-00000C000000}"/>
    <hyperlink ref="B23" location="'7d(1)tab'!A1" display="Table 7d(1). U.S. Regional Electricity Generation, Electric Power Sector (part 1)" xr:uid="{00000000-0004-0000-0100-00000D000000}"/>
    <hyperlink ref="B27" location="'9atab'!A1" display="Table 9a.  U.S. Macroeconomic Indicators and CO2 Emissions " xr:uid="{00000000-0004-0000-0100-00000F000000}"/>
    <hyperlink ref="B28" location="'9btab'!A1" display="Table 9b. U.S. Regional Macroeconomic Data: Base Case" xr:uid="{00000000-0004-0000-0100-000010000000}"/>
    <hyperlink ref="B29" location="'9ctab'!A1" display="Table 9c. U.S. Regional Weather Data: Base Case" xr:uid="{00000000-0004-0000-0100-000011000000}"/>
    <hyperlink ref="B13" location="'3dtab'!A1" display="Table 3d. World Liquid Fuels Consumption" xr:uid="{00000000-0004-0000-0100-000012000000}"/>
    <hyperlink ref="B18" location="'5btab'!A1" display="Table 5b. U.S. Regional Natural Gas Prices" xr:uid="{00000000-0004-0000-0100-000013000000}"/>
    <hyperlink ref="B24" location="'7d(2)tab'!A1" display="Table 7d(2). U.S. Regional Electricity Generation, Electric Power Sector (part 2)" xr:uid="{00000000-0004-0000-0100-000015000000}"/>
    <hyperlink ref="B25" location="'7etab'!A1" display="Table 7e.  U.S. Electric Generating Capacity" xr:uid="{00000000-0004-0000-0100-000016000000}"/>
    <hyperlink ref="B26" location="'8tab'!A1" display="Table 8. U.S. Renewable Energy Consumption" xr:uid="{00000000-0004-0000-0100-00000E000000}"/>
  </hyperlinks>
  <pageMargins left="0.75" right="0.75" top="1" bottom="1" header="0.5" footer="0.5"/>
  <pageSetup scale="3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BV100"/>
  <sheetViews>
    <sheetView showGridLines="0" zoomScaleNormal="100" workbookViewId="0">
      <pane xSplit="2" ySplit="4" topLeftCell="AU5" activePane="bottomRight" state="frozen"/>
      <selection pane="topRight" activeCell="C1" sqref="C1"/>
      <selection pane="bottomLeft" activeCell="A5" sqref="A5"/>
      <selection pane="bottomRight" activeCell="AY7" sqref="AY7:AY42"/>
    </sheetView>
  </sheetViews>
  <sheetFormatPr defaultColWidth="9.453125" defaultRowHeight="12" customHeight="1" x14ac:dyDescent="0.35"/>
  <cols>
    <col min="1" max="1" width="12.453125" style="538" customWidth="1"/>
    <col min="2" max="2" width="27.453125" style="538" customWidth="1"/>
    <col min="3" max="31" width="6.54296875" style="407" customWidth="1"/>
    <col min="32" max="34" width="6.54296875" style="518" customWidth="1"/>
    <col min="35" max="74" width="6.54296875" style="407" customWidth="1"/>
    <col min="75" max="16384" width="9.453125" style="538"/>
  </cols>
  <sheetData>
    <row r="1" spans="1:74" ht="12.75" customHeight="1" x14ac:dyDescent="0.35">
      <c r="A1" s="623" t="s">
        <v>767</v>
      </c>
      <c r="B1" s="592" t="s">
        <v>1278</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row>
    <row r="2" spans="1:74" ht="12.75" customHeight="1" x14ac:dyDescent="0.35">
      <c r="A2" s="624"/>
      <c r="B2" s="593" t="str">
        <f>"U.S. Energy Information Administration  |  Short-Term Energy Outlook - "&amp;Dates!$D$1</f>
        <v>U.S. Energy Information Administration  |  Short-Term Energy Outlook - February 2024</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511"/>
      <c r="AG2" s="511"/>
      <c r="AH2" s="511"/>
      <c r="AI2" s="408"/>
      <c r="AJ2" s="408"/>
      <c r="AK2" s="408"/>
      <c r="AL2" s="408"/>
      <c r="AM2" s="408"/>
      <c r="AN2" s="408"/>
      <c r="AO2" s="408"/>
      <c r="AP2" s="408"/>
      <c r="AQ2" s="408"/>
      <c r="AR2" s="408"/>
      <c r="AS2" s="408"/>
      <c r="AT2" s="408"/>
      <c r="AU2" s="408"/>
      <c r="AV2" s="408"/>
      <c r="AW2" s="408"/>
      <c r="AX2" s="408"/>
      <c r="AY2" s="408"/>
      <c r="AZ2" s="408"/>
      <c r="BA2" s="408"/>
      <c r="BB2" s="408"/>
      <c r="BC2" s="408"/>
      <c r="BD2" s="408"/>
      <c r="BE2" s="408"/>
      <c r="BF2" s="408"/>
      <c r="BG2" s="408"/>
      <c r="BH2" s="408"/>
      <c r="BI2" s="408"/>
      <c r="BJ2" s="408"/>
      <c r="BK2" s="408"/>
      <c r="BL2" s="408"/>
      <c r="BM2" s="408"/>
      <c r="BN2" s="408"/>
      <c r="BO2" s="408"/>
      <c r="BP2" s="408"/>
      <c r="BQ2" s="408"/>
      <c r="BR2" s="408"/>
      <c r="BS2" s="408"/>
      <c r="BT2" s="408"/>
      <c r="BU2" s="408"/>
      <c r="BV2" s="408"/>
    </row>
    <row r="3" spans="1:74" ht="12.75" customHeight="1" x14ac:dyDescent="0.35">
      <c r="A3" s="590" t="s">
        <v>1274</v>
      </c>
      <c r="B3" s="543"/>
      <c r="C3" s="693">
        <f>Dates!D3</f>
        <v>2020</v>
      </c>
      <c r="D3" s="627"/>
      <c r="E3" s="627"/>
      <c r="F3" s="627"/>
      <c r="G3" s="627"/>
      <c r="H3" s="627"/>
      <c r="I3" s="627"/>
      <c r="J3" s="627"/>
      <c r="K3" s="627"/>
      <c r="L3" s="627"/>
      <c r="M3" s="627"/>
      <c r="N3" s="679"/>
      <c r="O3" s="626">
        <f>C3+1</f>
        <v>2021</v>
      </c>
      <c r="P3" s="627"/>
      <c r="Q3" s="627"/>
      <c r="R3" s="627"/>
      <c r="S3" s="627"/>
      <c r="T3" s="627"/>
      <c r="U3" s="627"/>
      <c r="V3" s="627"/>
      <c r="W3" s="627"/>
      <c r="X3" s="627"/>
      <c r="Y3" s="627"/>
      <c r="Z3" s="679"/>
      <c r="AA3" s="626">
        <f>O3+1</f>
        <v>2022</v>
      </c>
      <c r="AB3" s="627"/>
      <c r="AC3" s="627"/>
      <c r="AD3" s="627"/>
      <c r="AE3" s="627"/>
      <c r="AF3" s="627"/>
      <c r="AG3" s="627"/>
      <c r="AH3" s="627"/>
      <c r="AI3" s="627"/>
      <c r="AJ3" s="627"/>
      <c r="AK3" s="627"/>
      <c r="AL3" s="679"/>
      <c r="AM3" s="626">
        <f>AA3+1</f>
        <v>2023</v>
      </c>
      <c r="AN3" s="627"/>
      <c r="AO3" s="627"/>
      <c r="AP3" s="627"/>
      <c r="AQ3" s="627"/>
      <c r="AR3" s="627"/>
      <c r="AS3" s="627"/>
      <c r="AT3" s="627"/>
      <c r="AU3" s="627"/>
      <c r="AV3" s="627"/>
      <c r="AW3" s="627"/>
      <c r="AX3" s="679"/>
      <c r="AY3" s="626">
        <f>AM3+1</f>
        <v>2024</v>
      </c>
      <c r="AZ3" s="627"/>
      <c r="BA3" s="627"/>
      <c r="BB3" s="627"/>
      <c r="BC3" s="627"/>
      <c r="BD3" s="627"/>
      <c r="BE3" s="627"/>
      <c r="BF3" s="627"/>
      <c r="BG3" s="627"/>
      <c r="BH3" s="627"/>
      <c r="BI3" s="627"/>
      <c r="BJ3" s="679"/>
      <c r="BK3" s="626">
        <f>AY3+1</f>
        <v>2025</v>
      </c>
      <c r="BL3" s="627"/>
      <c r="BM3" s="627"/>
      <c r="BN3" s="627"/>
      <c r="BO3" s="627"/>
      <c r="BP3" s="627"/>
      <c r="BQ3" s="627"/>
      <c r="BR3" s="627"/>
      <c r="BS3" s="627"/>
      <c r="BT3" s="627"/>
      <c r="BU3" s="627"/>
      <c r="BV3" s="679"/>
    </row>
    <row r="4" spans="1:74" ht="12" customHeight="1" x14ac:dyDescent="0.35">
      <c r="A4" s="591" t="str">
        <f>Dates!$D$2</f>
        <v>Thursday February 1, 2024</v>
      </c>
      <c r="B4" s="544"/>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2" customHeight="1" x14ac:dyDescent="0.35">
      <c r="A5" s="542"/>
      <c r="B5" s="541" t="s">
        <v>1279</v>
      </c>
      <c r="C5" s="412"/>
      <c r="D5" s="413"/>
      <c r="E5" s="413"/>
      <c r="F5" s="413"/>
      <c r="G5" s="413"/>
      <c r="H5" s="413"/>
      <c r="I5" s="413"/>
      <c r="J5" s="413"/>
      <c r="K5" s="413"/>
      <c r="L5" s="413"/>
      <c r="M5" s="413"/>
      <c r="N5" s="414"/>
      <c r="O5" s="412"/>
      <c r="P5" s="413"/>
      <c r="Q5" s="413"/>
      <c r="R5" s="413"/>
      <c r="S5" s="413"/>
      <c r="T5" s="413"/>
      <c r="U5" s="413"/>
      <c r="V5" s="413"/>
      <c r="W5" s="413"/>
      <c r="X5" s="413"/>
      <c r="Y5" s="413"/>
      <c r="Z5" s="414"/>
      <c r="AA5" s="412"/>
      <c r="AB5" s="413"/>
      <c r="AC5" s="413"/>
      <c r="AD5" s="413"/>
      <c r="AE5" s="413"/>
      <c r="AF5" s="413"/>
      <c r="AG5" s="413"/>
      <c r="AH5" s="413"/>
      <c r="AI5" s="413"/>
      <c r="AJ5" s="413"/>
      <c r="AK5" s="413"/>
      <c r="AL5" s="414"/>
      <c r="AM5" s="412"/>
      <c r="AN5" s="413"/>
      <c r="AO5" s="413"/>
      <c r="AP5" s="413"/>
      <c r="AQ5" s="413"/>
      <c r="AR5" s="413"/>
      <c r="AS5" s="413"/>
      <c r="AT5" s="413"/>
      <c r="AU5" s="413"/>
      <c r="AV5" s="413"/>
      <c r="AW5" s="413"/>
      <c r="AX5" s="414"/>
      <c r="AY5" s="412"/>
      <c r="AZ5" s="413"/>
      <c r="BA5" s="413"/>
      <c r="BB5" s="413"/>
      <c r="BC5" s="413"/>
      <c r="BD5" s="413"/>
      <c r="BE5" s="413"/>
      <c r="BF5" s="413"/>
      <c r="BG5" s="413"/>
      <c r="BH5" s="413"/>
      <c r="BI5" s="413"/>
      <c r="BJ5" s="414"/>
      <c r="BK5" s="412"/>
      <c r="BL5" s="413"/>
      <c r="BM5" s="413"/>
      <c r="BN5" s="413"/>
      <c r="BO5" s="413"/>
      <c r="BP5" s="413"/>
      <c r="BQ5" s="413"/>
      <c r="BR5" s="413"/>
      <c r="BS5" s="413"/>
      <c r="BT5" s="413"/>
      <c r="BU5" s="413"/>
      <c r="BV5" s="414"/>
    </row>
    <row r="6" spans="1:74" ht="12" customHeight="1" x14ac:dyDescent="0.35">
      <c r="A6" s="542"/>
      <c r="B6" s="539" t="s">
        <v>1280</v>
      </c>
      <c r="C6" s="566"/>
      <c r="D6" s="566"/>
      <c r="E6" s="566"/>
      <c r="F6" s="566"/>
      <c r="G6" s="566"/>
      <c r="H6" s="566"/>
      <c r="I6" s="566"/>
      <c r="J6" s="566"/>
      <c r="K6" s="566"/>
      <c r="L6" s="566"/>
      <c r="M6" s="566"/>
      <c r="N6" s="566"/>
      <c r="O6" s="566"/>
      <c r="P6" s="566"/>
      <c r="Q6" s="566"/>
      <c r="R6" s="566"/>
      <c r="S6" s="566"/>
      <c r="T6" s="566"/>
      <c r="U6" s="566"/>
      <c r="V6" s="566"/>
      <c r="W6" s="566"/>
      <c r="X6" s="566"/>
      <c r="Y6" s="566"/>
      <c r="Z6" s="566"/>
      <c r="AA6" s="566"/>
      <c r="AB6" s="566"/>
      <c r="AC6" s="567"/>
      <c r="AD6" s="567"/>
      <c r="AE6" s="567"/>
      <c r="AF6" s="567"/>
      <c r="AG6" s="567"/>
      <c r="AH6" s="567"/>
      <c r="AI6" s="567"/>
      <c r="AJ6" s="567"/>
      <c r="AK6" s="567"/>
      <c r="AL6" s="567"/>
      <c r="AM6" s="567"/>
      <c r="AN6" s="567"/>
      <c r="AO6" s="567"/>
      <c r="AP6" s="567"/>
      <c r="AQ6" s="567"/>
      <c r="AR6" s="567"/>
      <c r="AS6" s="567"/>
      <c r="AT6" s="567"/>
      <c r="AU6" s="567"/>
      <c r="AV6" s="567"/>
      <c r="AW6" s="567"/>
      <c r="AX6" s="567"/>
      <c r="AY6" s="567"/>
      <c r="AZ6" s="567"/>
      <c r="BA6" s="567"/>
      <c r="BB6" s="567"/>
      <c r="BC6" s="567"/>
      <c r="BD6" s="567"/>
      <c r="BE6" s="567"/>
      <c r="BF6" s="567"/>
      <c r="BG6" s="567"/>
      <c r="BH6" s="567"/>
      <c r="BI6" s="567"/>
      <c r="BJ6" s="567"/>
      <c r="BK6" s="567"/>
      <c r="BL6" s="567"/>
      <c r="BM6" s="567"/>
      <c r="BN6" s="567"/>
      <c r="BO6" s="567"/>
      <c r="BP6" s="567"/>
      <c r="BQ6" s="567"/>
      <c r="BR6" s="567"/>
      <c r="BS6" s="567"/>
      <c r="BT6" s="567"/>
      <c r="BU6" s="567"/>
      <c r="BV6" s="567"/>
    </row>
    <row r="7" spans="1:74" ht="12" customHeight="1" x14ac:dyDescent="0.35">
      <c r="A7" s="542" t="s">
        <v>1281</v>
      </c>
      <c r="B7" s="540" t="s">
        <v>1282</v>
      </c>
      <c r="C7" s="566">
        <v>463.57080000000002</v>
      </c>
      <c r="D7" s="566">
        <v>464.87020000000001</v>
      </c>
      <c r="E7" s="566">
        <v>465.83850000000001</v>
      </c>
      <c r="F7" s="566">
        <v>466.98070000000001</v>
      </c>
      <c r="G7" s="566">
        <v>468.80770000000001</v>
      </c>
      <c r="H7" s="566">
        <v>468.55470000000003</v>
      </c>
      <c r="I7" s="566">
        <v>468.63159999999999</v>
      </c>
      <c r="J7" s="566">
        <v>468.61700000000002</v>
      </c>
      <c r="K7" s="566">
        <v>468.56169999999997</v>
      </c>
      <c r="L7" s="566">
        <v>468.1979</v>
      </c>
      <c r="M7" s="566">
        <v>468.51670000000001</v>
      </c>
      <c r="N7" s="566">
        <v>468.15949999999998</v>
      </c>
      <c r="O7" s="566">
        <v>468.14159999999998</v>
      </c>
      <c r="P7" s="566">
        <v>468.12060000000002</v>
      </c>
      <c r="Q7" s="566">
        <v>468.26100000000002</v>
      </c>
      <c r="R7" s="566">
        <v>468.5847</v>
      </c>
      <c r="S7" s="566">
        <v>468.54660000000001</v>
      </c>
      <c r="T7" s="566">
        <v>469.06670000000003</v>
      </c>
      <c r="U7" s="566">
        <v>469.96789999999999</v>
      </c>
      <c r="V7" s="566">
        <v>470.66410000000002</v>
      </c>
      <c r="W7" s="566">
        <v>470.50979999999998</v>
      </c>
      <c r="X7" s="566">
        <v>471.7885</v>
      </c>
      <c r="Y7" s="566">
        <v>471.8152</v>
      </c>
      <c r="Z7" s="566">
        <v>473.4588</v>
      </c>
      <c r="AA7" s="566">
        <v>479.64890000000003</v>
      </c>
      <c r="AB7" s="566">
        <v>479.6934</v>
      </c>
      <c r="AC7" s="566">
        <v>479.3648</v>
      </c>
      <c r="AD7" s="566">
        <v>479.43270000000001</v>
      </c>
      <c r="AE7" s="566">
        <v>481.55290000000002</v>
      </c>
      <c r="AF7" s="566">
        <v>482.71510000000001</v>
      </c>
      <c r="AG7" s="566">
        <v>483.77749999999997</v>
      </c>
      <c r="AH7" s="566">
        <v>483.68079999999998</v>
      </c>
      <c r="AI7" s="566">
        <v>483.65350000000001</v>
      </c>
      <c r="AJ7" s="566">
        <v>483.65350000000001</v>
      </c>
      <c r="AK7" s="566">
        <v>483.97699999999998</v>
      </c>
      <c r="AL7" s="566">
        <v>483.61470000000003</v>
      </c>
      <c r="AM7" s="566">
        <v>484.37130000000002</v>
      </c>
      <c r="AN7" s="566">
        <v>485.59530000000001</v>
      </c>
      <c r="AO7" s="566">
        <v>486.14429999999999</v>
      </c>
      <c r="AP7" s="566">
        <v>487.80169999999998</v>
      </c>
      <c r="AQ7" s="566">
        <v>487.01499999999999</v>
      </c>
      <c r="AR7" s="566">
        <v>488.0437</v>
      </c>
      <c r="AS7" s="566">
        <v>488.84870000000001</v>
      </c>
      <c r="AT7" s="566">
        <v>488.84870000000001</v>
      </c>
      <c r="AU7" s="566">
        <v>488.47160000000002</v>
      </c>
      <c r="AV7" s="566">
        <v>488.47160000000002</v>
      </c>
      <c r="AW7" s="566">
        <v>489.13459999999998</v>
      </c>
      <c r="AX7" s="566">
        <v>488.54919999999998</v>
      </c>
      <c r="AY7" s="566">
        <v>488.74079999999998</v>
      </c>
      <c r="AZ7" s="567">
        <v>488.7876</v>
      </c>
      <c r="BA7" s="567">
        <v>488.8356</v>
      </c>
      <c r="BB7" s="567">
        <v>489.22559999999999</v>
      </c>
      <c r="BC7" s="567">
        <v>489.37060000000002</v>
      </c>
      <c r="BD7" s="567">
        <v>487.14569999999998</v>
      </c>
      <c r="BE7" s="567">
        <v>487.59089999999998</v>
      </c>
      <c r="BF7" s="567">
        <v>488.22460000000001</v>
      </c>
      <c r="BG7" s="567">
        <v>488.22460000000001</v>
      </c>
      <c r="BH7" s="567">
        <v>488.74160000000001</v>
      </c>
      <c r="BI7" s="567">
        <v>488.86160000000001</v>
      </c>
      <c r="BJ7" s="567">
        <v>488.90019999999998</v>
      </c>
      <c r="BK7" s="567">
        <v>488.73820000000001</v>
      </c>
      <c r="BL7" s="567">
        <v>489.59620000000001</v>
      </c>
      <c r="BM7" s="567">
        <v>488.8252</v>
      </c>
      <c r="BN7" s="567">
        <v>488.81509999999997</v>
      </c>
      <c r="BO7" s="567">
        <v>490.76639999999998</v>
      </c>
      <c r="BP7" s="567">
        <v>491.97269999999997</v>
      </c>
      <c r="BQ7" s="567">
        <v>492.89330000000001</v>
      </c>
      <c r="BR7" s="567">
        <v>492.89330000000001</v>
      </c>
      <c r="BS7" s="567">
        <v>492.89330000000001</v>
      </c>
      <c r="BT7" s="567">
        <v>492.89330000000001</v>
      </c>
      <c r="BU7" s="567">
        <v>492.89330000000001</v>
      </c>
      <c r="BV7" s="567">
        <v>492.77760000000001</v>
      </c>
    </row>
    <row r="8" spans="1:74" ht="12" customHeight="1" x14ac:dyDescent="0.35">
      <c r="A8" s="542" t="s">
        <v>1283</v>
      </c>
      <c r="B8" s="540" t="s">
        <v>1284</v>
      </c>
      <c r="C8" s="566">
        <v>222.41399999999999</v>
      </c>
      <c r="D8" s="566">
        <v>222.3715</v>
      </c>
      <c r="E8" s="566">
        <v>221.49709999999999</v>
      </c>
      <c r="F8" s="566">
        <v>221.5171</v>
      </c>
      <c r="G8" s="566">
        <v>220.7971</v>
      </c>
      <c r="H8" s="566">
        <v>219.43020000000001</v>
      </c>
      <c r="I8" s="566">
        <v>219.43020000000001</v>
      </c>
      <c r="J8" s="566">
        <v>218.2902</v>
      </c>
      <c r="K8" s="566">
        <v>217.13220000000001</v>
      </c>
      <c r="L8" s="566">
        <v>215.9932</v>
      </c>
      <c r="M8" s="566">
        <v>215.58019999999999</v>
      </c>
      <c r="N8" s="566">
        <v>213.9503</v>
      </c>
      <c r="O8" s="566">
        <v>213.1018</v>
      </c>
      <c r="P8" s="566">
        <v>213.1018</v>
      </c>
      <c r="Q8" s="566">
        <v>212.553</v>
      </c>
      <c r="R8" s="566">
        <v>212.21100000000001</v>
      </c>
      <c r="S8" s="566">
        <v>211.6525</v>
      </c>
      <c r="T8" s="566">
        <v>210.68039999999999</v>
      </c>
      <c r="U8" s="566">
        <v>210.68039999999999</v>
      </c>
      <c r="V8" s="566">
        <v>210.68039999999999</v>
      </c>
      <c r="W8" s="566">
        <v>210.68039999999999</v>
      </c>
      <c r="X8" s="566">
        <v>209.7774</v>
      </c>
      <c r="Y8" s="566">
        <v>209.76480000000001</v>
      </c>
      <c r="Z8" s="566">
        <v>208.32599999999999</v>
      </c>
      <c r="AA8" s="566">
        <v>200.59809999999999</v>
      </c>
      <c r="AB8" s="566">
        <v>200.5686</v>
      </c>
      <c r="AC8" s="566">
        <v>199.3766</v>
      </c>
      <c r="AD8" s="566">
        <v>198.9316</v>
      </c>
      <c r="AE8" s="566">
        <v>197.4076</v>
      </c>
      <c r="AF8" s="566">
        <v>194.4196</v>
      </c>
      <c r="AG8" s="566">
        <v>194.4376</v>
      </c>
      <c r="AH8" s="566">
        <v>193.4126</v>
      </c>
      <c r="AI8" s="566">
        <v>190.98159999999999</v>
      </c>
      <c r="AJ8" s="566">
        <v>190.98159999999999</v>
      </c>
      <c r="AK8" s="566">
        <v>190.8271</v>
      </c>
      <c r="AL8" s="566">
        <v>187.87209999999999</v>
      </c>
      <c r="AM8" s="566">
        <v>187.0966</v>
      </c>
      <c r="AN8" s="566">
        <v>187.08600000000001</v>
      </c>
      <c r="AO8" s="566">
        <v>186.28110000000001</v>
      </c>
      <c r="AP8" s="566">
        <v>186.28110000000001</v>
      </c>
      <c r="AQ8" s="566">
        <v>184.78909999999999</v>
      </c>
      <c r="AR8" s="566">
        <v>182.63589999999999</v>
      </c>
      <c r="AS8" s="566">
        <v>181.98699999999999</v>
      </c>
      <c r="AT8" s="566">
        <v>181.37370000000001</v>
      </c>
      <c r="AU8" s="566">
        <v>180.5087</v>
      </c>
      <c r="AV8" s="566">
        <v>180.02369999999999</v>
      </c>
      <c r="AW8" s="566">
        <v>180.02369999999999</v>
      </c>
      <c r="AX8" s="566">
        <v>179.3417</v>
      </c>
      <c r="AY8" s="566">
        <v>178.7157</v>
      </c>
      <c r="AZ8" s="567">
        <v>178.55670000000001</v>
      </c>
      <c r="BA8" s="567">
        <v>177.9306</v>
      </c>
      <c r="BB8" s="567">
        <v>177.9306</v>
      </c>
      <c r="BC8" s="567">
        <v>177.42009999999999</v>
      </c>
      <c r="BD8" s="567">
        <v>177.4331</v>
      </c>
      <c r="BE8" s="567">
        <v>177.4331</v>
      </c>
      <c r="BF8" s="567">
        <v>177.4331</v>
      </c>
      <c r="BG8" s="567">
        <v>177.4331</v>
      </c>
      <c r="BH8" s="567">
        <v>177.4331</v>
      </c>
      <c r="BI8" s="567">
        <v>177.4331</v>
      </c>
      <c r="BJ8" s="567">
        <v>177.0121</v>
      </c>
      <c r="BK8" s="567">
        <v>177.0121</v>
      </c>
      <c r="BL8" s="567">
        <v>177.0121</v>
      </c>
      <c r="BM8" s="567">
        <v>177.0121</v>
      </c>
      <c r="BN8" s="567">
        <v>177.0121</v>
      </c>
      <c r="BO8" s="567">
        <v>174.99600000000001</v>
      </c>
      <c r="BP8" s="567">
        <v>174.52690000000001</v>
      </c>
      <c r="BQ8" s="567">
        <v>172.7269</v>
      </c>
      <c r="BR8" s="567">
        <v>172.7269</v>
      </c>
      <c r="BS8" s="567">
        <v>172.7269</v>
      </c>
      <c r="BT8" s="567">
        <v>172.7269</v>
      </c>
      <c r="BU8" s="567">
        <v>172.7269</v>
      </c>
      <c r="BV8" s="567">
        <v>166.13589999999999</v>
      </c>
    </row>
    <row r="9" spans="1:74" ht="12" customHeight="1" x14ac:dyDescent="0.35">
      <c r="A9" s="542" t="s">
        <v>1285</v>
      </c>
      <c r="B9" s="540" t="s">
        <v>1286</v>
      </c>
      <c r="C9" s="566">
        <v>27.3613</v>
      </c>
      <c r="D9" s="566">
        <v>27.3413</v>
      </c>
      <c r="E9" s="566">
        <v>27.109300000000001</v>
      </c>
      <c r="F9" s="566">
        <v>27.1082</v>
      </c>
      <c r="G9" s="566">
        <v>27.106400000000001</v>
      </c>
      <c r="H9" s="566">
        <v>27.105799999999999</v>
      </c>
      <c r="I9" s="566">
        <v>27.108599999999999</v>
      </c>
      <c r="J9" s="566">
        <v>27.108599999999999</v>
      </c>
      <c r="K9" s="566">
        <v>27.098199999999999</v>
      </c>
      <c r="L9" s="566">
        <v>27.070900000000002</v>
      </c>
      <c r="M9" s="566">
        <v>27.070900000000002</v>
      </c>
      <c r="N9" s="566">
        <v>26.179600000000001</v>
      </c>
      <c r="O9" s="566">
        <v>27.3688</v>
      </c>
      <c r="P9" s="566">
        <v>27.3687</v>
      </c>
      <c r="Q9" s="566">
        <v>27.369199999999999</v>
      </c>
      <c r="R9" s="566">
        <v>27.367699999999999</v>
      </c>
      <c r="S9" s="566">
        <v>27.366599999999998</v>
      </c>
      <c r="T9" s="566">
        <v>26.842700000000001</v>
      </c>
      <c r="U9" s="566">
        <v>26.825299999999999</v>
      </c>
      <c r="V9" s="566">
        <v>26.827100000000002</v>
      </c>
      <c r="W9" s="566">
        <v>26.8201</v>
      </c>
      <c r="X9" s="566">
        <v>26.8035</v>
      </c>
      <c r="Y9" s="566">
        <v>26.7849</v>
      </c>
      <c r="Z9" s="566">
        <v>26.783000000000001</v>
      </c>
      <c r="AA9" s="566">
        <v>29.762799999999999</v>
      </c>
      <c r="AB9" s="566">
        <v>29.762799999999999</v>
      </c>
      <c r="AC9" s="566">
        <v>29.722100000000001</v>
      </c>
      <c r="AD9" s="566">
        <v>29.599799999999998</v>
      </c>
      <c r="AE9" s="566">
        <v>29.605599999999999</v>
      </c>
      <c r="AF9" s="566">
        <v>29.437100000000001</v>
      </c>
      <c r="AG9" s="566">
        <v>29.4358</v>
      </c>
      <c r="AH9" s="566">
        <v>29.440300000000001</v>
      </c>
      <c r="AI9" s="566">
        <v>29.3536</v>
      </c>
      <c r="AJ9" s="566">
        <v>29.323499999999999</v>
      </c>
      <c r="AK9" s="566">
        <v>29.292899999999999</v>
      </c>
      <c r="AL9" s="566">
        <v>29.2455</v>
      </c>
      <c r="AM9" s="566">
        <v>28.394500000000001</v>
      </c>
      <c r="AN9" s="566">
        <v>28.398</v>
      </c>
      <c r="AO9" s="566">
        <v>28.3935</v>
      </c>
      <c r="AP9" s="566">
        <v>28.3935</v>
      </c>
      <c r="AQ9" s="566">
        <v>28.376999999999999</v>
      </c>
      <c r="AR9" s="566">
        <v>28.229399999999998</v>
      </c>
      <c r="AS9" s="566">
        <v>28.229399999999998</v>
      </c>
      <c r="AT9" s="566">
        <v>28.240200000000002</v>
      </c>
      <c r="AU9" s="566">
        <v>28.240200000000002</v>
      </c>
      <c r="AV9" s="566">
        <v>28.240200000000002</v>
      </c>
      <c r="AW9" s="566">
        <v>28.2483</v>
      </c>
      <c r="AX9" s="566">
        <v>28.2483</v>
      </c>
      <c r="AY9" s="566">
        <v>28.2483</v>
      </c>
      <c r="AZ9" s="567">
        <v>28.2483</v>
      </c>
      <c r="BA9" s="567">
        <v>28.251300000000001</v>
      </c>
      <c r="BB9" s="567">
        <v>28.251300000000001</v>
      </c>
      <c r="BC9" s="567">
        <v>28.256699999999999</v>
      </c>
      <c r="BD9" s="567">
        <v>27.893899999999999</v>
      </c>
      <c r="BE9" s="567">
        <v>27.893899999999999</v>
      </c>
      <c r="BF9" s="567">
        <v>27.8995</v>
      </c>
      <c r="BG9" s="567">
        <v>27.8735</v>
      </c>
      <c r="BH9" s="567">
        <v>27.8735</v>
      </c>
      <c r="BI9" s="567">
        <v>27.8735</v>
      </c>
      <c r="BJ9" s="567">
        <v>27.813099999999999</v>
      </c>
      <c r="BK9" s="567">
        <v>27.813099999999999</v>
      </c>
      <c r="BL9" s="567">
        <v>27.813099999999999</v>
      </c>
      <c r="BM9" s="567">
        <v>27.813099999999999</v>
      </c>
      <c r="BN9" s="567">
        <v>27.813099999999999</v>
      </c>
      <c r="BO9" s="567">
        <v>27.813099999999999</v>
      </c>
      <c r="BP9" s="567">
        <v>27.813099999999999</v>
      </c>
      <c r="BQ9" s="567">
        <v>27.813099999999999</v>
      </c>
      <c r="BR9" s="567">
        <v>27.813099999999999</v>
      </c>
      <c r="BS9" s="567">
        <v>27.813099999999999</v>
      </c>
      <c r="BT9" s="567">
        <v>27.813099999999999</v>
      </c>
      <c r="BU9" s="567">
        <v>27.813099999999999</v>
      </c>
      <c r="BV9" s="567">
        <v>27.618099999999998</v>
      </c>
    </row>
    <row r="10" spans="1:74" ht="12" customHeight="1" x14ac:dyDescent="0.35">
      <c r="A10" s="542" t="s">
        <v>1287</v>
      </c>
      <c r="B10" s="540" t="s">
        <v>1288</v>
      </c>
      <c r="C10" s="566">
        <v>0.36430000000000001</v>
      </c>
      <c r="D10" s="566">
        <v>0.36430000000000001</v>
      </c>
      <c r="E10" s="566">
        <v>0.36430000000000001</v>
      </c>
      <c r="F10" s="566">
        <v>0.36430000000000001</v>
      </c>
      <c r="G10" s="566">
        <v>0.36430000000000001</v>
      </c>
      <c r="H10" s="566">
        <v>0.36430000000000001</v>
      </c>
      <c r="I10" s="566">
        <v>0.36430000000000001</v>
      </c>
      <c r="J10" s="566">
        <v>0.36430000000000001</v>
      </c>
      <c r="K10" s="566">
        <v>0.36430000000000001</v>
      </c>
      <c r="L10" s="566">
        <v>0.36430000000000001</v>
      </c>
      <c r="M10" s="566">
        <v>0.36430000000000001</v>
      </c>
      <c r="N10" s="566">
        <v>0.36430000000000001</v>
      </c>
      <c r="O10" s="566">
        <v>0.36430000000000001</v>
      </c>
      <c r="P10" s="566">
        <v>0.36430000000000001</v>
      </c>
      <c r="Q10" s="566">
        <v>0.36430000000000001</v>
      </c>
      <c r="R10" s="566">
        <v>0.36430000000000001</v>
      </c>
      <c r="S10" s="566">
        <v>0.36430000000000001</v>
      </c>
      <c r="T10" s="566">
        <v>0.36430000000000001</v>
      </c>
      <c r="U10" s="566">
        <v>0.36430000000000001</v>
      </c>
      <c r="V10" s="566">
        <v>0.36430000000000001</v>
      </c>
      <c r="W10" s="566">
        <v>0.36430000000000001</v>
      </c>
      <c r="X10" s="566">
        <v>0.36430000000000001</v>
      </c>
      <c r="Y10" s="566">
        <v>0.36430000000000001</v>
      </c>
      <c r="Z10" s="566">
        <v>0.36430000000000001</v>
      </c>
      <c r="AA10" s="566">
        <v>0.36430000000000001</v>
      </c>
      <c r="AB10" s="566">
        <v>0.36430000000000001</v>
      </c>
      <c r="AC10" s="566">
        <v>0.36430000000000001</v>
      </c>
      <c r="AD10" s="566">
        <v>0.36430000000000001</v>
      </c>
      <c r="AE10" s="566">
        <v>0.36430000000000001</v>
      </c>
      <c r="AF10" s="566">
        <v>0.36430000000000001</v>
      </c>
      <c r="AG10" s="566">
        <v>0.36430000000000001</v>
      </c>
      <c r="AH10" s="566">
        <v>0.36430000000000001</v>
      </c>
      <c r="AI10" s="566">
        <v>0.36430000000000001</v>
      </c>
      <c r="AJ10" s="566">
        <v>0.36430000000000001</v>
      </c>
      <c r="AK10" s="566">
        <v>0.36430000000000001</v>
      </c>
      <c r="AL10" s="566">
        <v>0.36430000000000001</v>
      </c>
      <c r="AM10" s="566">
        <v>0.36430000000000001</v>
      </c>
      <c r="AN10" s="566">
        <v>0.36430000000000001</v>
      </c>
      <c r="AO10" s="566">
        <v>0.36430000000000001</v>
      </c>
      <c r="AP10" s="566">
        <v>0.36430000000000001</v>
      </c>
      <c r="AQ10" s="566">
        <v>0.36430000000000001</v>
      </c>
      <c r="AR10" s="566">
        <v>0.36430000000000001</v>
      </c>
      <c r="AS10" s="566">
        <v>0.36430000000000001</v>
      </c>
      <c r="AT10" s="566">
        <v>0.36430000000000001</v>
      </c>
      <c r="AU10" s="566">
        <v>0.36430000000000001</v>
      </c>
      <c r="AV10" s="566">
        <v>0.36430000000000001</v>
      </c>
      <c r="AW10" s="566">
        <v>0.36430000000000001</v>
      </c>
      <c r="AX10" s="566">
        <v>0.36430000000000001</v>
      </c>
      <c r="AY10" s="566">
        <v>0.36430000000000001</v>
      </c>
      <c r="AZ10" s="567">
        <v>0.36430000000000001</v>
      </c>
      <c r="BA10" s="567">
        <v>0.36430000000000001</v>
      </c>
      <c r="BB10" s="567">
        <v>0.36430000000000001</v>
      </c>
      <c r="BC10" s="567">
        <v>0.36430000000000001</v>
      </c>
      <c r="BD10" s="567">
        <v>0.36430000000000001</v>
      </c>
      <c r="BE10" s="567">
        <v>0.36430000000000001</v>
      </c>
      <c r="BF10" s="567">
        <v>0.36430000000000001</v>
      </c>
      <c r="BG10" s="567">
        <v>0.36430000000000001</v>
      </c>
      <c r="BH10" s="567">
        <v>0.36430000000000001</v>
      </c>
      <c r="BI10" s="567">
        <v>0.36430000000000001</v>
      </c>
      <c r="BJ10" s="567">
        <v>0.36430000000000001</v>
      </c>
      <c r="BK10" s="567">
        <v>0.36430000000000001</v>
      </c>
      <c r="BL10" s="567">
        <v>0.36430000000000001</v>
      </c>
      <c r="BM10" s="567">
        <v>0.36430000000000001</v>
      </c>
      <c r="BN10" s="567">
        <v>0.36430000000000001</v>
      </c>
      <c r="BO10" s="567">
        <v>0.36430000000000001</v>
      </c>
      <c r="BP10" s="567">
        <v>0.36430000000000001</v>
      </c>
      <c r="BQ10" s="567">
        <v>0.36430000000000001</v>
      </c>
      <c r="BR10" s="567">
        <v>0.36430000000000001</v>
      </c>
      <c r="BS10" s="567">
        <v>0.36430000000000001</v>
      </c>
      <c r="BT10" s="567">
        <v>0.36430000000000001</v>
      </c>
      <c r="BU10" s="567">
        <v>0.36430000000000001</v>
      </c>
      <c r="BV10" s="567">
        <v>0.36430000000000001</v>
      </c>
    </row>
    <row r="11" spans="1:74" ht="12" customHeight="1" x14ac:dyDescent="0.35">
      <c r="A11" s="542"/>
      <c r="B11" s="539" t="s">
        <v>1289</v>
      </c>
      <c r="C11" s="566"/>
      <c r="D11" s="566"/>
      <c r="E11" s="566"/>
      <c r="F11" s="566"/>
      <c r="G11" s="566"/>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c r="AK11" s="566"/>
      <c r="AL11" s="566"/>
      <c r="AM11" s="566"/>
      <c r="AN11" s="566"/>
      <c r="AO11" s="566"/>
      <c r="AP11" s="566"/>
      <c r="AQ11" s="566"/>
      <c r="AR11" s="566"/>
      <c r="AS11" s="566"/>
      <c r="AT11" s="566"/>
      <c r="AU11" s="566"/>
      <c r="AV11" s="566"/>
      <c r="AW11" s="566"/>
      <c r="AX11" s="566"/>
      <c r="AY11" s="566"/>
      <c r="AZ11" s="567"/>
      <c r="BA11" s="567"/>
      <c r="BB11" s="567"/>
      <c r="BC11" s="567"/>
      <c r="BD11" s="567"/>
      <c r="BE11" s="567"/>
      <c r="BF11" s="567"/>
      <c r="BG11" s="567"/>
      <c r="BH11" s="567"/>
      <c r="BI11" s="567"/>
      <c r="BJ11" s="567"/>
      <c r="BK11" s="567"/>
      <c r="BL11" s="567"/>
      <c r="BM11" s="567"/>
      <c r="BN11" s="567"/>
      <c r="BO11" s="567"/>
      <c r="BP11" s="567"/>
      <c r="BQ11" s="567"/>
      <c r="BR11" s="567"/>
      <c r="BS11" s="567"/>
      <c r="BT11" s="567"/>
      <c r="BU11" s="567"/>
      <c r="BV11" s="567"/>
    </row>
    <row r="12" spans="1:74" ht="12" customHeight="1" x14ac:dyDescent="0.35">
      <c r="A12" s="542" t="s">
        <v>1290</v>
      </c>
      <c r="B12" s="416" t="s">
        <v>1291</v>
      </c>
      <c r="C12" s="566">
        <v>104.47190000000001</v>
      </c>
      <c r="D12" s="566">
        <v>104.5492</v>
      </c>
      <c r="E12" s="566">
        <v>106.08410000000001</v>
      </c>
      <c r="F12" s="566">
        <v>106.36409999999999</v>
      </c>
      <c r="G12" s="566">
        <v>107.2223</v>
      </c>
      <c r="H12" s="566">
        <v>107.6035</v>
      </c>
      <c r="I12" s="566">
        <v>107.8145</v>
      </c>
      <c r="J12" s="566">
        <v>108.3463</v>
      </c>
      <c r="K12" s="566">
        <v>109.1229</v>
      </c>
      <c r="L12" s="566">
        <v>109.4468</v>
      </c>
      <c r="M12" s="566">
        <v>111.17910000000001</v>
      </c>
      <c r="N12" s="566">
        <v>118.0311</v>
      </c>
      <c r="O12" s="566">
        <v>118.8746</v>
      </c>
      <c r="P12" s="566">
        <v>119.84139999999999</v>
      </c>
      <c r="Q12" s="566">
        <v>120.9743</v>
      </c>
      <c r="R12" s="566">
        <v>121.7433</v>
      </c>
      <c r="S12" s="566">
        <v>123.08159999999999</v>
      </c>
      <c r="T12" s="566">
        <v>124.72920000000001</v>
      </c>
      <c r="U12" s="566">
        <v>125.997</v>
      </c>
      <c r="V12" s="566">
        <v>126.33540000000001</v>
      </c>
      <c r="W12" s="566">
        <v>126.6836</v>
      </c>
      <c r="X12" s="566">
        <v>128.09989999999999</v>
      </c>
      <c r="Y12" s="566">
        <v>129.22550000000001</v>
      </c>
      <c r="Z12" s="566">
        <v>132.62889999999999</v>
      </c>
      <c r="AA12" s="566">
        <v>133.58449999999999</v>
      </c>
      <c r="AB12" s="566">
        <v>133.84450000000001</v>
      </c>
      <c r="AC12" s="566">
        <v>134.95349999999999</v>
      </c>
      <c r="AD12" s="566">
        <v>137.25729999999999</v>
      </c>
      <c r="AE12" s="566">
        <v>137.4513</v>
      </c>
      <c r="AF12" s="566">
        <v>137.88050000000001</v>
      </c>
      <c r="AG12" s="566">
        <v>137.8725</v>
      </c>
      <c r="AH12" s="566">
        <v>137.87809999999999</v>
      </c>
      <c r="AI12" s="566">
        <v>137.87809999999999</v>
      </c>
      <c r="AJ12" s="566">
        <v>137.8981</v>
      </c>
      <c r="AK12" s="566">
        <v>139.5986</v>
      </c>
      <c r="AL12" s="566">
        <v>141.27529999999999</v>
      </c>
      <c r="AM12" s="566">
        <v>141.93129999999999</v>
      </c>
      <c r="AN12" s="566">
        <v>142.6448</v>
      </c>
      <c r="AO12" s="566">
        <v>143.05860000000001</v>
      </c>
      <c r="AP12" s="566">
        <v>143.72540000000001</v>
      </c>
      <c r="AQ12" s="566">
        <v>144.50970000000001</v>
      </c>
      <c r="AR12" s="566">
        <v>144.4966</v>
      </c>
      <c r="AS12" s="566">
        <v>144.4966</v>
      </c>
      <c r="AT12" s="566">
        <v>144.4966</v>
      </c>
      <c r="AU12" s="566">
        <v>144.6002</v>
      </c>
      <c r="AV12" s="566">
        <v>145.30590000000001</v>
      </c>
      <c r="AW12" s="566">
        <v>145.30590000000001</v>
      </c>
      <c r="AX12" s="566">
        <v>147.63040000000001</v>
      </c>
      <c r="AY12" s="566">
        <v>148.3263</v>
      </c>
      <c r="AZ12" s="567">
        <v>149.00630000000001</v>
      </c>
      <c r="BA12" s="567">
        <v>150.393</v>
      </c>
      <c r="BB12" s="567">
        <v>150.80449999999999</v>
      </c>
      <c r="BC12" s="567">
        <v>152.01949999999999</v>
      </c>
      <c r="BD12" s="567">
        <v>153.01089999999999</v>
      </c>
      <c r="BE12" s="567">
        <v>153.01089999999999</v>
      </c>
      <c r="BF12" s="567">
        <v>153.01089999999999</v>
      </c>
      <c r="BG12" s="567">
        <v>153.16290000000001</v>
      </c>
      <c r="BH12" s="567">
        <v>153.96289999999999</v>
      </c>
      <c r="BI12" s="567">
        <v>153.96289999999999</v>
      </c>
      <c r="BJ12" s="567">
        <v>155.85310000000001</v>
      </c>
      <c r="BK12" s="567">
        <v>156.58359999999999</v>
      </c>
      <c r="BL12" s="567">
        <v>156.6806</v>
      </c>
      <c r="BM12" s="567">
        <v>156.71510000000001</v>
      </c>
      <c r="BN12" s="567">
        <v>156.71510000000001</v>
      </c>
      <c r="BO12" s="567">
        <v>157.17359999999999</v>
      </c>
      <c r="BP12" s="567">
        <v>157.1797</v>
      </c>
      <c r="BQ12" s="567">
        <v>157.1797</v>
      </c>
      <c r="BR12" s="567">
        <v>157.2929</v>
      </c>
      <c r="BS12" s="567">
        <v>157.64490000000001</v>
      </c>
      <c r="BT12" s="567">
        <v>158.30549999999999</v>
      </c>
      <c r="BU12" s="567">
        <v>159.1018</v>
      </c>
      <c r="BV12" s="567">
        <v>161.74100000000001</v>
      </c>
    </row>
    <row r="13" spans="1:74" ht="12" customHeight="1" x14ac:dyDescent="0.35">
      <c r="A13" s="542" t="s">
        <v>1292</v>
      </c>
      <c r="B13" s="416" t="s">
        <v>1293</v>
      </c>
      <c r="C13" s="566">
        <v>36.6387</v>
      </c>
      <c r="D13" s="566">
        <v>37.062100000000001</v>
      </c>
      <c r="E13" s="566">
        <v>37.292499999999997</v>
      </c>
      <c r="F13" s="566">
        <v>37.963099999999997</v>
      </c>
      <c r="G13" s="566">
        <v>38.328899999999997</v>
      </c>
      <c r="H13" s="566">
        <v>39.409799999999997</v>
      </c>
      <c r="I13" s="566">
        <v>39.997799999999998</v>
      </c>
      <c r="J13" s="566">
        <v>40.601900000000001</v>
      </c>
      <c r="K13" s="566">
        <v>41.210900000000002</v>
      </c>
      <c r="L13" s="566">
        <v>41.580500000000001</v>
      </c>
      <c r="M13" s="566">
        <v>42.446899999999999</v>
      </c>
      <c r="N13" s="566">
        <v>45.838099999999997</v>
      </c>
      <c r="O13" s="566">
        <v>46.484299999999998</v>
      </c>
      <c r="P13" s="566">
        <v>47.177999999999997</v>
      </c>
      <c r="Q13" s="566">
        <v>48.7928</v>
      </c>
      <c r="R13" s="566">
        <v>49.304699999999997</v>
      </c>
      <c r="S13" s="566">
        <v>49.969499999999996</v>
      </c>
      <c r="T13" s="566">
        <v>50.695500000000003</v>
      </c>
      <c r="U13" s="566">
        <v>51.642800000000001</v>
      </c>
      <c r="V13" s="566">
        <v>53.119799999999998</v>
      </c>
      <c r="W13" s="566">
        <v>54.140500000000003</v>
      </c>
      <c r="X13" s="566">
        <v>54.960700000000003</v>
      </c>
      <c r="Y13" s="566">
        <v>55.974899999999998</v>
      </c>
      <c r="Z13" s="566">
        <v>59.529200000000003</v>
      </c>
      <c r="AA13" s="566">
        <v>60.788200000000003</v>
      </c>
      <c r="AB13" s="566">
        <v>61.111400000000003</v>
      </c>
      <c r="AC13" s="566">
        <v>62.0869</v>
      </c>
      <c r="AD13" s="566">
        <v>62.541499999999999</v>
      </c>
      <c r="AE13" s="566">
        <v>63.302300000000002</v>
      </c>
      <c r="AF13" s="566">
        <v>64.515199999999993</v>
      </c>
      <c r="AG13" s="566">
        <v>65.101799999999997</v>
      </c>
      <c r="AH13" s="566">
        <v>65.804699999999997</v>
      </c>
      <c r="AI13" s="566">
        <v>66.587800000000001</v>
      </c>
      <c r="AJ13" s="566">
        <v>67.123699999999999</v>
      </c>
      <c r="AK13" s="566">
        <v>67.950999999999993</v>
      </c>
      <c r="AL13" s="566">
        <v>70.767799999999994</v>
      </c>
      <c r="AM13" s="566">
        <v>72.047700000000006</v>
      </c>
      <c r="AN13" s="566">
        <v>72.595699999999994</v>
      </c>
      <c r="AO13" s="566">
        <v>73.115700000000004</v>
      </c>
      <c r="AP13" s="566">
        <v>73.997500000000002</v>
      </c>
      <c r="AQ13" s="566">
        <v>75.065100000000001</v>
      </c>
      <c r="AR13" s="566">
        <v>76.664100000000005</v>
      </c>
      <c r="AS13" s="566">
        <v>78.668999999999997</v>
      </c>
      <c r="AT13" s="566">
        <v>79.375900000000001</v>
      </c>
      <c r="AU13" s="566">
        <v>80.305700000000002</v>
      </c>
      <c r="AV13" s="566">
        <v>81.742900000000006</v>
      </c>
      <c r="AW13" s="566">
        <v>82.627499999999998</v>
      </c>
      <c r="AX13" s="566">
        <v>89.123800000000003</v>
      </c>
      <c r="AY13" s="566">
        <v>92.799499999999995</v>
      </c>
      <c r="AZ13" s="567">
        <v>95.446100000000001</v>
      </c>
      <c r="BA13" s="567">
        <v>100.1739</v>
      </c>
      <c r="BB13" s="567">
        <v>102.595</v>
      </c>
      <c r="BC13" s="567">
        <v>106.73609999999999</v>
      </c>
      <c r="BD13" s="567">
        <v>110.7043</v>
      </c>
      <c r="BE13" s="567">
        <v>112.4037</v>
      </c>
      <c r="BF13" s="567">
        <v>114.2898</v>
      </c>
      <c r="BG13" s="567">
        <v>114.9435</v>
      </c>
      <c r="BH13" s="567">
        <v>116.1071</v>
      </c>
      <c r="BI13" s="567">
        <v>118.5813</v>
      </c>
      <c r="BJ13" s="567">
        <v>125.55289999999999</v>
      </c>
      <c r="BK13" s="567">
        <v>128.72499999999999</v>
      </c>
      <c r="BL13" s="567">
        <v>128.94290000000001</v>
      </c>
      <c r="BM13" s="567">
        <v>132.3869</v>
      </c>
      <c r="BN13" s="567">
        <v>132.91919999999999</v>
      </c>
      <c r="BO13" s="567">
        <v>136.43819999999999</v>
      </c>
      <c r="BP13" s="567">
        <v>140.59360000000001</v>
      </c>
      <c r="BQ13" s="567">
        <v>142.84780000000001</v>
      </c>
      <c r="BR13" s="567">
        <v>144.1069</v>
      </c>
      <c r="BS13" s="567">
        <v>145.4879</v>
      </c>
      <c r="BT13" s="567">
        <v>146.61429999999999</v>
      </c>
      <c r="BU13" s="567">
        <v>148.68960000000001</v>
      </c>
      <c r="BV13" s="567">
        <v>163.23560000000001</v>
      </c>
    </row>
    <row r="14" spans="1:74" ht="12" customHeight="1" x14ac:dyDescent="0.35">
      <c r="A14" s="542" t="s">
        <v>1294</v>
      </c>
      <c r="B14" s="540" t="s">
        <v>1295</v>
      </c>
      <c r="C14" s="566">
        <v>1.7479</v>
      </c>
      <c r="D14" s="566">
        <v>1.7479</v>
      </c>
      <c r="E14" s="566">
        <v>1.7479</v>
      </c>
      <c r="F14" s="566">
        <v>1.7479</v>
      </c>
      <c r="G14" s="566">
        <v>1.7479</v>
      </c>
      <c r="H14" s="566">
        <v>1.7479</v>
      </c>
      <c r="I14" s="566">
        <v>1.7479</v>
      </c>
      <c r="J14" s="566">
        <v>1.7479</v>
      </c>
      <c r="K14" s="566">
        <v>1.7479</v>
      </c>
      <c r="L14" s="566">
        <v>1.7479</v>
      </c>
      <c r="M14" s="566">
        <v>1.7479</v>
      </c>
      <c r="N14" s="566">
        <v>1.7479</v>
      </c>
      <c r="O14" s="566">
        <v>1.7399</v>
      </c>
      <c r="P14" s="566">
        <v>1.7399</v>
      </c>
      <c r="Q14" s="566">
        <v>1.7399</v>
      </c>
      <c r="R14" s="566">
        <v>1.7399</v>
      </c>
      <c r="S14" s="566">
        <v>1.7399</v>
      </c>
      <c r="T14" s="566">
        <v>1.7399</v>
      </c>
      <c r="U14" s="566">
        <v>1.5599000000000001</v>
      </c>
      <c r="V14" s="566">
        <v>1.5599000000000001</v>
      </c>
      <c r="W14" s="566">
        <v>1.5599000000000001</v>
      </c>
      <c r="X14" s="566">
        <v>1.4799</v>
      </c>
      <c r="Y14" s="566">
        <v>1.4799</v>
      </c>
      <c r="Z14" s="566">
        <v>1.48</v>
      </c>
      <c r="AA14" s="566">
        <v>1.48</v>
      </c>
      <c r="AB14" s="566">
        <v>1.48</v>
      </c>
      <c r="AC14" s="566">
        <v>1.48</v>
      </c>
      <c r="AD14" s="566">
        <v>1.48</v>
      </c>
      <c r="AE14" s="566">
        <v>1.48</v>
      </c>
      <c r="AF14" s="566">
        <v>1.48</v>
      </c>
      <c r="AG14" s="566">
        <v>1.48</v>
      </c>
      <c r="AH14" s="566">
        <v>1.48</v>
      </c>
      <c r="AI14" s="566">
        <v>1.48</v>
      </c>
      <c r="AJ14" s="566">
        <v>1.48</v>
      </c>
      <c r="AK14" s="566">
        <v>1.48</v>
      </c>
      <c r="AL14" s="566">
        <v>1.48</v>
      </c>
      <c r="AM14" s="566">
        <v>1.48</v>
      </c>
      <c r="AN14" s="566">
        <v>1.48</v>
      </c>
      <c r="AO14" s="566">
        <v>1.48</v>
      </c>
      <c r="AP14" s="566">
        <v>1.48</v>
      </c>
      <c r="AQ14" s="566">
        <v>1.48</v>
      </c>
      <c r="AR14" s="566">
        <v>1.48</v>
      </c>
      <c r="AS14" s="566">
        <v>1.48</v>
      </c>
      <c r="AT14" s="566">
        <v>1.48</v>
      </c>
      <c r="AU14" s="566">
        <v>1.48</v>
      </c>
      <c r="AV14" s="566">
        <v>1.48</v>
      </c>
      <c r="AW14" s="566">
        <v>1.48</v>
      </c>
      <c r="AX14" s="566">
        <v>1.48</v>
      </c>
      <c r="AY14" s="566">
        <v>1.48</v>
      </c>
      <c r="AZ14" s="567">
        <v>1.48</v>
      </c>
      <c r="BA14" s="567">
        <v>1.48</v>
      </c>
      <c r="BB14" s="567">
        <v>1.48</v>
      </c>
      <c r="BC14" s="567">
        <v>1.48</v>
      </c>
      <c r="BD14" s="567">
        <v>1.48</v>
      </c>
      <c r="BE14" s="567">
        <v>1.48</v>
      </c>
      <c r="BF14" s="567">
        <v>1.48</v>
      </c>
      <c r="BG14" s="567">
        <v>1.48</v>
      </c>
      <c r="BH14" s="567">
        <v>1.48</v>
      </c>
      <c r="BI14" s="567">
        <v>1.48</v>
      </c>
      <c r="BJ14" s="567">
        <v>1.48</v>
      </c>
      <c r="BK14" s="567">
        <v>1.48</v>
      </c>
      <c r="BL14" s="567">
        <v>1.48</v>
      </c>
      <c r="BM14" s="567">
        <v>1.48</v>
      </c>
      <c r="BN14" s="567">
        <v>1.48</v>
      </c>
      <c r="BO14" s="567">
        <v>1.48</v>
      </c>
      <c r="BP14" s="567">
        <v>1.48</v>
      </c>
      <c r="BQ14" s="567">
        <v>1.48</v>
      </c>
      <c r="BR14" s="567">
        <v>1.48</v>
      </c>
      <c r="BS14" s="567">
        <v>1.48</v>
      </c>
      <c r="BT14" s="567">
        <v>1.48</v>
      </c>
      <c r="BU14" s="567">
        <v>1.48</v>
      </c>
      <c r="BV14" s="567">
        <v>1.48</v>
      </c>
    </row>
    <row r="15" spans="1:74" ht="12" customHeight="1" x14ac:dyDescent="0.35">
      <c r="A15" s="542" t="s">
        <v>1300</v>
      </c>
      <c r="B15" s="540" t="s">
        <v>1301</v>
      </c>
      <c r="C15" s="566">
        <v>2.5053000000000001</v>
      </c>
      <c r="D15" s="566">
        <v>2.5053000000000001</v>
      </c>
      <c r="E15" s="566">
        <v>2.5053000000000001</v>
      </c>
      <c r="F15" s="566">
        <v>2.5013999999999998</v>
      </c>
      <c r="G15" s="566">
        <v>2.5013999999999998</v>
      </c>
      <c r="H15" s="566">
        <v>2.5225</v>
      </c>
      <c r="I15" s="566">
        <v>2.5225</v>
      </c>
      <c r="J15" s="566">
        <v>2.5225</v>
      </c>
      <c r="K15" s="566">
        <v>2.5225</v>
      </c>
      <c r="L15" s="566">
        <v>2.5225</v>
      </c>
      <c r="M15" s="566">
        <v>2.5225</v>
      </c>
      <c r="N15" s="566">
        <v>2.5225</v>
      </c>
      <c r="O15" s="566">
        <v>2.5225</v>
      </c>
      <c r="P15" s="566">
        <v>2.5225</v>
      </c>
      <c r="Q15" s="566">
        <v>2.5225</v>
      </c>
      <c r="R15" s="566">
        <v>2.5225</v>
      </c>
      <c r="S15" s="566">
        <v>2.5225</v>
      </c>
      <c r="T15" s="566">
        <v>2.5225</v>
      </c>
      <c r="U15" s="566">
        <v>2.5225</v>
      </c>
      <c r="V15" s="566">
        <v>2.5225</v>
      </c>
      <c r="W15" s="566">
        <v>2.5225</v>
      </c>
      <c r="X15" s="566">
        <v>2.5225</v>
      </c>
      <c r="Y15" s="566">
        <v>2.5225</v>
      </c>
      <c r="Z15" s="566">
        <v>2.5225</v>
      </c>
      <c r="AA15" s="566">
        <v>2.5928</v>
      </c>
      <c r="AB15" s="566">
        <v>2.5928</v>
      </c>
      <c r="AC15" s="566">
        <v>2.5928</v>
      </c>
      <c r="AD15" s="566">
        <v>2.6097999999999999</v>
      </c>
      <c r="AE15" s="566">
        <v>2.6097999999999999</v>
      </c>
      <c r="AF15" s="566">
        <v>2.6097999999999999</v>
      </c>
      <c r="AG15" s="566">
        <v>2.6394000000000002</v>
      </c>
      <c r="AH15" s="566">
        <v>2.6613000000000002</v>
      </c>
      <c r="AI15" s="566">
        <v>2.6613000000000002</v>
      </c>
      <c r="AJ15" s="566">
        <v>2.6204999999999998</v>
      </c>
      <c r="AK15" s="566">
        <v>2.6486000000000001</v>
      </c>
      <c r="AL15" s="566">
        <v>2.6486000000000001</v>
      </c>
      <c r="AM15" s="566">
        <v>2.6486000000000001</v>
      </c>
      <c r="AN15" s="566">
        <v>2.6486000000000001</v>
      </c>
      <c r="AO15" s="566">
        <v>2.6486000000000001</v>
      </c>
      <c r="AP15" s="566">
        <v>2.6736</v>
      </c>
      <c r="AQ15" s="566">
        <v>2.6736</v>
      </c>
      <c r="AR15" s="566">
        <v>2.6736</v>
      </c>
      <c r="AS15" s="566">
        <v>2.6736</v>
      </c>
      <c r="AT15" s="566">
        <v>2.6736</v>
      </c>
      <c r="AU15" s="566">
        <v>2.6736</v>
      </c>
      <c r="AV15" s="566">
        <v>2.6736</v>
      </c>
      <c r="AW15" s="566">
        <v>2.6736</v>
      </c>
      <c r="AX15" s="566">
        <v>2.6736</v>
      </c>
      <c r="AY15" s="566">
        <v>2.6736</v>
      </c>
      <c r="AZ15" s="567">
        <v>2.6736</v>
      </c>
      <c r="BA15" s="567">
        <v>2.6736</v>
      </c>
      <c r="BB15" s="567">
        <v>2.6736</v>
      </c>
      <c r="BC15" s="567">
        <v>2.6736</v>
      </c>
      <c r="BD15" s="567">
        <v>2.6736</v>
      </c>
      <c r="BE15" s="567">
        <v>2.6736</v>
      </c>
      <c r="BF15" s="567">
        <v>2.6736</v>
      </c>
      <c r="BG15" s="567">
        <v>2.6736</v>
      </c>
      <c r="BH15" s="567">
        <v>2.6736</v>
      </c>
      <c r="BI15" s="567">
        <v>2.6736</v>
      </c>
      <c r="BJ15" s="567">
        <v>2.6736</v>
      </c>
      <c r="BK15" s="567">
        <v>2.6736</v>
      </c>
      <c r="BL15" s="567">
        <v>2.6736</v>
      </c>
      <c r="BM15" s="567">
        <v>2.6736</v>
      </c>
      <c r="BN15" s="567">
        <v>2.6736</v>
      </c>
      <c r="BO15" s="567">
        <v>2.6736</v>
      </c>
      <c r="BP15" s="567">
        <v>2.6736</v>
      </c>
      <c r="BQ15" s="567">
        <v>2.6736</v>
      </c>
      <c r="BR15" s="567">
        <v>2.6736</v>
      </c>
      <c r="BS15" s="567">
        <v>2.6736</v>
      </c>
      <c r="BT15" s="567">
        <v>2.6736</v>
      </c>
      <c r="BU15" s="567">
        <v>2.6736</v>
      </c>
      <c r="BV15" s="567">
        <v>2.6736</v>
      </c>
    </row>
    <row r="16" spans="1:74" ht="12" customHeight="1" x14ac:dyDescent="0.35">
      <c r="A16" s="542" t="s">
        <v>1298</v>
      </c>
      <c r="B16" s="540" t="s">
        <v>1299</v>
      </c>
      <c r="C16" s="566">
        <v>3.9201000000000001</v>
      </c>
      <c r="D16" s="566">
        <v>3.9201000000000001</v>
      </c>
      <c r="E16" s="566">
        <v>3.9192</v>
      </c>
      <c r="F16" s="566">
        <v>3.9192</v>
      </c>
      <c r="G16" s="566">
        <v>3.9182000000000001</v>
      </c>
      <c r="H16" s="566">
        <v>3.8414999999999999</v>
      </c>
      <c r="I16" s="566">
        <v>3.8414999999999999</v>
      </c>
      <c r="J16" s="566">
        <v>3.8431000000000002</v>
      </c>
      <c r="K16" s="566">
        <v>3.8445</v>
      </c>
      <c r="L16" s="566">
        <v>3.8418000000000001</v>
      </c>
      <c r="M16" s="566">
        <v>3.8418000000000001</v>
      </c>
      <c r="N16" s="566">
        <v>3.8351999999999999</v>
      </c>
      <c r="O16" s="566">
        <v>3.6907000000000001</v>
      </c>
      <c r="P16" s="566">
        <v>3.69</v>
      </c>
      <c r="Q16" s="566">
        <v>3.6804000000000001</v>
      </c>
      <c r="R16" s="566">
        <v>3.6804000000000001</v>
      </c>
      <c r="S16" s="566">
        <v>3.6692</v>
      </c>
      <c r="T16" s="566">
        <v>3.6598999999999999</v>
      </c>
      <c r="U16" s="566">
        <v>3.6576</v>
      </c>
      <c r="V16" s="566">
        <v>3.6576</v>
      </c>
      <c r="W16" s="566">
        <v>3.6463000000000001</v>
      </c>
      <c r="X16" s="566">
        <v>3.6562999999999999</v>
      </c>
      <c r="Y16" s="566">
        <v>3.6534</v>
      </c>
      <c r="Z16" s="566">
        <v>3.6520999999999999</v>
      </c>
      <c r="AA16" s="566">
        <v>3.0531000000000001</v>
      </c>
      <c r="AB16" s="566">
        <v>3.0516999999999999</v>
      </c>
      <c r="AC16" s="566">
        <v>3.0371000000000001</v>
      </c>
      <c r="AD16" s="566">
        <v>3.0371000000000001</v>
      </c>
      <c r="AE16" s="566">
        <v>3.0343</v>
      </c>
      <c r="AF16" s="566">
        <v>3.0377999999999998</v>
      </c>
      <c r="AG16" s="566">
        <v>2.9784000000000002</v>
      </c>
      <c r="AH16" s="566">
        <v>2.9784000000000002</v>
      </c>
      <c r="AI16" s="566">
        <v>2.9698000000000002</v>
      </c>
      <c r="AJ16" s="566">
        <v>2.9666000000000001</v>
      </c>
      <c r="AK16" s="566">
        <v>2.9544000000000001</v>
      </c>
      <c r="AL16" s="566">
        <v>2.9224000000000001</v>
      </c>
      <c r="AM16" s="566">
        <v>2.9243999999999999</v>
      </c>
      <c r="AN16" s="566">
        <v>2.8944000000000001</v>
      </c>
      <c r="AO16" s="566">
        <v>2.8944000000000001</v>
      </c>
      <c r="AP16" s="566">
        <v>2.8944000000000001</v>
      </c>
      <c r="AQ16" s="566">
        <v>2.8944000000000001</v>
      </c>
      <c r="AR16" s="566">
        <v>2.8944000000000001</v>
      </c>
      <c r="AS16" s="566">
        <v>2.8944000000000001</v>
      </c>
      <c r="AT16" s="566">
        <v>2.8944000000000001</v>
      </c>
      <c r="AU16" s="566">
        <v>2.8944000000000001</v>
      </c>
      <c r="AV16" s="566">
        <v>2.8959999999999999</v>
      </c>
      <c r="AW16" s="566">
        <v>2.8982000000000001</v>
      </c>
      <c r="AX16" s="566">
        <v>2.8982000000000001</v>
      </c>
      <c r="AY16" s="566">
        <v>2.9001999999999999</v>
      </c>
      <c r="AZ16" s="567">
        <v>2.9001999999999999</v>
      </c>
      <c r="BA16" s="567">
        <v>2.9032</v>
      </c>
      <c r="BB16" s="567">
        <v>2.9058000000000002</v>
      </c>
      <c r="BC16" s="567">
        <v>2.9058000000000002</v>
      </c>
      <c r="BD16" s="567">
        <v>2.9247999999999998</v>
      </c>
      <c r="BE16" s="567">
        <v>2.9247999999999998</v>
      </c>
      <c r="BF16" s="567">
        <v>2.9247999999999998</v>
      </c>
      <c r="BG16" s="567">
        <v>2.9167999999999998</v>
      </c>
      <c r="BH16" s="567">
        <v>2.9167999999999998</v>
      </c>
      <c r="BI16" s="567">
        <v>2.9167999999999998</v>
      </c>
      <c r="BJ16" s="567">
        <v>2.9167999999999998</v>
      </c>
      <c r="BK16" s="567">
        <v>2.9167999999999998</v>
      </c>
      <c r="BL16" s="567">
        <v>2.9167999999999998</v>
      </c>
      <c r="BM16" s="567">
        <v>2.9167999999999998</v>
      </c>
      <c r="BN16" s="567">
        <v>2.9167999999999998</v>
      </c>
      <c r="BO16" s="567">
        <v>2.9167999999999998</v>
      </c>
      <c r="BP16" s="567">
        <v>2.9487999999999999</v>
      </c>
      <c r="BQ16" s="567">
        <v>2.9487999999999999</v>
      </c>
      <c r="BR16" s="567">
        <v>2.9487999999999999</v>
      </c>
      <c r="BS16" s="567">
        <v>2.9487999999999999</v>
      </c>
      <c r="BT16" s="567">
        <v>2.9487999999999999</v>
      </c>
      <c r="BU16" s="567">
        <v>2.9487999999999999</v>
      </c>
      <c r="BV16" s="567">
        <v>2.9487999999999999</v>
      </c>
    </row>
    <row r="17" spans="1:74" ht="12" customHeight="1" x14ac:dyDescent="0.35">
      <c r="A17" s="542" t="s">
        <v>1296</v>
      </c>
      <c r="B17" s="540" t="s">
        <v>1297</v>
      </c>
      <c r="C17" s="566">
        <v>2.7109999999999999</v>
      </c>
      <c r="D17" s="566">
        <v>2.673</v>
      </c>
      <c r="E17" s="566">
        <v>2.673</v>
      </c>
      <c r="F17" s="566">
        <v>2.673</v>
      </c>
      <c r="G17" s="566">
        <v>2.673</v>
      </c>
      <c r="H17" s="566">
        <v>2.6593</v>
      </c>
      <c r="I17" s="566">
        <v>2.6593</v>
      </c>
      <c r="J17" s="566">
        <v>2.6972999999999998</v>
      </c>
      <c r="K17" s="566">
        <v>2.6972999999999998</v>
      </c>
      <c r="L17" s="566">
        <v>2.6972999999999998</v>
      </c>
      <c r="M17" s="566">
        <v>2.6972999999999998</v>
      </c>
      <c r="N17" s="566">
        <v>2.6972999999999998</v>
      </c>
      <c r="O17" s="566">
        <v>2.5929000000000002</v>
      </c>
      <c r="P17" s="566">
        <v>2.5929000000000002</v>
      </c>
      <c r="Q17" s="566">
        <v>2.4499</v>
      </c>
      <c r="R17" s="566">
        <v>2.4499</v>
      </c>
      <c r="S17" s="566">
        <v>2.4499</v>
      </c>
      <c r="T17" s="566">
        <v>2.4499</v>
      </c>
      <c r="U17" s="566">
        <v>2.4346999999999999</v>
      </c>
      <c r="V17" s="566">
        <v>2.4346999999999999</v>
      </c>
      <c r="W17" s="566">
        <v>2.4346999999999999</v>
      </c>
      <c r="X17" s="566">
        <v>2.4346999999999999</v>
      </c>
      <c r="Y17" s="566">
        <v>2.4346999999999999</v>
      </c>
      <c r="Z17" s="566">
        <v>2.4346999999999999</v>
      </c>
      <c r="AA17" s="566">
        <v>2.4447999999999999</v>
      </c>
      <c r="AB17" s="566">
        <v>2.4447999999999999</v>
      </c>
      <c r="AC17" s="566">
        <v>2.4447999999999999</v>
      </c>
      <c r="AD17" s="566">
        <v>2.4447999999999999</v>
      </c>
      <c r="AE17" s="566">
        <v>2.4270999999999998</v>
      </c>
      <c r="AF17" s="566">
        <v>2.4270999999999998</v>
      </c>
      <c r="AG17" s="566">
        <v>2.4270999999999998</v>
      </c>
      <c r="AH17" s="566">
        <v>2.4270999999999998</v>
      </c>
      <c r="AI17" s="566">
        <v>2.4270999999999998</v>
      </c>
      <c r="AJ17" s="566">
        <v>2.4270999999999998</v>
      </c>
      <c r="AK17" s="566">
        <v>2.4270999999999998</v>
      </c>
      <c r="AL17" s="566">
        <v>2.4140999999999999</v>
      </c>
      <c r="AM17" s="566">
        <v>2.4140999999999999</v>
      </c>
      <c r="AN17" s="566">
        <v>2.4140999999999999</v>
      </c>
      <c r="AO17" s="566">
        <v>2.4140999999999999</v>
      </c>
      <c r="AP17" s="566">
        <v>2.4140999999999999</v>
      </c>
      <c r="AQ17" s="566">
        <v>2.4140999999999999</v>
      </c>
      <c r="AR17" s="566">
        <v>2.4140999999999999</v>
      </c>
      <c r="AS17" s="566">
        <v>2.4140999999999999</v>
      </c>
      <c r="AT17" s="566">
        <v>2.4140999999999999</v>
      </c>
      <c r="AU17" s="566">
        <v>2.4140999999999999</v>
      </c>
      <c r="AV17" s="566">
        <v>2.4140999999999999</v>
      </c>
      <c r="AW17" s="566">
        <v>2.4140999999999999</v>
      </c>
      <c r="AX17" s="566">
        <v>2.4140999999999999</v>
      </c>
      <c r="AY17" s="566">
        <v>2.4140999999999999</v>
      </c>
      <c r="AZ17" s="567">
        <v>2.4140999999999999</v>
      </c>
      <c r="BA17" s="567">
        <v>2.4140999999999999</v>
      </c>
      <c r="BB17" s="567">
        <v>2.4140999999999999</v>
      </c>
      <c r="BC17" s="567">
        <v>2.4140999999999999</v>
      </c>
      <c r="BD17" s="567">
        <v>2.4140999999999999</v>
      </c>
      <c r="BE17" s="567">
        <v>2.4140999999999999</v>
      </c>
      <c r="BF17" s="567">
        <v>2.4140999999999999</v>
      </c>
      <c r="BG17" s="567">
        <v>2.4140999999999999</v>
      </c>
      <c r="BH17" s="567">
        <v>2.4140999999999999</v>
      </c>
      <c r="BI17" s="567">
        <v>2.4140999999999999</v>
      </c>
      <c r="BJ17" s="567">
        <v>2.4140999999999999</v>
      </c>
      <c r="BK17" s="567">
        <v>2.4140999999999999</v>
      </c>
      <c r="BL17" s="567">
        <v>2.4140999999999999</v>
      </c>
      <c r="BM17" s="567">
        <v>2.4140999999999999</v>
      </c>
      <c r="BN17" s="567">
        <v>2.4140999999999999</v>
      </c>
      <c r="BO17" s="567">
        <v>2.4140999999999999</v>
      </c>
      <c r="BP17" s="567">
        <v>2.4140999999999999</v>
      </c>
      <c r="BQ17" s="567">
        <v>2.4140999999999999</v>
      </c>
      <c r="BR17" s="567">
        <v>2.4140999999999999</v>
      </c>
      <c r="BS17" s="567">
        <v>2.4140999999999999</v>
      </c>
      <c r="BT17" s="567">
        <v>2.4140999999999999</v>
      </c>
      <c r="BU17" s="567">
        <v>2.4140999999999999</v>
      </c>
      <c r="BV17" s="567">
        <v>2.4140999999999999</v>
      </c>
    </row>
    <row r="18" spans="1:74" ht="12" customHeight="1" x14ac:dyDescent="0.35">
      <c r="A18" s="542" t="s">
        <v>1302</v>
      </c>
      <c r="B18" s="540" t="s">
        <v>1303</v>
      </c>
      <c r="C18" s="566">
        <v>79.4773</v>
      </c>
      <c r="D18" s="566">
        <v>79.4773</v>
      </c>
      <c r="E18" s="566">
        <v>79.4773</v>
      </c>
      <c r="F18" s="566">
        <v>79.4773</v>
      </c>
      <c r="G18" s="566">
        <v>79.481300000000005</v>
      </c>
      <c r="H18" s="566">
        <v>79.481300000000005</v>
      </c>
      <c r="I18" s="566">
        <v>79.509399999999999</v>
      </c>
      <c r="J18" s="566">
        <v>79.504499999999993</v>
      </c>
      <c r="K18" s="566">
        <v>79.6297</v>
      </c>
      <c r="L18" s="566">
        <v>79.631200000000007</v>
      </c>
      <c r="M18" s="566">
        <v>79.631200000000007</v>
      </c>
      <c r="N18" s="566">
        <v>79.635900000000007</v>
      </c>
      <c r="O18" s="566">
        <v>79.539000000000001</v>
      </c>
      <c r="P18" s="566">
        <v>79.539000000000001</v>
      </c>
      <c r="Q18" s="566">
        <v>79.537899999999993</v>
      </c>
      <c r="R18" s="566">
        <v>79.540999999999997</v>
      </c>
      <c r="S18" s="566">
        <v>79.571399999999997</v>
      </c>
      <c r="T18" s="566">
        <v>79.6083</v>
      </c>
      <c r="U18" s="566">
        <v>79.6083</v>
      </c>
      <c r="V18" s="566">
        <v>79.6083</v>
      </c>
      <c r="W18" s="566">
        <v>79.610799999999998</v>
      </c>
      <c r="X18" s="566">
        <v>79.610799999999998</v>
      </c>
      <c r="Y18" s="566">
        <v>79.610799999999998</v>
      </c>
      <c r="Z18" s="566">
        <v>79.610699999999994</v>
      </c>
      <c r="AA18" s="566">
        <v>79.746700000000004</v>
      </c>
      <c r="AB18" s="566">
        <v>79.746700000000004</v>
      </c>
      <c r="AC18" s="566">
        <v>79.760800000000003</v>
      </c>
      <c r="AD18" s="566">
        <v>79.760800000000003</v>
      </c>
      <c r="AE18" s="566">
        <v>79.760800000000003</v>
      </c>
      <c r="AF18" s="566">
        <v>79.760800000000003</v>
      </c>
      <c r="AG18" s="566">
        <v>79.760800000000003</v>
      </c>
      <c r="AH18" s="566">
        <v>79.760800000000003</v>
      </c>
      <c r="AI18" s="566">
        <v>79.762299999999996</v>
      </c>
      <c r="AJ18" s="566">
        <v>79.762799999999999</v>
      </c>
      <c r="AK18" s="566">
        <v>79.766300000000001</v>
      </c>
      <c r="AL18" s="566">
        <v>79.771299999999997</v>
      </c>
      <c r="AM18" s="566">
        <v>79.805199999999999</v>
      </c>
      <c r="AN18" s="566">
        <v>79.805199999999999</v>
      </c>
      <c r="AO18" s="566">
        <v>79.805199999999999</v>
      </c>
      <c r="AP18" s="566">
        <v>79.824200000000005</v>
      </c>
      <c r="AQ18" s="566">
        <v>79.795199999999994</v>
      </c>
      <c r="AR18" s="566">
        <v>79.796599999999998</v>
      </c>
      <c r="AS18" s="566">
        <v>79.796599999999998</v>
      </c>
      <c r="AT18" s="566">
        <v>79.796599999999998</v>
      </c>
      <c r="AU18" s="566">
        <v>79.793800000000005</v>
      </c>
      <c r="AV18" s="566">
        <v>79.798400000000001</v>
      </c>
      <c r="AW18" s="566">
        <v>79.798400000000001</v>
      </c>
      <c r="AX18" s="566">
        <v>79.804299999999998</v>
      </c>
      <c r="AY18" s="566">
        <v>79.804299999999998</v>
      </c>
      <c r="AZ18" s="567">
        <v>79.804299999999998</v>
      </c>
      <c r="BA18" s="567">
        <v>79.809399999999997</v>
      </c>
      <c r="BB18" s="567">
        <v>79.809399999999997</v>
      </c>
      <c r="BC18" s="567">
        <v>79.809399999999997</v>
      </c>
      <c r="BD18" s="567">
        <v>79.818899999999999</v>
      </c>
      <c r="BE18" s="567">
        <v>79.818899999999999</v>
      </c>
      <c r="BF18" s="567">
        <v>79.823400000000007</v>
      </c>
      <c r="BG18" s="567">
        <v>79.823400000000007</v>
      </c>
      <c r="BH18" s="567">
        <v>79.823400000000007</v>
      </c>
      <c r="BI18" s="567">
        <v>79.823400000000007</v>
      </c>
      <c r="BJ18" s="567">
        <v>79.831199999999995</v>
      </c>
      <c r="BK18" s="567">
        <v>79.831199999999995</v>
      </c>
      <c r="BL18" s="567">
        <v>79.831199999999995</v>
      </c>
      <c r="BM18" s="567">
        <v>79.828299999999999</v>
      </c>
      <c r="BN18" s="567">
        <v>79.828299999999999</v>
      </c>
      <c r="BO18" s="567">
        <v>79.828299999999999</v>
      </c>
      <c r="BP18" s="567">
        <v>79.841800000000006</v>
      </c>
      <c r="BQ18" s="567">
        <v>79.845500000000001</v>
      </c>
      <c r="BR18" s="567">
        <v>79.845500000000001</v>
      </c>
      <c r="BS18" s="567">
        <v>79.855900000000005</v>
      </c>
      <c r="BT18" s="567">
        <v>79.856200000000001</v>
      </c>
      <c r="BU18" s="567">
        <v>79.855500000000006</v>
      </c>
      <c r="BV18" s="567">
        <v>79.916499999999999</v>
      </c>
    </row>
    <row r="19" spans="1:74" ht="12" customHeight="1" x14ac:dyDescent="0.35">
      <c r="A19" s="542" t="s">
        <v>1304</v>
      </c>
      <c r="B19" s="416" t="s">
        <v>1305</v>
      </c>
      <c r="C19" s="566">
        <v>22.917899999999999</v>
      </c>
      <c r="D19" s="566">
        <v>22.917899999999999</v>
      </c>
      <c r="E19" s="566">
        <v>22.917899999999999</v>
      </c>
      <c r="F19" s="566">
        <v>22.917899999999999</v>
      </c>
      <c r="G19" s="566">
        <v>22.917899999999999</v>
      </c>
      <c r="H19" s="566">
        <v>22.917899999999999</v>
      </c>
      <c r="I19" s="566">
        <v>22.917899999999999</v>
      </c>
      <c r="J19" s="566">
        <v>22.917899999999999</v>
      </c>
      <c r="K19" s="566">
        <v>22.917899999999999</v>
      </c>
      <c r="L19" s="566">
        <v>22.997900000000001</v>
      </c>
      <c r="M19" s="566">
        <v>22.997900000000001</v>
      </c>
      <c r="N19" s="566">
        <v>23.016200000000001</v>
      </c>
      <c r="O19" s="566">
        <v>23.0077</v>
      </c>
      <c r="P19" s="566">
        <v>23.0077</v>
      </c>
      <c r="Q19" s="566">
        <v>23.0077</v>
      </c>
      <c r="R19" s="566">
        <v>23.0077</v>
      </c>
      <c r="S19" s="566">
        <v>23.0077</v>
      </c>
      <c r="T19" s="566">
        <v>23.0077</v>
      </c>
      <c r="U19" s="566">
        <v>23.0077</v>
      </c>
      <c r="V19" s="566">
        <v>23.0077</v>
      </c>
      <c r="W19" s="566">
        <v>23.0077</v>
      </c>
      <c r="X19" s="566">
        <v>23.0077</v>
      </c>
      <c r="Y19" s="566">
        <v>23.0077</v>
      </c>
      <c r="Z19" s="566">
        <v>23.0077</v>
      </c>
      <c r="AA19" s="566">
        <v>23.013400000000001</v>
      </c>
      <c r="AB19" s="566">
        <v>23.013400000000001</v>
      </c>
      <c r="AC19" s="566">
        <v>23.013400000000001</v>
      </c>
      <c r="AD19" s="566">
        <v>23.013400000000001</v>
      </c>
      <c r="AE19" s="566">
        <v>23.043900000000001</v>
      </c>
      <c r="AF19" s="566">
        <v>23.043900000000001</v>
      </c>
      <c r="AG19" s="566">
        <v>23.043900000000001</v>
      </c>
      <c r="AH19" s="566">
        <v>23.043900000000001</v>
      </c>
      <c r="AI19" s="566">
        <v>23.043900000000001</v>
      </c>
      <c r="AJ19" s="566">
        <v>23.043900000000001</v>
      </c>
      <c r="AK19" s="566">
        <v>23.043900000000001</v>
      </c>
      <c r="AL19" s="566">
        <v>23.043900000000001</v>
      </c>
      <c r="AM19" s="566">
        <v>23.076899999999998</v>
      </c>
      <c r="AN19" s="566">
        <v>23.076899999999998</v>
      </c>
      <c r="AO19" s="566">
        <v>23.1569</v>
      </c>
      <c r="AP19" s="566">
        <v>23.166499999999999</v>
      </c>
      <c r="AQ19" s="566">
        <v>23.166499999999999</v>
      </c>
      <c r="AR19" s="566">
        <v>23.166499999999999</v>
      </c>
      <c r="AS19" s="566">
        <v>23.166499999999999</v>
      </c>
      <c r="AT19" s="566">
        <v>23.166499999999999</v>
      </c>
      <c r="AU19" s="566">
        <v>23.166499999999999</v>
      </c>
      <c r="AV19" s="566">
        <v>23.166499999999999</v>
      </c>
      <c r="AW19" s="566">
        <v>23.166499999999999</v>
      </c>
      <c r="AX19" s="566">
        <v>23.166499999999999</v>
      </c>
      <c r="AY19" s="566">
        <v>23.166499999999999</v>
      </c>
      <c r="AZ19" s="567">
        <v>23.296500000000002</v>
      </c>
      <c r="BA19" s="567">
        <v>23.296500000000002</v>
      </c>
      <c r="BB19" s="567">
        <v>23.296500000000002</v>
      </c>
      <c r="BC19" s="567">
        <v>23.296500000000002</v>
      </c>
      <c r="BD19" s="567">
        <v>23.296500000000002</v>
      </c>
      <c r="BE19" s="567">
        <v>23.296500000000002</v>
      </c>
      <c r="BF19" s="567">
        <v>23.296500000000002</v>
      </c>
      <c r="BG19" s="567">
        <v>23.296500000000002</v>
      </c>
      <c r="BH19" s="567">
        <v>23.296500000000002</v>
      </c>
      <c r="BI19" s="567">
        <v>23.296500000000002</v>
      </c>
      <c r="BJ19" s="567">
        <v>23.296500000000002</v>
      </c>
      <c r="BK19" s="567">
        <v>23.296500000000002</v>
      </c>
      <c r="BL19" s="567">
        <v>23.296500000000002</v>
      </c>
      <c r="BM19" s="567">
        <v>23.296500000000002</v>
      </c>
      <c r="BN19" s="567">
        <v>23.296500000000002</v>
      </c>
      <c r="BO19" s="567">
        <v>23.296500000000002</v>
      </c>
      <c r="BP19" s="567">
        <v>23.296500000000002</v>
      </c>
      <c r="BQ19" s="567">
        <v>23.296500000000002</v>
      </c>
      <c r="BR19" s="567">
        <v>23.296500000000002</v>
      </c>
      <c r="BS19" s="567">
        <v>23.296500000000002</v>
      </c>
      <c r="BT19" s="567">
        <v>23.296500000000002</v>
      </c>
      <c r="BU19" s="567">
        <v>23.296500000000002</v>
      </c>
      <c r="BV19" s="567">
        <v>23.296500000000002</v>
      </c>
    </row>
    <row r="20" spans="1:74" ht="12" customHeight="1" x14ac:dyDescent="0.35">
      <c r="A20" s="542" t="s">
        <v>1306</v>
      </c>
      <c r="B20" s="418" t="s">
        <v>1307</v>
      </c>
      <c r="C20" s="566">
        <v>98.093500000000006</v>
      </c>
      <c r="D20" s="566">
        <v>98.093500000000006</v>
      </c>
      <c r="E20" s="566">
        <v>98.093500000000006</v>
      </c>
      <c r="F20" s="566">
        <v>97.081999999999994</v>
      </c>
      <c r="G20" s="566">
        <v>97.081999999999994</v>
      </c>
      <c r="H20" s="566">
        <v>97.081999999999994</v>
      </c>
      <c r="I20" s="566">
        <v>97.081999999999994</v>
      </c>
      <c r="J20" s="566">
        <v>97.081999999999994</v>
      </c>
      <c r="K20" s="566">
        <v>97.081999999999994</v>
      </c>
      <c r="L20" s="566">
        <v>97.102000000000004</v>
      </c>
      <c r="M20" s="566">
        <v>96.500600000000006</v>
      </c>
      <c r="N20" s="566">
        <v>96.500600000000006</v>
      </c>
      <c r="O20" s="566">
        <v>96.585800000000006</v>
      </c>
      <c r="P20" s="566">
        <v>96.585800000000006</v>
      </c>
      <c r="Q20" s="566">
        <v>96.585800000000006</v>
      </c>
      <c r="R20" s="566">
        <v>95.546400000000006</v>
      </c>
      <c r="S20" s="566">
        <v>95.546400000000006</v>
      </c>
      <c r="T20" s="566">
        <v>95.546400000000006</v>
      </c>
      <c r="U20" s="566">
        <v>95.546400000000006</v>
      </c>
      <c r="V20" s="566">
        <v>95.546400000000006</v>
      </c>
      <c r="W20" s="566">
        <v>95.546400000000006</v>
      </c>
      <c r="X20" s="566">
        <v>95.546400000000006</v>
      </c>
      <c r="Y20" s="566">
        <v>95.546400000000006</v>
      </c>
      <c r="Z20" s="566">
        <v>95.546400000000006</v>
      </c>
      <c r="AA20" s="566">
        <v>95.406400000000005</v>
      </c>
      <c r="AB20" s="566">
        <v>95.406400000000005</v>
      </c>
      <c r="AC20" s="566">
        <v>95.406400000000005</v>
      </c>
      <c r="AD20" s="566">
        <v>95.406400000000005</v>
      </c>
      <c r="AE20" s="566">
        <v>95.427400000000006</v>
      </c>
      <c r="AF20" s="566">
        <v>94.658900000000003</v>
      </c>
      <c r="AG20" s="566">
        <v>94.658900000000003</v>
      </c>
      <c r="AH20" s="566">
        <v>94.658900000000003</v>
      </c>
      <c r="AI20" s="566">
        <v>94.658900000000003</v>
      </c>
      <c r="AJ20" s="566">
        <v>94.658900000000003</v>
      </c>
      <c r="AK20" s="566">
        <v>94.658900000000003</v>
      </c>
      <c r="AL20" s="566">
        <v>94.658900000000003</v>
      </c>
      <c r="AM20" s="566">
        <v>94.658900000000003</v>
      </c>
      <c r="AN20" s="566">
        <v>94.658900000000003</v>
      </c>
      <c r="AO20" s="566">
        <v>94.658900000000003</v>
      </c>
      <c r="AP20" s="566">
        <v>94.658900000000003</v>
      </c>
      <c r="AQ20" s="566">
        <v>94.658900000000003</v>
      </c>
      <c r="AR20" s="566">
        <v>94.658900000000003</v>
      </c>
      <c r="AS20" s="566">
        <v>95.772900000000007</v>
      </c>
      <c r="AT20" s="566">
        <v>95.772900000000007</v>
      </c>
      <c r="AU20" s="566">
        <v>95.772900000000007</v>
      </c>
      <c r="AV20" s="566">
        <v>95.772900000000007</v>
      </c>
      <c r="AW20" s="566">
        <v>95.772900000000007</v>
      </c>
      <c r="AX20" s="566">
        <v>95.772900000000007</v>
      </c>
      <c r="AY20" s="566">
        <v>95.817899999999995</v>
      </c>
      <c r="AZ20" s="567">
        <v>95.817899999999995</v>
      </c>
      <c r="BA20" s="567">
        <v>96.931899999999999</v>
      </c>
      <c r="BB20" s="567">
        <v>96.931899999999999</v>
      </c>
      <c r="BC20" s="567">
        <v>96.931899999999999</v>
      </c>
      <c r="BD20" s="567">
        <v>96.931899999999999</v>
      </c>
      <c r="BE20" s="567">
        <v>96.931899999999999</v>
      </c>
      <c r="BF20" s="567">
        <v>96.931899999999999</v>
      </c>
      <c r="BG20" s="567">
        <v>96.931899999999999</v>
      </c>
      <c r="BH20" s="567">
        <v>96.931899999999999</v>
      </c>
      <c r="BI20" s="567">
        <v>96.931899999999999</v>
      </c>
      <c r="BJ20" s="567">
        <v>96.931899999999999</v>
      </c>
      <c r="BK20" s="567">
        <v>96.931899999999999</v>
      </c>
      <c r="BL20" s="567">
        <v>96.931899999999999</v>
      </c>
      <c r="BM20" s="567">
        <v>96.931899999999999</v>
      </c>
      <c r="BN20" s="567">
        <v>96.931899999999999</v>
      </c>
      <c r="BO20" s="567">
        <v>96.931899999999999</v>
      </c>
      <c r="BP20" s="567">
        <v>96.931899999999999</v>
      </c>
      <c r="BQ20" s="567">
        <v>96.931899999999999</v>
      </c>
      <c r="BR20" s="567">
        <v>96.931899999999999</v>
      </c>
      <c r="BS20" s="567">
        <v>96.931899999999999</v>
      </c>
      <c r="BT20" s="567">
        <v>96.931899999999999</v>
      </c>
      <c r="BU20" s="567">
        <v>96.931899999999999</v>
      </c>
      <c r="BV20" s="567">
        <v>96.931899999999999</v>
      </c>
    </row>
    <row r="21" spans="1:74" ht="12" customHeight="1" x14ac:dyDescent="0.35">
      <c r="A21" s="542" t="s">
        <v>1308</v>
      </c>
      <c r="B21" s="418" t="s">
        <v>1309</v>
      </c>
      <c r="C21" s="566">
        <v>1.0448999999999999</v>
      </c>
      <c r="D21" s="566">
        <v>1.0566</v>
      </c>
      <c r="E21" s="566">
        <v>1.0812999999999999</v>
      </c>
      <c r="F21" s="566">
        <v>1.0972</v>
      </c>
      <c r="G21" s="566">
        <v>1.111</v>
      </c>
      <c r="H21" s="566">
        <v>1.1135999999999999</v>
      </c>
      <c r="I21" s="566">
        <v>1.3669</v>
      </c>
      <c r="J21" s="566">
        <v>1.3986000000000001</v>
      </c>
      <c r="K21" s="566">
        <v>1.3986000000000001</v>
      </c>
      <c r="L21" s="566">
        <v>1.4229000000000001</v>
      </c>
      <c r="M21" s="566">
        <v>1.4459</v>
      </c>
      <c r="N21" s="566">
        <v>1.5113000000000001</v>
      </c>
      <c r="O21" s="566">
        <v>1.6466000000000001</v>
      </c>
      <c r="P21" s="566">
        <v>1.6556</v>
      </c>
      <c r="Q21" s="566">
        <v>1.7849999999999999</v>
      </c>
      <c r="R21" s="566">
        <v>1.9614</v>
      </c>
      <c r="S21" s="566">
        <v>2.5019999999999998</v>
      </c>
      <c r="T21" s="566">
        <v>2.7835999999999999</v>
      </c>
      <c r="U21" s="566">
        <v>3.0440999999999998</v>
      </c>
      <c r="V21" s="566">
        <v>3.1114999999999999</v>
      </c>
      <c r="W21" s="566">
        <v>3.3050999999999999</v>
      </c>
      <c r="X21" s="566">
        <v>3.7662</v>
      </c>
      <c r="Y21" s="566">
        <v>4.4169</v>
      </c>
      <c r="Z21" s="566">
        <v>4.7454000000000001</v>
      </c>
      <c r="AA21" s="566">
        <v>4.9949000000000003</v>
      </c>
      <c r="AB21" s="566">
        <v>5.0674000000000001</v>
      </c>
      <c r="AC21" s="566">
        <v>5.3144</v>
      </c>
      <c r="AD21" s="566">
        <v>6.0537000000000001</v>
      </c>
      <c r="AE21" s="566">
        <v>6.0618999999999996</v>
      </c>
      <c r="AF21" s="566">
        <v>6.5922000000000001</v>
      </c>
      <c r="AG21" s="566">
        <v>6.9390000000000001</v>
      </c>
      <c r="AH21" s="566">
        <v>7.4683000000000002</v>
      </c>
      <c r="AI21" s="566">
        <v>7.9558</v>
      </c>
      <c r="AJ21" s="566">
        <v>8.6290999999999993</v>
      </c>
      <c r="AK21" s="566">
        <v>8.7063000000000006</v>
      </c>
      <c r="AL21" s="566">
        <v>8.9763000000000002</v>
      </c>
      <c r="AM21" s="566">
        <v>9.1661000000000001</v>
      </c>
      <c r="AN21" s="566">
        <v>9.2521000000000004</v>
      </c>
      <c r="AO21" s="566">
        <v>9.5161999999999995</v>
      </c>
      <c r="AP21" s="566">
        <v>9.6842000000000006</v>
      </c>
      <c r="AQ21" s="566">
        <v>9.8277999999999999</v>
      </c>
      <c r="AR21" s="566">
        <v>10.8886</v>
      </c>
      <c r="AS21" s="566">
        <v>12.3786</v>
      </c>
      <c r="AT21" s="566">
        <v>12.860900000000001</v>
      </c>
      <c r="AU21" s="566">
        <v>13.423400000000001</v>
      </c>
      <c r="AV21" s="566">
        <v>13.600300000000001</v>
      </c>
      <c r="AW21" s="566">
        <v>14.031599999999999</v>
      </c>
      <c r="AX21" s="566">
        <v>15.4924</v>
      </c>
      <c r="AY21" s="566">
        <v>16.522200000000002</v>
      </c>
      <c r="AZ21" s="567">
        <v>18.0549</v>
      </c>
      <c r="BA21" s="567">
        <v>19.813800000000001</v>
      </c>
      <c r="BB21" s="567">
        <v>20.4956</v>
      </c>
      <c r="BC21" s="567">
        <v>21.149899999999999</v>
      </c>
      <c r="BD21" s="567">
        <v>23.6572</v>
      </c>
      <c r="BE21" s="567">
        <v>24.069199999999999</v>
      </c>
      <c r="BF21" s="567">
        <v>24.319199999999999</v>
      </c>
      <c r="BG21" s="567">
        <v>24.9252</v>
      </c>
      <c r="BH21" s="567">
        <v>25.0871</v>
      </c>
      <c r="BI21" s="567">
        <v>25.2971</v>
      </c>
      <c r="BJ21" s="567">
        <v>29.595500000000001</v>
      </c>
      <c r="BK21" s="567">
        <v>29.6005</v>
      </c>
      <c r="BL21" s="567">
        <v>29.9405</v>
      </c>
      <c r="BM21" s="567">
        <v>31.108699999999999</v>
      </c>
      <c r="BN21" s="567">
        <v>31.221699999999998</v>
      </c>
      <c r="BO21" s="567">
        <v>32.768099999999997</v>
      </c>
      <c r="BP21" s="567">
        <v>34.733600000000003</v>
      </c>
      <c r="BQ21" s="567">
        <v>35.773000000000003</v>
      </c>
      <c r="BR21" s="567">
        <v>35.825200000000002</v>
      </c>
      <c r="BS21" s="567">
        <v>36.062199999999997</v>
      </c>
      <c r="BT21" s="567">
        <v>36.3947</v>
      </c>
      <c r="BU21" s="567">
        <v>36.527700000000003</v>
      </c>
      <c r="BV21" s="567">
        <v>40.207999999999998</v>
      </c>
    </row>
    <row r="22" spans="1:74" ht="12" customHeight="1" x14ac:dyDescent="0.35">
      <c r="A22" s="542" t="s">
        <v>1310</v>
      </c>
      <c r="B22" s="418" t="s">
        <v>1311</v>
      </c>
      <c r="C22" s="566">
        <v>0.24440000000000001</v>
      </c>
      <c r="D22" s="566">
        <v>0.24440000000000001</v>
      </c>
      <c r="E22" s="566">
        <v>0.24440000000000001</v>
      </c>
      <c r="F22" s="566">
        <v>0.24440000000000001</v>
      </c>
      <c r="G22" s="566">
        <v>0.24440000000000001</v>
      </c>
      <c r="H22" s="566">
        <v>0.24440000000000001</v>
      </c>
      <c r="I22" s="566">
        <v>0.24440000000000001</v>
      </c>
      <c r="J22" s="566">
        <v>0.24440000000000001</v>
      </c>
      <c r="K22" s="566">
        <v>0.24440000000000001</v>
      </c>
      <c r="L22" s="566">
        <v>0.24440000000000001</v>
      </c>
      <c r="M22" s="566">
        <v>0.24440000000000001</v>
      </c>
      <c r="N22" s="566">
        <v>0.24440000000000001</v>
      </c>
      <c r="O22" s="566">
        <v>0.21779999999999999</v>
      </c>
      <c r="P22" s="566">
        <v>0.21779999999999999</v>
      </c>
      <c r="Q22" s="566">
        <v>0.21779999999999999</v>
      </c>
      <c r="R22" s="566">
        <v>0.21779999999999999</v>
      </c>
      <c r="S22" s="566">
        <v>0.21779999999999999</v>
      </c>
      <c r="T22" s="566">
        <v>0.21779999999999999</v>
      </c>
      <c r="U22" s="566">
        <v>0.21779999999999999</v>
      </c>
      <c r="V22" s="566">
        <v>0.21779999999999999</v>
      </c>
      <c r="W22" s="566">
        <v>0.21779999999999999</v>
      </c>
      <c r="X22" s="566">
        <v>0.21779999999999999</v>
      </c>
      <c r="Y22" s="566">
        <v>0.21779999999999999</v>
      </c>
      <c r="Z22" s="566">
        <v>0.21779999999999999</v>
      </c>
      <c r="AA22" s="566">
        <v>0.1502</v>
      </c>
      <c r="AB22" s="566">
        <v>0.1502</v>
      </c>
      <c r="AC22" s="566">
        <v>0.1502</v>
      </c>
      <c r="AD22" s="566">
        <v>0.1502</v>
      </c>
      <c r="AE22" s="566">
        <v>0.1502</v>
      </c>
      <c r="AF22" s="566">
        <v>0.1502</v>
      </c>
      <c r="AG22" s="566">
        <v>0.1502</v>
      </c>
      <c r="AH22" s="566">
        <v>0.1502</v>
      </c>
      <c r="AI22" s="566">
        <v>0.1502</v>
      </c>
      <c r="AJ22" s="566">
        <v>0.1502</v>
      </c>
      <c r="AK22" s="566">
        <v>0.1502</v>
      </c>
      <c r="AL22" s="566">
        <v>0.1502</v>
      </c>
      <c r="AM22" s="566">
        <v>0.1502</v>
      </c>
      <c r="AN22" s="566">
        <v>0.1502</v>
      </c>
      <c r="AO22" s="566">
        <v>0.1502</v>
      </c>
      <c r="AP22" s="566">
        <v>0.1502</v>
      </c>
      <c r="AQ22" s="566">
        <v>0.1502</v>
      </c>
      <c r="AR22" s="566">
        <v>0.1502</v>
      </c>
      <c r="AS22" s="566">
        <v>0.1502</v>
      </c>
      <c r="AT22" s="566">
        <v>0.1502</v>
      </c>
      <c r="AU22" s="566">
        <v>0.1502</v>
      </c>
      <c r="AV22" s="566">
        <v>0.1502</v>
      </c>
      <c r="AW22" s="566">
        <v>0.1502</v>
      </c>
      <c r="AX22" s="566">
        <v>0.1502</v>
      </c>
      <c r="AY22" s="566">
        <v>0.1502</v>
      </c>
      <c r="AZ22" s="567">
        <v>0.1502</v>
      </c>
      <c r="BA22" s="567">
        <v>0.1502</v>
      </c>
      <c r="BB22" s="567">
        <v>0.1502</v>
      </c>
      <c r="BC22" s="567">
        <v>0.1502</v>
      </c>
      <c r="BD22" s="567">
        <v>0.1502</v>
      </c>
      <c r="BE22" s="567">
        <v>0.1502</v>
      </c>
      <c r="BF22" s="567">
        <v>0.1502</v>
      </c>
      <c r="BG22" s="567">
        <v>0.1502</v>
      </c>
      <c r="BH22" s="567">
        <v>0.15049999999999999</v>
      </c>
      <c r="BI22" s="567">
        <v>0.15049999999999999</v>
      </c>
      <c r="BJ22" s="567">
        <v>0.15049999999999999</v>
      </c>
      <c r="BK22" s="567">
        <v>0.15049999999999999</v>
      </c>
      <c r="BL22" s="567">
        <v>0.15049999999999999</v>
      </c>
      <c r="BM22" s="567">
        <v>0.15049999999999999</v>
      </c>
      <c r="BN22" s="567">
        <v>0.15049999999999999</v>
      </c>
      <c r="BO22" s="567">
        <v>0.15049999999999999</v>
      </c>
      <c r="BP22" s="567">
        <v>0.15049999999999999</v>
      </c>
      <c r="BQ22" s="567">
        <v>0.15049999999999999</v>
      </c>
      <c r="BR22" s="567">
        <v>0.15049999999999999</v>
      </c>
      <c r="BS22" s="567">
        <v>0.15049999999999999</v>
      </c>
      <c r="BT22" s="567">
        <v>0.15049999999999999</v>
      </c>
      <c r="BU22" s="567">
        <v>0.15049999999999999</v>
      </c>
      <c r="BV22" s="567">
        <v>0.15049999999999999</v>
      </c>
    </row>
    <row r="23" spans="1:74" ht="12" customHeight="1" x14ac:dyDescent="0.35">
      <c r="A23" s="542"/>
      <c r="B23" s="541" t="s">
        <v>1312</v>
      </c>
      <c r="C23" s="566"/>
      <c r="D23" s="566"/>
      <c r="E23" s="566"/>
      <c r="F23" s="566"/>
      <c r="G23" s="566"/>
      <c r="H23" s="566"/>
      <c r="I23" s="566"/>
      <c r="J23" s="566"/>
      <c r="K23" s="566"/>
      <c r="L23" s="566"/>
      <c r="M23" s="566"/>
      <c r="N23" s="566"/>
      <c r="O23" s="566"/>
      <c r="P23" s="566"/>
      <c r="Q23" s="566"/>
      <c r="R23" s="566"/>
      <c r="S23" s="566"/>
      <c r="T23" s="566"/>
      <c r="U23" s="566"/>
      <c r="V23" s="566"/>
      <c r="W23" s="566"/>
      <c r="X23" s="566"/>
      <c r="Y23" s="566"/>
      <c r="Z23" s="566"/>
      <c r="AA23" s="566"/>
      <c r="AB23" s="566"/>
      <c r="AC23" s="566"/>
      <c r="AD23" s="566"/>
      <c r="AE23" s="566"/>
      <c r="AF23" s="566"/>
      <c r="AG23" s="566"/>
      <c r="AH23" s="566"/>
      <c r="AI23" s="566"/>
      <c r="AJ23" s="566"/>
      <c r="AK23" s="566"/>
      <c r="AL23" s="566"/>
      <c r="AM23" s="566"/>
      <c r="AN23" s="566"/>
      <c r="AO23" s="566"/>
      <c r="AP23" s="566"/>
      <c r="AQ23" s="566"/>
      <c r="AR23" s="566"/>
      <c r="AS23" s="566"/>
      <c r="AT23" s="566"/>
      <c r="AU23" s="566"/>
      <c r="AV23" s="566"/>
      <c r="AW23" s="566"/>
      <c r="AX23" s="566"/>
      <c r="AY23" s="566"/>
      <c r="AZ23" s="567"/>
      <c r="BA23" s="567"/>
      <c r="BB23" s="567"/>
      <c r="BC23" s="567"/>
      <c r="BD23" s="567"/>
      <c r="BE23" s="567"/>
      <c r="BF23" s="567"/>
      <c r="BG23" s="567"/>
      <c r="BH23" s="567"/>
      <c r="BI23" s="567"/>
      <c r="BJ23" s="567"/>
      <c r="BK23" s="567"/>
      <c r="BL23" s="567"/>
      <c r="BM23" s="567"/>
      <c r="BN23" s="567"/>
      <c r="BO23" s="567"/>
      <c r="BP23" s="567"/>
      <c r="BQ23" s="567"/>
      <c r="BR23" s="567"/>
      <c r="BS23" s="567"/>
      <c r="BT23" s="567"/>
      <c r="BU23" s="567"/>
      <c r="BV23" s="567"/>
    </row>
    <row r="24" spans="1:74" ht="12" customHeight="1" x14ac:dyDescent="0.35">
      <c r="A24" s="542"/>
      <c r="B24" s="539" t="s">
        <v>1280</v>
      </c>
      <c r="C24" s="566"/>
      <c r="D24" s="566"/>
      <c r="E24" s="566"/>
      <c r="F24" s="566"/>
      <c r="G24" s="566"/>
      <c r="H24" s="566"/>
      <c r="I24" s="566"/>
      <c r="J24" s="566"/>
      <c r="K24" s="566"/>
      <c r="L24" s="566"/>
      <c r="M24" s="566"/>
      <c r="N24" s="566"/>
      <c r="O24" s="566"/>
      <c r="P24" s="566"/>
      <c r="Q24" s="566"/>
      <c r="R24" s="566"/>
      <c r="S24" s="566"/>
      <c r="T24" s="566"/>
      <c r="U24" s="566"/>
      <c r="V24" s="566"/>
      <c r="W24" s="566"/>
      <c r="X24" s="566"/>
      <c r="Y24" s="566"/>
      <c r="Z24" s="566"/>
      <c r="AA24" s="566"/>
      <c r="AB24" s="566"/>
      <c r="AC24" s="566"/>
      <c r="AD24" s="566"/>
      <c r="AE24" s="566"/>
      <c r="AF24" s="566"/>
      <c r="AG24" s="566"/>
      <c r="AH24" s="566"/>
      <c r="AI24" s="566"/>
      <c r="AJ24" s="566"/>
      <c r="AK24" s="566"/>
      <c r="AL24" s="566"/>
      <c r="AM24" s="566"/>
      <c r="AN24" s="566"/>
      <c r="AO24" s="566"/>
      <c r="AP24" s="566"/>
      <c r="AQ24" s="566"/>
      <c r="AR24" s="566"/>
      <c r="AS24" s="566"/>
      <c r="AT24" s="566"/>
      <c r="AU24" s="566"/>
      <c r="AV24" s="566"/>
      <c r="AW24" s="566"/>
      <c r="AX24" s="566"/>
      <c r="AY24" s="566"/>
      <c r="AZ24" s="567"/>
      <c r="BA24" s="567"/>
      <c r="BB24" s="567"/>
      <c r="BC24" s="567"/>
      <c r="BD24" s="567"/>
      <c r="BE24" s="567"/>
      <c r="BF24" s="567"/>
      <c r="BG24" s="567"/>
      <c r="BH24" s="567"/>
      <c r="BI24" s="567"/>
      <c r="BJ24" s="567"/>
      <c r="BK24" s="567"/>
      <c r="BL24" s="567"/>
      <c r="BM24" s="567"/>
      <c r="BN24" s="567"/>
      <c r="BO24" s="567"/>
      <c r="BP24" s="567"/>
      <c r="BQ24" s="567"/>
      <c r="BR24" s="567"/>
      <c r="BS24" s="567"/>
      <c r="BT24" s="567"/>
      <c r="BU24" s="567"/>
      <c r="BV24" s="567"/>
    </row>
    <row r="25" spans="1:74" ht="12" customHeight="1" x14ac:dyDescent="0.35">
      <c r="A25" s="542" t="s">
        <v>1313</v>
      </c>
      <c r="B25" s="540" t="s">
        <v>1282</v>
      </c>
      <c r="C25" s="566">
        <v>17.6111</v>
      </c>
      <c r="D25" s="566">
        <v>17.647500000000001</v>
      </c>
      <c r="E25" s="566">
        <v>17.624300000000002</v>
      </c>
      <c r="F25" s="566">
        <v>17.621500000000001</v>
      </c>
      <c r="G25" s="566">
        <v>17.601900000000001</v>
      </c>
      <c r="H25" s="566">
        <v>17.5975</v>
      </c>
      <c r="I25" s="566">
        <v>17.6128</v>
      </c>
      <c r="J25" s="566">
        <v>17.645299999999999</v>
      </c>
      <c r="K25" s="566">
        <v>17.6431</v>
      </c>
      <c r="L25" s="566">
        <v>17.645499999999998</v>
      </c>
      <c r="M25" s="566">
        <v>17.646699999999999</v>
      </c>
      <c r="N25" s="566">
        <v>17.6477</v>
      </c>
      <c r="O25" s="566">
        <v>18.142600000000002</v>
      </c>
      <c r="P25" s="566">
        <v>18.1416</v>
      </c>
      <c r="Q25" s="566">
        <v>18.142800000000001</v>
      </c>
      <c r="R25" s="566">
        <v>18.155100000000001</v>
      </c>
      <c r="S25" s="566">
        <v>18.161300000000001</v>
      </c>
      <c r="T25" s="566">
        <v>18.183</v>
      </c>
      <c r="U25" s="566">
        <v>18.322500000000002</v>
      </c>
      <c r="V25" s="566">
        <v>18.328499999999998</v>
      </c>
      <c r="W25" s="566">
        <v>18.305499999999999</v>
      </c>
      <c r="X25" s="566">
        <v>18.3992</v>
      </c>
      <c r="Y25" s="566">
        <v>18.402699999999999</v>
      </c>
      <c r="Z25" s="566">
        <v>18.4114</v>
      </c>
      <c r="AA25" s="566">
        <v>18.7514</v>
      </c>
      <c r="AB25" s="566">
        <v>18.782</v>
      </c>
      <c r="AC25" s="566">
        <v>18.802900000000001</v>
      </c>
      <c r="AD25" s="566">
        <v>18.800799999999999</v>
      </c>
      <c r="AE25" s="566">
        <v>18.800799999999999</v>
      </c>
      <c r="AF25" s="566">
        <v>18.7956</v>
      </c>
      <c r="AG25" s="566">
        <v>18.7956</v>
      </c>
      <c r="AH25" s="566">
        <v>18.794899999999998</v>
      </c>
      <c r="AI25" s="566">
        <v>18.79</v>
      </c>
      <c r="AJ25" s="566">
        <v>18.7607</v>
      </c>
      <c r="AK25" s="566">
        <v>18.769500000000001</v>
      </c>
      <c r="AL25" s="566">
        <v>18.7822</v>
      </c>
      <c r="AM25" s="566">
        <v>19.0139</v>
      </c>
      <c r="AN25" s="566">
        <v>19.0154</v>
      </c>
      <c r="AO25" s="566">
        <v>18.805800000000001</v>
      </c>
      <c r="AP25" s="566">
        <v>18.806699999999999</v>
      </c>
      <c r="AQ25" s="566">
        <v>18.807600000000001</v>
      </c>
      <c r="AR25" s="566">
        <v>18.807600000000001</v>
      </c>
      <c r="AS25" s="566">
        <v>18.807600000000001</v>
      </c>
      <c r="AT25" s="566">
        <v>18.807600000000001</v>
      </c>
      <c r="AU25" s="566">
        <v>18.807600000000001</v>
      </c>
      <c r="AV25" s="566">
        <v>18.801600000000001</v>
      </c>
      <c r="AW25" s="566">
        <v>18.800599999999999</v>
      </c>
      <c r="AX25" s="566">
        <v>18.762499999999999</v>
      </c>
      <c r="AY25" s="566">
        <v>18.764700000000001</v>
      </c>
      <c r="AZ25" s="567">
        <v>18.814699999999998</v>
      </c>
      <c r="BA25" s="567">
        <v>18.821899999999999</v>
      </c>
      <c r="BB25" s="567">
        <v>18.832000000000001</v>
      </c>
      <c r="BC25" s="567">
        <v>18.833500000000001</v>
      </c>
      <c r="BD25" s="567">
        <v>18.888999999999999</v>
      </c>
      <c r="BE25" s="567">
        <v>18.937899999999999</v>
      </c>
      <c r="BF25" s="567">
        <v>18.937899999999999</v>
      </c>
      <c r="BG25" s="567">
        <v>18.934200000000001</v>
      </c>
      <c r="BH25" s="567">
        <v>18.934200000000001</v>
      </c>
      <c r="BI25" s="567">
        <v>18.934200000000001</v>
      </c>
      <c r="BJ25" s="567">
        <v>18.936699999999998</v>
      </c>
      <c r="BK25" s="567">
        <v>18.928999999999998</v>
      </c>
      <c r="BL25" s="567">
        <v>18.928999999999998</v>
      </c>
      <c r="BM25" s="567">
        <v>18.928999999999998</v>
      </c>
      <c r="BN25" s="567">
        <v>18.922899999999998</v>
      </c>
      <c r="BO25" s="567">
        <v>18.922899999999998</v>
      </c>
      <c r="BP25" s="567">
        <v>18.9238</v>
      </c>
      <c r="BQ25" s="567">
        <v>18.928599999999999</v>
      </c>
      <c r="BR25" s="567">
        <v>18.928599999999999</v>
      </c>
      <c r="BS25" s="567">
        <v>18.928599999999999</v>
      </c>
      <c r="BT25" s="567">
        <v>18.933599999999998</v>
      </c>
      <c r="BU25" s="567">
        <v>18.933599999999998</v>
      </c>
      <c r="BV25" s="567">
        <v>18.925899999999999</v>
      </c>
    </row>
    <row r="26" spans="1:74" ht="12" customHeight="1" x14ac:dyDescent="0.35">
      <c r="A26" s="542" t="s">
        <v>1314</v>
      </c>
      <c r="B26" s="540" t="s">
        <v>1284</v>
      </c>
      <c r="C26" s="566">
        <v>1.5869</v>
      </c>
      <c r="D26" s="566">
        <v>1.6039000000000001</v>
      </c>
      <c r="E26" s="566">
        <v>1.6039000000000001</v>
      </c>
      <c r="F26" s="566">
        <v>1.6039000000000001</v>
      </c>
      <c r="G26" s="566">
        <v>1.6039000000000001</v>
      </c>
      <c r="H26" s="566">
        <v>1.6039000000000001</v>
      </c>
      <c r="I26" s="566">
        <v>1.6039000000000001</v>
      </c>
      <c r="J26" s="566">
        <v>1.6039000000000001</v>
      </c>
      <c r="K26" s="566">
        <v>1.6039000000000001</v>
      </c>
      <c r="L26" s="566">
        <v>1.6039000000000001</v>
      </c>
      <c r="M26" s="566">
        <v>1.6039000000000001</v>
      </c>
      <c r="N26" s="566">
        <v>1.6039000000000001</v>
      </c>
      <c r="O26" s="566">
        <v>1.4997</v>
      </c>
      <c r="P26" s="566">
        <v>1.4997</v>
      </c>
      <c r="Q26" s="566">
        <v>1.4997</v>
      </c>
      <c r="R26" s="566">
        <v>1.4997</v>
      </c>
      <c r="S26" s="566">
        <v>1.4997</v>
      </c>
      <c r="T26" s="566">
        <v>1.4997</v>
      </c>
      <c r="U26" s="566">
        <v>1.4997</v>
      </c>
      <c r="V26" s="566">
        <v>1.4997</v>
      </c>
      <c r="W26" s="566">
        <v>1.4997</v>
      </c>
      <c r="X26" s="566">
        <v>1.4997</v>
      </c>
      <c r="Y26" s="566">
        <v>1.4997</v>
      </c>
      <c r="Z26" s="566">
        <v>1.4997</v>
      </c>
      <c r="AA26" s="566">
        <v>1.4452</v>
      </c>
      <c r="AB26" s="566">
        <v>1.4452</v>
      </c>
      <c r="AC26" s="566">
        <v>1.4452</v>
      </c>
      <c r="AD26" s="566">
        <v>1.4452</v>
      </c>
      <c r="AE26" s="566">
        <v>1.4441999999999999</v>
      </c>
      <c r="AF26" s="566">
        <v>1.4441999999999999</v>
      </c>
      <c r="AG26" s="566">
        <v>1.4441999999999999</v>
      </c>
      <c r="AH26" s="566">
        <v>1.4441999999999999</v>
      </c>
      <c r="AI26" s="566">
        <v>1.4441999999999999</v>
      </c>
      <c r="AJ26" s="566">
        <v>1.4441999999999999</v>
      </c>
      <c r="AK26" s="566">
        <v>1.4441999999999999</v>
      </c>
      <c r="AL26" s="566">
        <v>1.4441999999999999</v>
      </c>
      <c r="AM26" s="566">
        <v>1.4441999999999999</v>
      </c>
      <c r="AN26" s="566">
        <v>1.4441999999999999</v>
      </c>
      <c r="AO26" s="566">
        <v>1.4441999999999999</v>
      </c>
      <c r="AP26" s="566">
        <v>1.4441999999999999</v>
      </c>
      <c r="AQ26" s="566">
        <v>1.4441999999999999</v>
      </c>
      <c r="AR26" s="566">
        <v>1.4441999999999999</v>
      </c>
      <c r="AS26" s="566">
        <v>1.4441999999999999</v>
      </c>
      <c r="AT26" s="566">
        <v>1.4441999999999999</v>
      </c>
      <c r="AU26" s="566">
        <v>1.4441999999999999</v>
      </c>
      <c r="AV26" s="566">
        <v>1.4441999999999999</v>
      </c>
      <c r="AW26" s="566">
        <v>1.4441999999999999</v>
      </c>
      <c r="AX26" s="566">
        <v>1.4441999999999999</v>
      </c>
      <c r="AY26" s="566">
        <v>1.4441999999999999</v>
      </c>
      <c r="AZ26" s="567">
        <v>1.4441999999999999</v>
      </c>
      <c r="BA26" s="567">
        <v>1.4441999999999999</v>
      </c>
      <c r="BB26" s="567">
        <v>1.4441999999999999</v>
      </c>
      <c r="BC26" s="567">
        <v>1.4441999999999999</v>
      </c>
      <c r="BD26" s="567">
        <v>1.4441999999999999</v>
      </c>
      <c r="BE26" s="567">
        <v>1.4441999999999999</v>
      </c>
      <c r="BF26" s="567">
        <v>1.4441999999999999</v>
      </c>
      <c r="BG26" s="567">
        <v>1.4441999999999999</v>
      </c>
      <c r="BH26" s="567">
        <v>1.4441999999999999</v>
      </c>
      <c r="BI26" s="567">
        <v>1.4441999999999999</v>
      </c>
      <c r="BJ26" s="567">
        <v>1.4441999999999999</v>
      </c>
      <c r="BK26" s="567">
        <v>1.4441999999999999</v>
      </c>
      <c r="BL26" s="567">
        <v>1.4441999999999999</v>
      </c>
      <c r="BM26" s="567">
        <v>1.4441999999999999</v>
      </c>
      <c r="BN26" s="567">
        <v>1.4441999999999999</v>
      </c>
      <c r="BO26" s="567">
        <v>1.4441999999999999</v>
      </c>
      <c r="BP26" s="567">
        <v>1.4441999999999999</v>
      </c>
      <c r="BQ26" s="567">
        <v>1.4441999999999999</v>
      </c>
      <c r="BR26" s="567">
        <v>1.4441999999999999</v>
      </c>
      <c r="BS26" s="567">
        <v>1.4441999999999999</v>
      </c>
      <c r="BT26" s="567">
        <v>1.4441999999999999</v>
      </c>
      <c r="BU26" s="567">
        <v>1.4441999999999999</v>
      </c>
      <c r="BV26" s="567">
        <v>1.4441999999999999</v>
      </c>
    </row>
    <row r="27" spans="1:74" ht="12" customHeight="1" x14ac:dyDescent="0.35">
      <c r="A27" s="542" t="s">
        <v>1315</v>
      </c>
      <c r="B27" s="540" t="s">
        <v>1286</v>
      </c>
      <c r="C27" s="566">
        <v>1.3877999999999999</v>
      </c>
      <c r="D27" s="566">
        <v>1.3869</v>
      </c>
      <c r="E27" s="566">
        <v>1.3869</v>
      </c>
      <c r="F27" s="566">
        <v>1.3827</v>
      </c>
      <c r="G27" s="566">
        <v>1.3827</v>
      </c>
      <c r="H27" s="566">
        <v>1.3839999999999999</v>
      </c>
      <c r="I27" s="566">
        <v>1.3873</v>
      </c>
      <c r="J27" s="566">
        <v>1.3873</v>
      </c>
      <c r="K27" s="566">
        <v>1.3879999999999999</v>
      </c>
      <c r="L27" s="566">
        <v>1.3878999999999999</v>
      </c>
      <c r="M27" s="566">
        <v>1.3878999999999999</v>
      </c>
      <c r="N27" s="566">
        <v>1.3884000000000001</v>
      </c>
      <c r="O27" s="566">
        <v>1.4266000000000001</v>
      </c>
      <c r="P27" s="566">
        <v>1.4253</v>
      </c>
      <c r="Q27" s="566">
        <v>1.4253</v>
      </c>
      <c r="R27" s="566">
        <v>1.4253</v>
      </c>
      <c r="S27" s="566">
        <v>1.4242999999999999</v>
      </c>
      <c r="T27" s="566">
        <v>1.4225000000000001</v>
      </c>
      <c r="U27" s="566">
        <v>1.4256</v>
      </c>
      <c r="V27" s="566">
        <v>1.4256</v>
      </c>
      <c r="W27" s="566">
        <v>1.4254</v>
      </c>
      <c r="X27" s="566">
        <v>1.4246000000000001</v>
      </c>
      <c r="Y27" s="566">
        <v>1.4231</v>
      </c>
      <c r="Z27" s="566">
        <v>1.4201999999999999</v>
      </c>
      <c r="AA27" s="566">
        <v>1.5248999999999999</v>
      </c>
      <c r="AB27" s="566">
        <v>1.5248999999999999</v>
      </c>
      <c r="AC27" s="566">
        <v>1.5248999999999999</v>
      </c>
      <c r="AD27" s="566">
        <v>1.5248999999999999</v>
      </c>
      <c r="AE27" s="566">
        <v>1.5274000000000001</v>
      </c>
      <c r="AF27" s="566">
        <v>1.5279</v>
      </c>
      <c r="AG27" s="566">
        <v>1.5279</v>
      </c>
      <c r="AH27" s="566">
        <v>1.5279</v>
      </c>
      <c r="AI27" s="566">
        <v>1.5235000000000001</v>
      </c>
      <c r="AJ27" s="566">
        <v>1.5235000000000001</v>
      </c>
      <c r="AK27" s="566">
        <v>1.5253000000000001</v>
      </c>
      <c r="AL27" s="566">
        <v>1.5273000000000001</v>
      </c>
      <c r="AM27" s="566">
        <v>1.5073000000000001</v>
      </c>
      <c r="AN27" s="566">
        <v>1.5057</v>
      </c>
      <c r="AO27" s="566">
        <v>1.5057</v>
      </c>
      <c r="AP27" s="566">
        <v>1.5057</v>
      </c>
      <c r="AQ27" s="566">
        <v>1.5057</v>
      </c>
      <c r="AR27" s="566">
        <v>1.5055000000000001</v>
      </c>
      <c r="AS27" s="566">
        <v>1.5055000000000001</v>
      </c>
      <c r="AT27" s="566">
        <v>1.5046999999999999</v>
      </c>
      <c r="AU27" s="566">
        <v>1.5046999999999999</v>
      </c>
      <c r="AV27" s="566">
        <v>1.5046999999999999</v>
      </c>
      <c r="AW27" s="566">
        <v>1.5046999999999999</v>
      </c>
      <c r="AX27" s="566">
        <v>1.5046999999999999</v>
      </c>
      <c r="AY27" s="566">
        <v>1.5046999999999999</v>
      </c>
      <c r="AZ27" s="567">
        <v>1.5046999999999999</v>
      </c>
      <c r="BA27" s="567">
        <v>1.5072000000000001</v>
      </c>
      <c r="BB27" s="567">
        <v>1.5059</v>
      </c>
      <c r="BC27" s="567">
        <v>1.5059</v>
      </c>
      <c r="BD27" s="567">
        <v>1.5059</v>
      </c>
      <c r="BE27" s="567">
        <v>1.5059</v>
      </c>
      <c r="BF27" s="567">
        <v>1.5059</v>
      </c>
      <c r="BG27" s="567">
        <v>1.5059</v>
      </c>
      <c r="BH27" s="567">
        <v>1.5059</v>
      </c>
      <c r="BI27" s="567">
        <v>1.5039</v>
      </c>
      <c r="BJ27" s="567">
        <v>1.5039</v>
      </c>
      <c r="BK27" s="567">
        <v>1.5039</v>
      </c>
      <c r="BL27" s="567">
        <v>1.5039</v>
      </c>
      <c r="BM27" s="567">
        <v>1.5039</v>
      </c>
      <c r="BN27" s="567">
        <v>1.5039</v>
      </c>
      <c r="BO27" s="567">
        <v>1.5039</v>
      </c>
      <c r="BP27" s="567">
        <v>1.5039</v>
      </c>
      <c r="BQ27" s="567">
        <v>1.5039</v>
      </c>
      <c r="BR27" s="567">
        <v>1.5039</v>
      </c>
      <c r="BS27" s="567">
        <v>1.5039</v>
      </c>
      <c r="BT27" s="567">
        <v>1.5039</v>
      </c>
      <c r="BU27" s="567">
        <v>1.5039</v>
      </c>
      <c r="BV27" s="567">
        <v>1.5039</v>
      </c>
    </row>
    <row r="28" spans="1:74" ht="12" customHeight="1" x14ac:dyDescent="0.35">
      <c r="A28" s="542" t="s">
        <v>1316</v>
      </c>
      <c r="B28" s="540" t="s">
        <v>1288</v>
      </c>
      <c r="C28" s="566">
        <v>1.9132</v>
      </c>
      <c r="D28" s="566">
        <v>1.9132</v>
      </c>
      <c r="E28" s="566">
        <v>1.9132</v>
      </c>
      <c r="F28" s="566">
        <v>1.9132</v>
      </c>
      <c r="G28" s="566">
        <v>1.9132</v>
      </c>
      <c r="H28" s="566">
        <v>1.9132</v>
      </c>
      <c r="I28" s="566">
        <v>1.9132</v>
      </c>
      <c r="J28" s="566">
        <v>1.9132</v>
      </c>
      <c r="K28" s="566">
        <v>1.9132</v>
      </c>
      <c r="L28" s="566">
        <v>1.9132</v>
      </c>
      <c r="M28" s="566">
        <v>1.9132</v>
      </c>
      <c r="N28" s="566">
        <v>1.9132</v>
      </c>
      <c r="O28" s="566">
        <v>1.5509999999999999</v>
      </c>
      <c r="P28" s="566">
        <v>1.5509999999999999</v>
      </c>
      <c r="Q28" s="566">
        <v>1.5509999999999999</v>
      </c>
      <c r="R28" s="566">
        <v>1.5509999999999999</v>
      </c>
      <c r="S28" s="566">
        <v>1.5509999999999999</v>
      </c>
      <c r="T28" s="566">
        <v>1.5509999999999999</v>
      </c>
      <c r="U28" s="566">
        <v>1.5509999999999999</v>
      </c>
      <c r="V28" s="566">
        <v>1.526</v>
      </c>
      <c r="W28" s="566">
        <v>1.526</v>
      </c>
      <c r="X28" s="566">
        <v>1.526</v>
      </c>
      <c r="Y28" s="566">
        <v>1.526</v>
      </c>
      <c r="Z28" s="566">
        <v>1.526</v>
      </c>
      <c r="AA28" s="566">
        <v>1.3022</v>
      </c>
      <c r="AB28" s="566">
        <v>1.3022</v>
      </c>
      <c r="AC28" s="566">
        <v>1.3714999999999999</v>
      </c>
      <c r="AD28" s="566">
        <v>1.3714999999999999</v>
      </c>
      <c r="AE28" s="566">
        <v>1.3714999999999999</v>
      </c>
      <c r="AF28" s="566">
        <v>1.3714999999999999</v>
      </c>
      <c r="AG28" s="566">
        <v>1.3714999999999999</v>
      </c>
      <c r="AH28" s="566">
        <v>1.3714999999999999</v>
      </c>
      <c r="AI28" s="566">
        <v>1.3714999999999999</v>
      </c>
      <c r="AJ28" s="566">
        <v>1.3714999999999999</v>
      </c>
      <c r="AK28" s="566">
        <v>1.3714999999999999</v>
      </c>
      <c r="AL28" s="566">
        <v>1.3662000000000001</v>
      </c>
      <c r="AM28" s="566">
        <v>1.3662000000000001</v>
      </c>
      <c r="AN28" s="566">
        <v>1.3662000000000001</v>
      </c>
      <c r="AO28" s="566">
        <v>1.3362000000000001</v>
      </c>
      <c r="AP28" s="566">
        <v>1.3631</v>
      </c>
      <c r="AQ28" s="566">
        <v>1.3631</v>
      </c>
      <c r="AR28" s="566">
        <v>1.3631</v>
      </c>
      <c r="AS28" s="566">
        <v>1.3631</v>
      </c>
      <c r="AT28" s="566">
        <v>1.3631</v>
      </c>
      <c r="AU28" s="566">
        <v>1.3631</v>
      </c>
      <c r="AV28" s="566">
        <v>1.3631</v>
      </c>
      <c r="AW28" s="566">
        <v>1.3631</v>
      </c>
      <c r="AX28" s="566">
        <v>1.3631</v>
      </c>
      <c r="AY28" s="566">
        <v>1.3631</v>
      </c>
      <c r="AZ28" s="567">
        <v>1.3631</v>
      </c>
      <c r="BA28" s="567">
        <v>1.3631</v>
      </c>
      <c r="BB28" s="567">
        <v>1.3631</v>
      </c>
      <c r="BC28" s="567">
        <v>1.3631</v>
      </c>
      <c r="BD28" s="567">
        <v>1.3631</v>
      </c>
      <c r="BE28" s="567">
        <v>1.3631</v>
      </c>
      <c r="BF28" s="567">
        <v>1.3631</v>
      </c>
      <c r="BG28" s="567">
        <v>1.3631</v>
      </c>
      <c r="BH28" s="567">
        <v>1.3631</v>
      </c>
      <c r="BI28" s="567">
        <v>1.3631</v>
      </c>
      <c r="BJ28" s="567">
        <v>1.3631</v>
      </c>
      <c r="BK28" s="567">
        <v>1.3631</v>
      </c>
      <c r="BL28" s="567">
        <v>1.3631</v>
      </c>
      <c r="BM28" s="567">
        <v>1.3631</v>
      </c>
      <c r="BN28" s="567">
        <v>1.3631</v>
      </c>
      <c r="BO28" s="567">
        <v>1.3631</v>
      </c>
      <c r="BP28" s="567">
        <v>1.3631</v>
      </c>
      <c r="BQ28" s="567">
        <v>1.3631</v>
      </c>
      <c r="BR28" s="567">
        <v>1.3631</v>
      </c>
      <c r="BS28" s="567">
        <v>1.3631</v>
      </c>
      <c r="BT28" s="567">
        <v>1.3631</v>
      </c>
      <c r="BU28" s="567">
        <v>1.3631</v>
      </c>
      <c r="BV28" s="567">
        <v>1.3631</v>
      </c>
    </row>
    <row r="29" spans="1:74" ht="12" customHeight="1" x14ac:dyDescent="0.35">
      <c r="A29" s="542"/>
      <c r="B29" s="539" t="s">
        <v>1289</v>
      </c>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67"/>
      <c r="BA29" s="267"/>
      <c r="BB29" s="267"/>
      <c r="BC29" s="267"/>
      <c r="BD29" s="267"/>
      <c r="BE29" s="267"/>
      <c r="BF29" s="267"/>
      <c r="BG29" s="267"/>
      <c r="BH29" s="267"/>
      <c r="BI29" s="267"/>
      <c r="BJ29" s="267"/>
      <c r="BK29" s="267"/>
      <c r="BL29" s="267"/>
      <c r="BM29" s="267"/>
      <c r="BN29" s="267"/>
      <c r="BO29" s="267"/>
      <c r="BP29" s="267"/>
      <c r="BQ29" s="267"/>
      <c r="BR29" s="267"/>
      <c r="BS29" s="267"/>
      <c r="BT29" s="267"/>
      <c r="BU29" s="267"/>
      <c r="BV29" s="267"/>
    </row>
    <row r="30" spans="1:74" ht="12" customHeight="1" x14ac:dyDescent="0.35">
      <c r="A30" s="542" t="s">
        <v>1317</v>
      </c>
      <c r="B30" s="540" t="s">
        <v>1297</v>
      </c>
      <c r="C30" s="566">
        <v>5.6486999999999998</v>
      </c>
      <c r="D30" s="566">
        <v>5.6486999999999998</v>
      </c>
      <c r="E30" s="566">
        <v>5.6486999999999998</v>
      </c>
      <c r="F30" s="566">
        <v>5.6486999999999998</v>
      </c>
      <c r="G30" s="566">
        <v>5.6486999999999998</v>
      </c>
      <c r="H30" s="566">
        <v>5.6486999999999998</v>
      </c>
      <c r="I30" s="566">
        <v>5.6486999999999998</v>
      </c>
      <c r="J30" s="566">
        <v>5.6486999999999998</v>
      </c>
      <c r="K30" s="566">
        <v>5.6486999999999998</v>
      </c>
      <c r="L30" s="566">
        <v>5.6486999999999998</v>
      </c>
      <c r="M30" s="566">
        <v>5.6486999999999998</v>
      </c>
      <c r="N30" s="566">
        <v>5.6292</v>
      </c>
      <c r="O30" s="566">
        <v>5.4931999999999999</v>
      </c>
      <c r="P30" s="566">
        <v>5.4931999999999999</v>
      </c>
      <c r="Q30" s="566">
        <v>5.4931999999999999</v>
      </c>
      <c r="R30" s="566">
        <v>5.4931999999999999</v>
      </c>
      <c r="S30" s="566">
        <v>5.4931999999999999</v>
      </c>
      <c r="T30" s="566">
        <v>5.4931999999999999</v>
      </c>
      <c r="U30" s="566">
        <v>5.4931999999999999</v>
      </c>
      <c r="V30" s="566">
        <v>5.4931999999999999</v>
      </c>
      <c r="W30" s="566">
        <v>5.4981999999999998</v>
      </c>
      <c r="X30" s="566">
        <v>5.4981999999999998</v>
      </c>
      <c r="Y30" s="566">
        <v>5.4981999999999998</v>
      </c>
      <c r="Z30" s="566">
        <v>5.4885000000000002</v>
      </c>
      <c r="AA30" s="566">
        <v>5.3841999999999999</v>
      </c>
      <c r="AB30" s="566">
        <v>5.3841999999999999</v>
      </c>
      <c r="AC30" s="566">
        <v>5.3841999999999999</v>
      </c>
      <c r="AD30" s="566">
        <v>5.3841999999999999</v>
      </c>
      <c r="AE30" s="566">
        <v>5.3841999999999999</v>
      </c>
      <c r="AF30" s="566">
        <v>5.3784000000000001</v>
      </c>
      <c r="AG30" s="566">
        <v>5.3903999999999996</v>
      </c>
      <c r="AH30" s="566">
        <v>5.3903999999999996</v>
      </c>
      <c r="AI30" s="566">
        <v>5.3903999999999996</v>
      </c>
      <c r="AJ30" s="566">
        <v>5.3903999999999996</v>
      </c>
      <c r="AK30" s="566">
        <v>5.3903999999999996</v>
      </c>
      <c r="AL30" s="566">
        <v>5.3903999999999996</v>
      </c>
      <c r="AM30" s="566">
        <v>5.3903999999999996</v>
      </c>
      <c r="AN30" s="566">
        <v>5.4172000000000002</v>
      </c>
      <c r="AO30" s="566">
        <v>5.4172000000000002</v>
      </c>
      <c r="AP30" s="566">
        <v>5.4172000000000002</v>
      </c>
      <c r="AQ30" s="566">
        <v>5.3722000000000003</v>
      </c>
      <c r="AR30" s="566">
        <v>5.3647</v>
      </c>
      <c r="AS30" s="566">
        <v>5.3647</v>
      </c>
      <c r="AT30" s="566">
        <v>5.3647</v>
      </c>
      <c r="AU30" s="566">
        <v>5.3647</v>
      </c>
      <c r="AV30" s="566">
        <v>5.3647</v>
      </c>
      <c r="AW30" s="566">
        <v>5.3014999999999999</v>
      </c>
      <c r="AX30" s="566">
        <v>5.3014999999999999</v>
      </c>
      <c r="AY30" s="566">
        <v>5.3014999999999999</v>
      </c>
      <c r="AZ30" s="567">
        <v>5.3014999999999999</v>
      </c>
      <c r="BA30" s="567">
        <v>5.3014999999999999</v>
      </c>
      <c r="BB30" s="567">
        <v>5.3014999999999999</v>
      </c>
      <c r="BC30" s="567">
        <v>5.3014999999999999</v>
      </c>
      <c r="BD30" s="567">
        <v>5.3014999999999999</v>
      </c>
      <c r="BE30" s="567">
        <v>5.3014999999999999</v>
      </c>
      <c r="BF30" s="567">
        <v>5.3014999999999999</v>
      </c>
      <c r="BG30" s="567">
        <v>5.3014999999999999</v>
      </c>
      <c r="BH30" s="567">
        <v>5.3414999999999999</v>
      </c>
      <c r="BI30" s="567">
        <v>5.3414999999999999</v>
      </c>
      <c r="BJ30" s="567">
        <v>5.3414999999999999</v>
      </c>
      <c r="BK30" s="567">
        <v>5.3414999999999999</v>
      </c>
      <c r="BL30" s="567">
        <v>5.3414999999999999</v>
      </c>
      <c r="BM30" s="567">
        <v>5.3414999999999999</v>
      </c>
      <c r="BN30" s="567">
        <v>5.3414999999999999</v>
      </c>
      <c r="BO30" s="567">
        <v>5.3414999999999999</v>
      </c>
      <c r="BP30" s="567">
        <v>5.3414999999999999</v>
      </c>
      <c r="BQ30" s="567">
        <v>5.3414999999999999</v>
      </c>
      <c r="BR30" s="567">
        <v>5.3414999999999999</v>
      </c>
      <c r="BS30" s="567">
        <v>5.3414999999999999</v>
      </c>
      <c r="BT30" s="567">
        <v>5.3414999999999999</v>
      </c>
      <c r="BU30" s="567">
        <v>5.3615000000000004</v>
      </c>
      <c r="BV30" s="567">
        <v>5.3615000000000004</v>
      </c>
    </row>
    <row r="31" spans="1:74" ht="12" customHeight="1" x14ac:dyDescent="0.35">
      <c r="A31" s="542" t="s">
        <v>1318</v>
      </c>
      <c r="B31" s="540" t="s">
        <v>1299</v>
      </c>
      <c r="C31" s="566">
        <v>0.78080000000000005</v>
      </c>
      <c r="D31" s="566">
        <v>0.78080000000000005</v>
      </c>
      <c r="E31" s="566">
        <v>0.78080000000000005</v>
      </c>
      <c r="F31" s="566">
        <v>0.78080000000000005</v>
      </c>
      <c r="G31" s="566">
        <v>0.78080000000000005</v>
      </c>
      <c r="H31" s="566">
        <v>0.78190000000000004</v>
      </c>
      <c r="I31" s="566">
        <v>0.77769999999999995</v>
      </c>
      <c r="J31" s="566">
        <v>0.77769999999999995</v>
      </c>
      <c r="K31" s="566">
        <v>0.77529999999999999</v>
      </c>
      <c r="L31" s="566">
        <v>0.78810000000000002</v>
      </c>
      <c r="M31" s="566">
        <v>0.78810000000000002</v>
      </c>
      <c r="N31" s="566">
        <v>0.78810000000000002</v>
      </c>
      <c r="O31" s="566">
        <v>0.82599999999999996</v>
      </c>
      <c r="P31" s="566">
        <v>0.82599999999999996</v>
      </c>
      <c r="Q31" s="566">
        <v>0.82599999999999996</v>
      </c>
      <c r="R31" s="566">
        <v>0.82599999999999996</v>
      </c>
      <c r="S31" s="566">
        <v>0.82599999999999996</v>
      </c>
      <c r="T31" s="566">
        <v>0.82769999999999999</v>
      </c>
      <c r="U31" s="566">
        <v>0.82769999999999999</v>
      </c>
      <c r="V31" s="566">
        <v>0.82709999999999995</v>
      </c>
      <c r="W31" s="566">
        <v>0.82709999999999995</v>
      </c>
      <c r="X31" s="566">
        <v>0.82709999999999995</v>
      </c>
      <c r="Y31" s="566">
        <v>0.81710000000000005</v>
      </c>
      <c r="Z31" s="566">
        <v>0.81710000000000005</v>
      </c>
      <c r="AA31" s="566">
        <v>1.4074</v>
      </c>
      <c r="AB31" s="566">
        <v>1.4074</v>
      </c>
      <c r="AC31" s="566">
        <v>1.4074</v>
      </c>
      <c r="AD31" s="566">
        <v>1.3998999999999999</v>
      </c>
      <c r="AE31" s="566">
        <v>1.3998999999999999</v>
      </c>
      <c r="AF31" s="566">
        <v>1.3998999999999999</v>
      </c>
      <c r="AG31" s="566">
        <v>1.3998999999999999</v>
      </c>
      <c r="AH31" s="566">
        <v>1.3998999999999999</v>
      </c>
      <c r="AI31" s="566">
        <v>1.3998999999999999</v>
      </c>
      <c r="AJ31" s="566">
        <v>1.3998999999999999</v>
      </c>
      <c r="AK31" s="566">
        <v>1.3998999999999999</v>
      </c>
      <c r="AL31" s="566">
        <v>1.3998999999999999</v>
      </c>
      <c r="AM31" s="566">
        <v>1.3998999999999999</v>
      </c>
      <c r="AN31" s="566">
        <v>1.3998999999999999</v>
      </c>
      <c r="AO31" s="566">
        <v>1.3998999999999999</v>
      </c>
      <c r="AP31" s="566">
        <v>1.3998999999999999</v>
      </c>
      <c r="AQ31" s="566">
        <v>1.3998999999999999</v>
      </c>
      <c r="AR31" s="566">
        <v>1.4012</v>
      </c>
      <c r="AS31" s="566">
        <v>1.4012</v>
      </c>
      <c r="AT31" s="566">
        <v>1.4012</v>
      </c>
      <c r="AU31" s="566">
        <v>1.4012</v>
      </c>
      <c r="AV31" s="566">
        <v>1.4012</v>
      </c>
      <c r="AW31" s="566">
        <v>1.4012</v>
      </c>
      <c r="AX31" s="566">
        <v>1.4012</v>
      </c>
      <c r="AY31" s="566">
        <v>1.4012</v>
      </c>
      <c r="AZ31" s="567">
        <v>1.4012</v>
      </c>
      <c r="BA31" s="567">
        <v>1.4012</v>
      </c>
      <c r="BB31" s="567">
        <v>1.4012</v>
      </c>
      <c r="BC31" s="567">
        <v>1.4012</v>
      </c>
      <c r="BD31" s="567">
        <v>1.4012</v>
      </c>
      <c r="BE31" s="567">
        <v>1.4012</v>
      </c>
      <c r="BF31" s="567">
        <v>1.4012</v>
      </c>
      <c r="BG31" s="567">
        <v>1.4012</v>
      </c>
      <c r="BH31" s="567">
        <v>1.4012</v>
      </c>
      <c r="BI31" s="567">
        <v>1.4012</v>
      </c>
      <c r="BJ31" s="567">
        <v>1.4012</v>
      </c>
      <c r="BK31" s="567">
        <v>1.4012</v>
      </c>
      <c r="BL31" s="567">
        <v>1.4012</v>
      </c>
      <c r="BM31" s="567">
        <v>1.4012</v>
      </c>
      <c r="BN31" s="567">
        <v>1.4012</v>
      </c>
      <c r="BO31" s="567">
        <v>1.4001999999999999</v>
      </c>
      <c r="BP31" s="567">
        <v>1.4001999999999999</v>
      </c>
      <c r="BQ31" s="567">
        <v>1.4001999999999999</v>
      </c>
      <c r="BR31" s="567">
        <v>1.3987000000000001</v>
      </c>
      <c r="BS31" s="567">
        <v>1.3987000000000001</v>
      </c>
      <c r="BT31" s="567">
        <v>1.3987000000000001</v>
      </c>
      <c r="BU31" s="567">
        <v>1.3987000000000001</v>
      </c>
      <c r="BV31" s="567">
        <v>1.3987000000000001</v>
      </c>
    </row>
    <row r="32" spans="1:74" ht="12" customHeight="1" x14ac:dyDescent="0.35">
      <c r="A32" s="542" t="s">
        <v>1319</v>
      </c>
      <c r="B32" s="416" t="s">
        <v>1320</v>
      </c>
      <c r="C32" s="566">
        <v>0.43809999999999999</v>
      </c>
      <c r="D32" s="566">
        <v>0.43809999999999999</v>
      </c>
      <c r="E32" s="566">
        <v>0.44269999999999998</v>
      </c>
      <c r="F32" s="566">
        <v>0.4456</v>
      </c>
      <c r="G32" s="566">
        <v>0.45400000000000001</v>
      </c>
      <c r="H32" s="566">
        <v>0.45610000000000001</v>
      </c>
      <c r="I32" s="566">
        <v>0.45650000000000002</v>
      </c>
      <c r="J32" s="566">
        <v>0.45650000000000002</v>
      </c>
      <c r="K32" s="566">
        <v>0.46150000000000002</v>
      </c>
      <c r="L32" s="566">
        <v>0.46150000000000002</v>
      </c>
      <c r="M32" s="566">
        <v>0.46310000000000001</v>
      </c>
      <c r="N32" s="566">
        <v>0.46810000000000002</v>
      </c>
      <c r="O32" s="566">
        <v>0.47420000000000001</v>
      </c>
      <c r="P32" s="566">
        <v>0.47539999999999999</v>
      </c>
      <c r="Q32" s="566">
        <v>0.47689999999999999</v>
      </c>
      <c r="R32" s="566">
        <v>0.47939999999999999</v>
      </c>
      <c r="S32" s="566">
        <v>0.47939999999999999</v>
      </c>
      <c r="T32" s="566">
        <v>0.47939999999999999</v>
      </c>
      <c r="U32" s="566">
        <v>0.49330000000000002</v>
      </c>
      <c r="V32" s="566">
        <v>0.49980000000000002</v>
      </c>
      <c r="W32" s="566">
        <v>0.51910000000000001</v>
      </c>
      <c r="X32" s="566">
        <v>0.52729999999999999</v>
      </c>
      <c r="Y32" s="566">
        <v>0.53129999999999999</v>
      </c>
      <c r="Z32" s="566">
        <v>0.54090000000000005</v>
      </c>
      <c r="AA32" s="566">
        <v>0.56200000000000006</v>
      </c>
      <c r="AB32" s="566">
        <v>0.56200000000000006</v>
      </c>
      <c r="AC32" s="566">
        <v>0.57989999999999997</v>
      </c>
      <c r="AD32" s="566">
        <v>0.58169999999999999</v>
      </c>
      <c r="AE32" s="566">
        <v>0.59</v>
      </c>
      <c r="AF32" s="566">
        <v>0.60340000000000005</v>
      </c>
      <c r="AG32" s="566">
        <v>0.60540000000000005</v>
      </c>
      <c r="AH32" s="566">
        <v>0.61399999999999999</v>
      </c>
      <c r="AI32" s="566">
        <v>0.61399999999999999</v>
      </c>
      <c r="AJ32" s="566">
        <v>0.61570000000000003</v>
      </c>
      <c r="AK32" s="566">
        <v>0.61850000000000005</v>
      </c>
      <c r="AL32" s="566">
        <v>0.61850000000000005</v>
      </c>
      <c r="AM32" s="566">
        <v>0.61719999999999997</v>
      </c>
      <c r="AN32" s="566">
        <v>0.61719999999999997</v>
      </c>
      <c r="AO32" s="566">
        <v>0.61719999999999997</v>
      </c>
      <c r="AP32" s="566">
        <v>0.61719999999999997</v>
      </c>
      <c r="AQ32" s="566">
        <v>0.61719999999999997</v>
      </c>
      <c r="AR32" s="566">
        <v>0.61719999999999997</v>
      </c>
      <c r="AS32" s="566">
        <v>0.61909999999999998</v>
      </c>
      <c r="AT32" s="566">
        <v>0.61909999999999998</v>
      </c>
      <c r="AU32" s="566">
        <v>0.61780000000000002</v>
      </c>
      <c r="AV32" s="566">
        <v>0.71889999999999998</v>
      </c>
      <c r="AW32" s="566">
        <v>0.71889999999999998</v>
      </c>
      <c r="AX32" s="566">
        <v>0.76690000000000003</v>
      </c>
      <c r="AY32" s="566">
        <v>0.76690000000000003</v>
      </c>
      <c r="AZ32" s="567">
        <v>0.76919999999999999</v>
      </c>
      <c r="BA32" s="567">
        <v>0.77729999999999999</v>
      </c>
      <c r="BB32" s="567">
        <v>0.77829999999999999</v>
      </c>
      <c r="BC32" s="567">
        <v>0.77959999999999996</v>
      </c>
      <c r="BD32" s="567">
        <v>0.77959999999999996</v>
      </c>
      <c r="BE32" s="567">
        <v>0.77959999999999996</v>
      </c>
      <c r="BF32" s="567">
        <v>0.78029999999999999</v>
      </c>
      <c r="BG32" s="567">
        <v>0.78029999999999999</v>
      </c>
      <c r="BH32" s="567">
        <v>0.78220000000000001</v>
      </c>
      <c r="BI32" s="567">
        <v>0.78220000000000001</v>
      </c>
      <c r="BJ32" s="567">
        <v>0.78220000000000001</v>
      </c>
      <c r="BK32" s="567">
        <v>0.78220000000000001</v>
      </c>
      <c r="BL32" s="567">
        <v>0.78220000000000001</v>
      </c>
      <c r="BM32" s="567">
        <v>0.78220000000000001</v>
      </c>
      <c r="BN32" s="567">
        <v>0.78220000000000001</v>
      </c>
      <c r="BO32" s="567">
        <v>0.78220000000000001</v>
      </c>
      <c r="BP32" s="567">
        <v>0.78220000000000001</v>
      </c>
      <c r="BQ32" s="567">
        <v>0.78220000000000001</v>
      </c>
      <c r="BR32" s="567">
        <v>0.78220000000000001</v>
      </c>
      <c r="BS32" s="567">
        <v>0.78220000000000001</v>
      </c>
      <c r="BT32" s="567">
        <v>0.79369999999999996</v>
      </c>
      <c r="BU32" s="567">
        <v>0.79369999999999996</v>
      </c>
      <c r="BV32" s="567">
        <v>0.79369999999999996</v>
      </c>
    </row>
    <row r="33" spans="1:74" ht="12" customHeight="1" x14ac:dyDescent="0.35">
      <c r="A33" s="542" t="s">
        <v>1321</v>
      </c>
      <c r="B33" s="416" t="s">
        <v>1291</v>
      </c>
      <c r="C33" s="566">
        <v>0.11260000000000001</v>
      </c>
      <c r="D33" s="566">
        <v>0.11260000000000001</v>
      </c>
      <c r="E33" s="566">
        <v>0.11260000000000001</v>
      </c>
      <c r="F33" s="566">
        <v>0.11260000000000001</v>
      </c>
      <c r="G33" s="566">
        <v>0.11260000000000001</v>
      </c>
      <c r="H33" s="566">
        <v>0.33860000000000001</v>
      </c>
      <c r="I33" s="566">
        <v>0.33860000000000001</v>
      </c>
      <c r="J33" s="566">
        <v>0.34760000000000002</v>
      </c>
      <c r="K33" s="566">
        <v>0.34760000000000002</v>
      </c>
      <c r="L33" s="566">
        <v>0.34760000000000002</v>
      </c>
      <c r="M33" s="566">
        <v>0.34760000000000002</v>
      </c>
      <c r="N33" s="566">
        <v>0.34760000000000002</v>
      </c>
      <c r="O33" s="566">
        <v>0.12180000000000001</v>
      </c>
      <c r="P33" s="566">
        <v>0.12180000000000001</v>
      </c>
      <c r="Q33" s="566">
        <v>0.12180000000000001</v>
      </c>
      <c r="R33" s="566">
        <v>0.12180000000000001</v>
      </c>
      <c r="S33" s="566">
        <v>0.12180000000000001</v>
      </c>
      <c r="T33" s="566">
        <v>0.12180000000000001</v>
      </c>
      <c r="U33" s="566">
        <v>0.12180000000000001</v>
      </c>
      <c r="V33" s="566">
        <v>0.12180000000000001</v>
      </c>
      <c r="W33" s="566">
        <v>0.12180000000000001</v>
      </c>
      <c r="X33" s="566">
        <v>0.1245</v>
      </c>
      <c r="Y33" s="566">
        <v>0.1245</v>
      </c>
      <c r="Z33" s="566">
        <v>0.1245</v>
      </c>
      <c r="AA33" s="566">
        <v>0.12690000000000001</v>
      </c>
      <c r="AB33" s="566">
        <v>0.12690000000000001</v>
      </c>
      <c r="AC33" s="566">
        <v>0.12690000000000001</v>
      </c>
      <c r="AD33" s="566">
        <v>0.12690000000000001</v>
      </c>
      <c r="AE33" s="566">
        <v>0.12690000000000001</v>
      </c>
      <c r="AF33" s="566">
        <v>0.12690000000000001</v>
      </c>
      <c r="AG33" s="566">
        <v>0.12690000000000001</v>
      </c>
      <c r="AH33" s="566">
        <v>0.12690000000000001</v>
      </c>
      <c r="AI33" s="566">
        <v>0.12690000000000001</v>
      </c>
      <c r="AJ33" s="566">
        <v>0.12690000000000001</v>
      </c>
      <c r="AK33" s="566">
        <v>0.12690000000000001</v>
      </c>
      <c r="AL33" s="566">
        <v>0.12690000000000001</v>
      </c>
      <c r="AM33" s="566">
        <v>0.12690000000000001</v>
      </c>
      <c r="AN33" s="566">
        <v>0.12690000000000001</v>
      </c>
      <c r="AO33" s="566">
        <v>0.12690000000000001</v>
      </c>
      <c r="AP33" s="566">
        <v>0.12690000000000001</v>
      </c>
      <c r="AQ33" s="566">
        <v>0.12690000000000001</v>
      </c>
      <c r="AR33" s="566">
        <v>0.12690000000000001</v>
      </c>
      <c r="AS33" s="566">
        <v>0.12690000000000001</v>
      </c>
      <c r="AT33" s="566">
        <v>0.12690000000000001</v>
      </c>
      <c r="AU33" s="566">
        <v>0.12690000000000001</v>
      </c>
      <c r="AV33" s="566">
        <v>0.12690000000000001</v>
      </c>
      <c r="AW33" s="566">
        <v>0.12690000000000001</v>
      </c>
      <c r="AX33" s="566">
        <v>0.12690000000000001</v>
      </c>
      <c r="AY33" s="566">
        <v>0.12690000000000001</v>
      </c>
      <c r="AZ33" s="567">
        <v>0.12690000000000001</v>
      </c>
      <c r="BA33" s="567">
        <v>0.12690000000000001</v>
      </c>
      <c r="BB33" s="567">
        <v>0.12690000000000001</v>
      </c>
      <c r="BC33" s="567">
        <v>0.12690000000000001</v>
      </c>
      <c r="BD33" s="567">
        <v>0.12690000000000001</v>
      </c>
      <c r="BE33" s="567">
        <v>0.12690000000000001</v>
      </c>
      <c r="BF33" s="567">
        <v>0.12690000000000001</v>
      </c>
      <c r="BG33" s="567">
        <v>0.12690000000000001</v>
      </c>
      <c r="BH33" s="567">
        <v>0.12690000000000001</v>
      </c>
      <c r="BI33" s="567">
        <v>0.12690000000000001</v>
      </c>
      <c r="BJ33" s="567">
        <v>0.12690000000000001</v>
      </c>
      <c r="BK33" s="567">
        <v>0.12690000000000001</v>
      </c>
      <c r="BL33" s="567">
        <v>0.12690000000000001</v>
      </c>
      <c r="BM33" s="567">
        <v>0.12690000000000001</v>
      </c>
      <c r="BN33" s="567">
        <v>0.12690000000000001</v>
      </c>
      <c r="BO33" s="567">
        <v>0.12690000000000001</v>
      </c>
      <c r="BP33" s="567">
        <v>0.12690000000000001</v>
      </c>
      <c r="BQ33" s="567">
        <v>0.12690000000000001</v>
      </c>
      <c r="BR33" s="567">
        <v>0.12690000000000001</v>
      </c>
      <c r="BS33" s="567">
        <v>0.12690000000000001</v>
      </c>
      <c r="BT33" s="567">
        <v>0.12690000000000001</v>
      </c>
      <c r="BU33" s="567">
        <v>0.12690000000000001</v>
      </c>
      <c r="BV33" s="567">
        <v>0.12690000000000001</v>
      </c>
    </row>
    <row r="34" spans="1:74" ht="12" customHeight="1" x14ac:dyDescent="0.35">
      <c r="A34" s="542" t="s">
        <v>1322</v>
      </c>
      <c r="B34" s="540" t="s">
        <v>1301</v>
      </c>
      <c r="C34" s="566">
        <v>4.9399999999999999E-2</v>
      </c>
      <c r="D34" s="566">
        <v>4.9399999999999999E-2</v>
      </c>
      <c r="E34" s="566">
        <v>4.9399999999999999E-2</v>
      </c>
      <c r="F34" s="566">
        <v>4.9399999999999999E-2</v>
      </c>
      <c r="G34" s="566">
        <v>4.9399999999999999E-2</v>
      </c>
      <c r="H34" s="566">
        <v>4.9399999999999999E-2</v>
      </c>
      <c r="I34" s="566">
        <v>4.9399999999999999E-2</v>
      </c>
      <c r="J34" s="566">
        <v>4.9399999999999999E-2</v>
      </c>
      <c r="K34" s="566">
        <v>4.9399999999999999E-2</v>
      </c>
      <c r="L34" s="566">
        <v>4.9399999999999999E-2</v>
      </c>
      <c r="M34" s="566">
        <v>4.9399999999999999E-2</v>
      </c>
      <c r="N34" s="566">
        <v>4.9399999999999999E-2</v>
      </c>
      <c r="O34" s="566">
        <v>4.9399999999999999E-2</v>
      </c>
      <c r="P34" s="566">
        <v>4.9399999999999999E-2</v>
      </c>
      <c r="Q34" s="566">
        <v>4.9399999999999999E-2</v>
      </c>
      <c r="R34" s="566">
        <v>7.4200000000000002E-2</v>
      </c>
      <c r="S34" s="566">
        <v>7.4200000000000002E-2</v>
      </c>
      <c r="T34" s="566">
        <v>7.4200000000000002E-2</v>
      </c>
      <c r="U34" s="566">
        <v>7.4200000000000002E-2</v>
      </c>
      <c r="V34" s="566">
        <v>7.4200000000000002E-2</v>
      </c>
      <c r="W34" s="566">
        <v>7.4200000000000002E-2</v>
      </c>
      <c r="X34" s="566">
        <v>7.4200000000000002E-2</v>
      </c>
      <c r="Y34" s="566">
        <v>7.4200000000000002E-2</v>
      </c>
      <c r="Z34" s="566">
        <v>7.4200000000000002E-2</v>
      </c>
      <c r="AA34" s="566">
        <v>7.4200000000000002E-2</v>
      </c>
      <c r="AB34" s="566">
        <v>7.4200000000000002E-2</v>
      </c>
      <c r="AC34" s="566">
        <v>7.4200000000000002E-2</v>
      </c>
      <c r="AD34" s="566">
        <v>7.4200000000000002E-2</v>
      </c>
      <c r="AE34" s="566">
        <v>7.4200000000000002E-2</v>
      </c>
      <c r="AF34" s="566">
        <v>7.4200000000000002E-2</v>
      </c>
      <c r="AG34" s="566">
        <v>7.4200000000000002E-2</v>
      </c>
      <c r="AH34" s="566">
        <v>7.4200000000000002E-2</v>
      </c>
      <c r="AI34" s="566">
        <v>7.4200000000000002E-2</v>
      </c>
      <c r="AJ34" s="566">
        <v>7.4200000000000002E-2</v>
      </c>
      <c r="AK34" s="566">
        <v>7.4200000000000002E-2</v>
      </c>
      <c r="AL34" s="566">
        <v>7.4200000000000002E-2</v>
      </c>
      <c r="AM34" s="566">
        <v>7.4200000000000002E-2</v>
      </c>
      <c r="AN34" s="566">
        <v>7.4200000000000002E-2</v>
      </c>
      <c r="AO34" s="566">
        <v>7.4200000000000002E-2</v>
      </c>
      <c r="AP34" s="566">
        <v>7.4200000000000002E-2</v>
      </c>
      <c r="AQ34" s="566">
        <v>7.4200000000000002E-2</v>
      </c>
      <c r="AR34" s="566">
        <v>7.4200000000000002E-2</v>
      </c>
      <c r="AS34" s="566">
        <v>7.4200000000000002E-2</v>
      </c>
      <c r="AT34" s="566">
        <v>7.4200000000000002E-2</v>
      </c>
      <c r="AU34" s="566">
        <v>7.4200000000000002E-2</v>
      </c>
      <c r="AV34" s="566">
        <v>7.4200000000000002E-2</v>
      </c>
      <c r="AW34" s="566">
        <v>7.4200000000000002E-2</v>
      </c>
      <c r="AX34" s="566">
        <v>7.4200000000000002E-2</v>
      </c>
      <c r="AY34" s="566">
        <v>7.4200000000000002E-2</v>
      </c>
      <c r="AZ34" s="567">
        <v>7.4200000000000002E-2</v>
      </c>
      <c r="BA34" s="567">
        <v>7.4200000000000002E-2</v>
      </c>
      <c r="BB34" s="567">
        <v>7.4200000000000002E-2</v>
      </c>
      <c r="BC34" s="567">
        <v>7.4200000000000002E-2</v>
      </c>
      <c r="BD34" s="567">
        <v>7.4200000000000002E-2</v>
      </c>
      <c r="BE34" s="567">
        <v>7.4200000000000002E-2</v>
      </c>
      <c r="BF34" s="567">
        <v>7.4200000000000002E-2</v>
      </c>
      <c r="BG34" s="567">
        <v>7.4200000000000002E-2</v>
      </c>
      <c r="BH34" s="567">
        <v>7.4200000000000002E-2</v>
      </c>
      <c r="BI34" s="567">
        <v>7.4200000000000002E-2</v>
      </c>
      <c r="BJ34" s="567">
        <v>7.4200000000000002E-2</v>
      </c>
      <c r="BK34" s="567">
        <v>7.4200000000000002E-2</v>
      </c>
      <c r="BL34" s="567">
        <v>7.4200000000000002E-2</v>
      </c>
      <c r="BM34" s="567">
        <v>7.4200000000000002E-2</v>
      </c>
      <c r="BN34" s="567">
        <v>7.4200000000000002E-2</v>
      </c>
      <c r="BO34" s="567">
        <v>7.4200000000000002E-2</v>
      </c>
      <c r="BP34" s="567">
        <v>7.4200000000000002E-2</v>
      </c>
      <c r="BQ34" s="567">
        <v>7.4200000000000002E-2</v>
      </c>
      <c r="BR34" s="567">
        <v>7.4200000000000002E-2</v>
      </c>
      <c r="BS34" s="567">
        <v>7.4200000000000002E-2</v>
      </c>
      <c r="BT34" s="567">
        <v>7.4200000000000002E-2</v>
      </c>
      <c r="BU34" s="567">
        <v>7.4200000000000002E-2</v>
      </c>
      <c r="BV34" s="567">
        <v>7.4200000000000002E-2</v>
      </c>
    </row>
    <row r="35" spans="1:74" ht="12" customHeight="1" x14ac:dyDescent="0.35">
      <c r="A35" s="542" t="s">
        <v>1323</v>
      </c>
      <c r="B35" s="540" t="s">
        <v>1303</v>
      </c>
      <c r="C35" s="566">
        <v>0.28839999999999999</v>
      </c>
      <c r="D35" s="566">
        <v>0.28839999999999999</v>
      </c>
      <c r="E35" s="566">
        <v>0.28839999999999999</v>
      </c>
      <c r="F35" s="566">
        <v>0.28839999999999999</v>
      </c>
      <c r="G35" s="566">
        <v>0.28839999999999999</v>
      </c>
      <c r="H35" s="566">
        <v>0.28839999999999999</v>
      </c>
      <c r="I35" s="566">
        <v>0.28839999999999999</v>
      </c>
      <c r="J35" s="566">
        <v>0.28839999999999999</v>
      </c>
      <c r="K35" s="566">
        <v>0.28839999999999999</v>
      </c>
      <c r="L35" s="566">
        <v>0.28839999999999999</v>
      </c>
      <c r="M35" s="566">
        <v>0.28839999999999999</v>
      </c>
      <c r="N35" s="566">
        <v>0.28839999999999999</v>
      </c>
      <c r="O35" s="566">
        <v>0.3014</v>
      </c>
      <c r="P35" s="566">
        <v>0.3014</v>
      </c>
      <c r="Q35" s="566">
        <v>0.3014</v>
      </c>
      <c r="R35" s="566">
        <v>0.3014</v>
      </c>
      <c r="S35" s="566">
        <v>0.3014</v>
      </c>
      <c r="T35" s="566">
        <v>0.3014</v>
      </c>
      <c r="U35" s="566">
        <v>0.3014</v>
      </c>
      <c r="V35" s="566">
        <v>0.29899999999999999</v>
      </c>
      <c r="W35" s="566">
        <v>0.29899999999999999</v>
      </c>
      <c r="X35" s="566">
        <v>0.29899999999999999</v>
      </c>
      <c r="Y35" s="566">
        <v>0.29899999999999999</v>
      </c>
      <c r="Z35" s="566">
        <v>0.29899999999999999</v>
      </c>
      <c r="AA35" s="566">
        <v>0.29380000000000001</v>
      </c>
      <c r="AB35" s="566">
        <v>0.29380000000000001</v>
      </c>
      <c r="AC35" s="566">
        <v>0.29380000000000001</v>
      </c>
      <c r="AD35" s="566">
        <v>0.29380000000000001</v>
      </c>
      <c r="AE35" s="566">
        <v>0.29630000000000001</v>
      </c>
      <c r="AF35" s="566">
        <v>0.29630000000000001</v>
      </c>
      <c r="AG35" s="566">
        <v>0.29630000000000001</v>
      </c>
      <c r="AH35" s="566">
        <v>0.29630000000000001</v>
      </c>
      <c r="AI35" s="566">
        <v>0.29630000000000001</v>
      </c>
      <c r="AJ35" s="566">
        <v>0.29630000000000001</v>
      </c>
      <c r="AK35" s="566">
        <v>0.29630000000000001</v>
      </c>
      <c r="AL35" s="566">
        <v>0.29630000000000001</v>
      </c>
      <c r="AM35" s="566">
        <v>0.29630000000000001</v>
      </c>
      <c r="AN35" s="566">
        <v>0.29630000000000001</v>
      </c>
      <c r="AO35" s="566">
        <v>0.29630000000000001</v>
      </c>
      <c r="AP35" s="566">
        <v>0.29630000000000001</v>
      </c>
      <c r="AQ35" s="566">
        <v>0.29630000000000001</v>
      </c>
      <c r="AR35" s="566">
        <v>0.29630000000000001</v>
      </c>
      <c r="AS35" s="566">
        <v>0.29630000000000001</v>
      </c>
      <c r="AT35" s="566">
        <v>0.29630000000000001</v>
      </c>
      <c r="AU35" s="566">
        <v>0.29630000000000001</v>
      </c>
      <c r="AV35" s="566">
        <v>0.29420000000000002</v>
      </c>
      <c r="AW35" s="566">
        <v>0.29420000000000002</v>
      </c>
      <c r="AX35" s="566">
        <v>0.29420000000000002</v>
      </c>
      <c r="AY35" s="566">
        <v>0.29420000000000002</v>
      </c>
      <c r="AZ35" s="567">
        <v>0.29470000000000002</v>
      </c>
      <c r="BA35" s="567">
        <v>0.29470000000000002</v>
      </c>
      <c r="BB35" s="567">
        <v>0.29470000000000002</v>
      </c>
      <c r="BC35" s="567">
        <v>0.29470000000000002</v>
      </c>
      <c r="BD35" s="567">
        <v>0.29470000000000002</v>
      </c>
      <c r="BE35" s="567">
        <v>0.29470000000000002</v>
      </c>
      <c r="BF35" s="567">
        <v>0.29470000000000002</v>
      </c>
      <c r="BG35" s="567">
        <v>0.29470000000000002</v>
      </c>
      <c r="BH35" s="567">
        <v>0.29470000000000002</v>
      </c>
      <c r="BI35" s="567">
        <v>0.29470000000000002</v>
      </c>
      <c r="BJ35" s="567">
        <v>0.29470000000000002</v>
      </c>
      <c r="BK35" s="567">
        <v>0.29470000000000002</v>
      </c>
      <c r="BL35" s="567">
        <v>0.29470000000000002</v>
      </c>
      <c r="BM35" s="567">
        <v>0.29470000000000002</v>
      </c>
      <c r="BN35" s="567">
        <v>0.29470000000000002</v>
      </c>
      <c r="BO35" s="567">
        <v>0.29470000000000002</v>
      </c>
      <c r="BP35" s="567">
        <v>0.29470000000000002</v>
      </c>
      <c r="BQ35" s="567">
        <v>0.29470000000000002</v>
      </c>
      <c r="BR35" s="567">
        <v>0.29470000000000002</v>
      </c>
      <c r="BS35" s="567">
        <v>0.29470000000000002</v>
      </c>
      <c r="BT35" s="567">
        <v>0.29470000000000002</v>
      </c>
      <c r="BU35" s="567">
        <v>0.29470000000000002</v>
      </c>
      <c r="BV35" s="567">
        <v>0.29470000000000002</v>
      </c>
    </row>
    <row r="36" spans="1:74" ht="12" customHeight="1" x14ac:dyDescent="0.35">
      <c r="A36" s="542" t="s">
        <v>1324</v>
      </c>
      <c r="B36" s="418" t="s">
        <v>1309</v>
      </c>
      <c r="C36" s="566">
        <v>4.2900000000000001E-2</v>
      </c>
      <c r="D36" s="566">
        <v>4.2900000000000001E-2</v>
      </c>
      <c r="E36" s="566">
        <v>4.2900000000000001E-2</v>
      </c>
      <c r="F36" s="566">
        <v>4.2900000000000001E-2</v>
      </c>
      <c r="G36" s="566">
        <v>4.2900000000000001E-2</v>
      </c>
      <c r="H36" s="566">
        <v>4.3900000000000002E-2</v>
      </c>
      <c r="I36" s="566">
        <v>4.3900000000000002E-2</v>
      </c>
      <c r="J36" s="566">
        <v>4.3900000000000002E-2</v>
      </c>
      <c r="K36" s="566">
        <v>4.3900000000000002E-2</v>
      </c>
      <c r="L36" s="566">
        <v>4.3900000000000002E-2</v>
      </c>
      <c r="M36" s="566">
        <v>4.3900000000000002E-2</v>
      </c>
      <c r="N36" s="566">
        <v>4.3900000000000002E-2</v>
      </c>
      <c r="O36" s="566">
        <v>4.4400000000000002E-2</v>
      </c>
      <c r="P36" s="566">
        <v>4.4400000000000002E-2</v>
      </c>
      <c r="Q36" s="566">
        <v>4.4400000000000002E-2</v>
      </c>
      <c r="R36" s="566">
        <v>4.4400000000000002E-2</v>
      </c>
      <c r="S36" s="566">
        <v>4.4400000000000002E-2</v>
      </c>
      <c r="T36" s="566">
        <v>4.6399999999999997E-2</v>
      </c>
      <c r="U36" s="566">
        <v>4.6399999999999997E-2</v>
      </c>
      <c r="V36" s="566">
        <v>4.6399999999999997E-2</v>
      </c>
      <c r="W36" s="566">
        <v>4.6399999999999997E-2</v>
      </c>
      <c r="X36" s="566">
        <v>4.6399999999999997E-2</v>
      </c>
      <c r="Y36" s="566">
        <v>4.8300000000000003E-2</v>
      </c>
      <c r="Z36" s="566">
        <v>4.8300000000000003E-2</v>
      </c>
      <c r="AA36" s="566">
        <v>4.8800000000000003E-2</v>
      </c>
      <c r="AB36" s="566">
        <v>4.8800000000000003E-2</v>
      </c>
      <c r="AC36" s="566">
        <v>4.8800000000000003E-2</v>
      </c>
      <c r="AD36" s="566">
        <v>4.8800000000000003E-2</v>
      </c>
      <c r="AE36" s="566">
        <v>4.9599999999999998E-2</v>
      </c>
      <c r="AF36" s="566">
        <v>4.9599999999999998E-2</v>
      </c>
      <c r="AG36" s="566">
        <v>4.9599999999999998E-2</v>
      </c>
      <c r="AH36" s="566">
        <v>4.9599999999999998E-2</v>
      </c>
      <c r="AI36" s="566">
        <v>4.9599999999999998E-2</v>
      </c>
      <c r="AJ36" s="566">
        <v>4.9599999999999998E-2</v>
      </c>
      <c r="AK36" s="566">
        <v>5.11E-2</v>
      </c>
      <c r="AL36" s="566">
        <v>5.11E-2</v>
      </c>
      <c r="AM36" s="566">
        <v>5.11E-2</v>
      </c>
      <c r="AN36" s="566">
        <v>5.11E-2</v>
      </c>
      <c r="AO36" s="566">
        <v>5.11E-2</v>
      </c>
      <c r="AP36" s="566">
        <v>5.21E-2</v>
      </c>
      <c r="AQ36" s="566">
        <v>5.21E-2</v>
      </c>
      <c r="AR36" s="566">
        <v>5.21E-2</v>
      </c>
      <c r="AS36" s="566">
        <v>5.21E-2</v>
      </c>
      <c r="AT36" s="566">
        <v>5.21E-2</v>
      </c>
      <c r="AU36" s="566">
        <v>5.21E-2</v>
      </c>
      <c r="AV36" s="566">
        <v>5.21E-2</v>
      </c>
      <c r="AW36" s="566">
        <v>5.21E-2</v>
      </c>
      <c r="AX36" s="566">
        <v>5.21E-2</v>
      </c>
      <c r="AY36" s="566">
        <v>5.21E-2</v>
      </c>
      <c r="AZ36" s="567">
        <v>5.21E-2</v>
      </c>
      <c r="BA36" s="567">
        <v>5.21E-2</v>
      </c>
      <c r="BB36" s="567">
        <v>5.21E-2</v>
      </c>
      <c r="BC36" s="567">
        <v>5.2600000000000001E-2</v>
      </c>
      <c r="BD36" s="567">
        <v>5.2600000000000001E-2</v>
      </c>
      <c r="BE36" s="567">
        <v>5.2600000000000001E-2</v>
      </c>
      <c r="BF36" s="567">
        <v>6.2600000000000003E-2</v>
      </c>
      <c r="BG36" s="567">
        <v>6.2600000000000003E-2</v>
      </c>
      <c r="BH36" s="567">
        <v>6.2600000000000003E-2</v>
      </c>
      <c r="BI36" s="567">
        <v>6.2600000000000003E-2</v>
      </c>
      <c r="BJ36" s="567">
        <v>6.2600000000000003E-2</v>
      </c>
      <c r="BK36" s="567">
        <v>6.2600000000000003E-2</v>
      </c>
      <c r="BL36" s="567">
        <v>6.2600000000000003E-2</v>
      </c>
      <c r="BM36" s="567">
        <v>6.2600000000000003E-2</v>
      </c>
      <c r="BN36" s="567">
        <v>6.2600000000000003E-2</v>
      </c>
      <c r="BO36" s="567">
        <v>6.2600000000000003E-2</v>
      </c>
      <c r="BP36" s="567">
        <v>6.2600000000000003E-2</v>
      </c>
      <c r="BQ36" s="567">
        <v>6.2600000000000003E-2</v>
      </c>
      <c r="BR36" s="567">
        <v>6.2600000000000003E-2</v>
      </c>
      <c r="BS36" s="567">
        <v>6.2600000000000003E-2</v>
      </c>
      <c r="BT36" s="567">
        <v>6.2600000000000003E-2</v>
      </c>
      <c r="BU36" s="567">
        <v>6.2600000000000003E-2</v>
      </c>
      <c r="BV36" s="567">
        <v>6.2600000000000003E-2</v>
      </c>
    </row>
    <row r="37" spans="1:74" ht="12" customHeight="1" x14ac:dyDescent="0.35">
      <c r="A37" s="542" t="s">
        <v>1325</v>
      </c>
      <c r="B37" s="418" t="s">
        <v>1311</v>
      </c>
      <c r="C37" s="566">
        <v>1.2797000000000001</v>
      </c>
      <c r="D37" s="566">
        <v>1.2797000000000001</v>
      </c>
      <c r="E37" s="566">
        <v>1.2797000000000001</v>
      </c>
      <c r="F37" s="566">
        <v>1.2797000000000001</v>
      </c>
      <c r="G37" s="566">
        <v>1.2797000000000001</v>
      </c>
      <c r="H37" s="566">
        <v>1.2797000000000001</v>
      </c>
      <c r="I37" s="566">
        <v>1.2797000000000001</v>
      </c>
      <c r="J37" s="566">
        <v>1.2797000000000001</v>
      </c>
      <c r="K37" s="566">
        <v>1.2797000000000001</v>
      </c>
      <c r="L37" s="566">
        <v>1.2797000000000001</v>
      </c>
      <c r="M37" s="566">
        <v>1.2797000000000001</v>
      </c>
      <c r="N37" s="566">
        <v>1.2797000000000001</v>
      </c>
      <c r="O37" s="566">
        <v>1.2998000000000001</v>
      </c>
      <c r="P37" s="566">
        <v>1.2998000000000001</v>
      </c>
      <c r="Q37" s="566">
        <v>1.2998000000000001</v>
      </c>
      <c r="R37" s="566">
        <v>1.2998000000000001</v>
      </c>
      <c r="S37" s="566">
        <v>1.2998000000000001</v>
      </c>
      <c r="T37" s="566">
        <v>1.2998000000000001</v>
      </c>
      <c r="U37" s="566">
        <v>1.2998000000000001</v>
      </c>
      <c r="V37" s="566">
        <v>1.2998000000000001</v>
      </c>
      <c r="W37" s="566">
        <v>1.2998000000000001</v>
      </c>
      <c r="X37" s="566">
        <v>1.2998000000000001</v>
      </c>
      <c r="Y37" s="566">
        <v>1.2998000000000001</v>
      </c>
      <c r="Z37" s="566">
        <v>1.2998000000000001</v>
      </c>
      <c r="AA37" s="566">
        <v>1.2586999999999999</v>
      </c>
      <c r="AB37" s="566">
        <v>1.2586999999999999</v>
      </c>
      <c r="AC37" s="566">
        <v>1.2586999999999999</v>
      </c>
      <c r="AD37" s="566">
        <v>1.2586999999999999</v>
      </c>
      <c r="AE37" s="566">
        <v>1.2586999999999999</v>
      </c>
      <c r="AF37" s="566">
        <v>1.228</v>
      </c>
      <c r="AG37" s="566">
        <v>1.228</v>
      </c>
      <c r="AH37" s="566">
        <v>1.228</v>
      </c>
      <c r="AI37" s="566">
        <v>1.228</v>
      </c>
      <c r="AJ37" s="566">
        <v>1.228</v>
      </c>
      <c r="AK37" s="566">
        <v>1.228</v>
      </c>
      <c r="AL37" s="566">
        <v>1.228</v>
      </c>
      <c r="AM37" s="566">
        <v>1.228</v>
      </c>
      <c r="AN37" s="566">
        <v>1.228</v>
      </c>
      <c r="AO37" s="566">
        <v>1.228</v>
      </c>
      <c r="AP37" s="566">
        <v>1.228</v>
      </c>
      <c r="AQ37" s="566">
        <v>1.228</v>
      </c>
      <c r="AR37" s="566">
        <v>1.228</v>
      </c>
      <c r="AS37" s="566">
        <v>1.228</v>
      </c>
      <c r="AT37" s="566">
        <v>1.228</v>
      </c>
      <c r="AU37" s="566">
        <v>1.228</v>
      </c>
      <c r="AV37" s="566">
        <v>1.228</v>
      </c>
      <c r="AW37" s="566">
        <v>1.228</v>
      </c>
      <c r="AX37" s="566">
        <v>1.228</v>
      </c>
      <c r="AY37" s="566">
        <v>1.228</v>
      </c>
      <c r="AZ37" s="567">
        <v>1.228</v>
      </c>
      <c r="BA37" s="567">
        <v>1.228</v>
      </c>
      <c r="BB37" s="567">
        <v>1.228</v>
      </c>
      <c r="BC37" s="567">
        <v>1.228</v>
      </c>
      <c r="BD37" s="567">
        <v>1.228</v>
      </c>
      <c r="BE37" s="567">
        <v>1.228</v>
      </c>
      <c r="BF37" s="567">
        <v>1.228</v>
      </c>
      <c r="BG37" s="567">
        <v>1.228</v>
      </c>
      <c r="BH37" s="567">
        <v>1.228</v>
      </c>
      <c r="BI37" s="567">
        <v>1.228</v>
      </c>
      <c r="BJ37" s="567">
        <v>1.228</v>
      </c>
      <c r="BK37" s="567">
        <v>1.228</v>
      </c>
      <c r="BL37" s="567">
        <v>1.228</v>
      </c>
      <c r="BM37" s="567">
        <v>1.228</v>
      </c>
      <c r="BN37" s="567">
        <v>1.228</v>
      </c>
      <c r="BO37" s="567">
        <v>1.228</v>
      </c>
      <c r="BP37" s="567">
        <v>1.228</v>
      </c>
      <c r="BQ37" s="567">
        <v>1.228</v>
      </c>
      <c r="BR37" s="567">
        <v>1.2481</v>
      </c>
      <c r="BS37" s="567">
        <v>1.2481</v>
      </c>
      <c r="BT37" s="567">
        <v>1.2481</v>
      </c>
      <c r="BU37" s="567">
        <v>1.2481</v>
      </c>
      <c r="BV37" s="567">
        <v>1.2715000000000001</v>
      </c>
    </row>
    <row r="38" spans="1:74" ht="12" customHeight="1" x14ac:dyDescent="0.35">
      <c r="A38" s="542"/>
      <c r="B38" s="541" t="s">
        <v>1326</v>
      </c>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67"/>
      <c r="BA38" s="267"/>
      <c r="BB38" s="267"/>
      <c r="BC38" s="267"/>
      <c r="BD38" s="267"/>
      <c r="BE38" s="267"/>
      <c r="BF38" s="267"/>
      <c r="BG38" s="267"/>
      <c r="BH38" s="267"/>
      <c r="BI38" s="267"/>
      <c r="BJ38" s="267"/>
      <c r="BK38" s="267"/>
      <c r="BL38" s="267"/>
      <c r="BM38" s="267"/>
      <c r="BN38" s="267"/>
      <c r="BO38" s="267"/>
      <c r="BP38" s="267"/>
      <c r="BQ38" s="267"/>
      <c r="BR38" s="267"/>
      <c r="BS38" s="267"/>
      <c r="BT38" s="267"/>
      <c r="BU38" s="267"/>
      <c r="BV38" s="267"/>
    </row>
    <row r="39" spans="1:74" ht="12" customHeight="1" x14ac:dyDescent="0.35">
      <c r="A39" s="542" t="s">
        <v>1332</v>
      </c>
      <c r="B39" s="540" t="s">
        <v>1327</v>
      </c>
      <c r="C39" s="566">
        <v>14.622498999999999</v>
      </c>
      <c r="D39" s="566">
        <v>14.832188</v>
      </c>
      <c r="E39" s="566">
        <v>15.064244</v>
      </c>
      <c r="F39" s="566">
        <v>15.280556000000001</v>
      </c>
      <c r="G39" s="566">
        <v>15.472886000000001</v>
      </c>
      <c r="H39" s="566">
        <v>15.681653000000001</v>
      </c>
      <c r="I39" s="566">
        <v>15.898906999999999</v>
      </c>
      <c r="J39" s="566">
        <v>16.129619000000002</v>
      </c>
      <c r="K39" s="566">
        <v>16.364021999999999</v>
      </c>
      <c r="L39" s="566">
        <v>16.635429999999999</v>
      </c>
      <c r="M39" s="566">
        <v>16.884810000000002</v>
      </c>
      <c r="N39" s="566">
        <v>17.163338</v>
      </c>
      <c r="O39" s="566">
        <v>17.531521999999999</v>
      </c>
      <c r="P39" s="566">
        <v>17.807316</v>
      </c>
      <c r="Q39" s="566">
        <v>18.047788000000001</v>
      </c>
      <c r="R39" s="566">
        <v>18.392358000000002</v>
      </c>
      <c r="S39" s="566">
        <v>18.678294999999999</v>
      </c>
      <c r="T39" s="566">
        <v>19.119073</v>
      </c>
      <c r="U39" s="566">
        <v>19.403939999999999</v>
      </c>
      <c r="V39" s="566">
        <v>19.744788</v>
      </c>
      <c r="W39" s="566">
        <v>20.053785000000001</v>
      </c>
      <c r="X39" s="566">
        <v>20.370718</v>
      </c>
      <c r="Y39" s="566">
        <v>20.682724</v>
      </c>
      <c r="Z39" s="566">
        <v>21.116185000000002</v>
      </c>
      <c r="AA39" s="566">
        <v>21.342507999999999</v>
      </c>
      <c r="AB39" s="566">
        <v>21.777138999999998</v>
      </c>
      <c r="AC39" s="566">
        <v>22.187647999999999</v>
      </c>
      <c r="AD39" s="566">
        <v>22.604019999999998</v>
      </c>
      <c r="AE39" s="566">
        <v>22.993120000000001</v>
      </c>
      <c r="AF39" s="566">
        <v>23.394763999999999</v>
      </c>
      <c r="AG39" s="566">
        <v>23.816818000000001</v>
      </c>
      <c r="AH39" s="566">
        <v>24.279709</v>
      </c>
      <c r="AI39" s="566">
        <v>24.735551999999998</v>
      </c>
      <c r="AJ39" s="566">
        <v>25.241482999999999</v>
      </c>
      <c r="AK39" s="566">
        <v>25.727995</v>
      </c>
      <c r="AL39" s="566">
        <v>26.29401</v>
      </c>
      <c r="AM39" s="566">
        <v>26.887843</v>
      </c>
      <c r="AN39" s="566">
        <v>27.346838999999999</v>
      </c>
      <c r="AO39" s="566">
        <v>27.807711000000001</v>
      </c>
      <c r="AP39" s="566">
        <v>28.38176</v>
      </c>
      <c r="AQ39" s="566">
        <v>28.945761999999998</v>
      </c>
      <c r="AR39" s="566">
        <v>29.592824</v>
      </c>
      <c r="AS39" s="566">
        <v>30.115791999999999</v>
      </c>
      <c r="AT39" s="566">
        <v>30.945512999999998</v>
      </c>
      <c r="AU39" s="566">
        <v>31.454469</v>
      </c>
      <c r="AV39" s="566">
        <v>32.048192</v>
      </c>
      <c r="AW39" s="566">
        <v>32.351973999999998</v>
      </c>
      <c r="AX39" s="566">
        <v>32.77469</v>
      </c>
      <c r="AY39" s="566">
        <v>33.19923</v>
      </c>
      <c r="AZ39" s="567">
        <v>33.626609999999999</v>
      </c>
      <c r="BA39" s="567">
        <v>34.05706</v>
      </c>
      <c r="BB39" s="567">
        <v>34.491109999999999</v>
      </c>
      <c r="BC39" s="567">
        <v>34.928539999999998</v>
      </c>
      <c r="BD39" s="567">
        <v>35.369480000000003</v>
      </c>
      <c r="BE39" s="567">
        <v>35.81391</v>
      </c>
      <c r="BF39" s="567">
        <v>36.262169999999998</v>
      </c>
      <c r="BG39" s="567">
        <v>36.714359999999999</v>
      </c>
      <c r="BH39" s="567">
        <v>37.170679999999997</v>
      </c>
      <c r="BI39" s="567">
        <v>37.630809999999997</v>
      </c>
      <c r="BJ39" s="567">
        <v>38.094560000000001</v>
      </c>
      <c r="BK39" s="567">
        <v>38.561369999999997</v>
      </c>
      <c r="BL39" s="567">
        <v>39.031799999999997</v>
      </c>
      <c r="BM39" s="567">
        <v>39.506129999999999</v>
      </c>
      <c r="BN39" s="567">
        <v>39.984929999999999</v>
      </c>
      <c r="BO39" s="567">
        <v>40.468119999999999</v>
      </c>
      <c r="BP39" s="567">
        <v>40.955779999999997</v>
      </c>
      <c r="BQ39" s="567">
        <v>41.447830000000003</v>
      </c>
      <c r="BR39" s="567">
        <v>41.944380000000002</v>
      </c>
      <c r="BS39" s="567">
        <v>42.445480000000003</v>
      </c>
      <c r="BT39" s="567">
        <v>42.951219999999999</v>
      </c>
      <c r="BU39" s="567">
        <v>43.461669999999998</v>
      </c>
      <c r="BV39" s="567">
        <v>43.976909999999997</v>
      </c>
    </row>
    <row r="40" spans="1:74" ht="12" customHeight="1" x14ac:dyDescent="0.35">
      <c r="A40" s="542" t="s">
        <v>1333</v>
      </c>
      <c r="B40" s="540" t="s">
        <v>1328</v>
      </c>
      <c r="C40" s="566">
        <v>7.3020889999999996</v>
      </c>
      <c r="D40" s="566">
        <v>7.3553490000000004</v>
      </c>
      <c r="E40" s="566">
        <v>7.4264140000000003</v>
      </c>
      <c r="F40" s="566">
        <v>7.508483</v>
      </c>
      <c r="G40" s="566">
        <v>7.5631779999999997</v>
      </c>
      <c r="H40" s="566">
        <v>7.6413729999999997</v>
      </c>
      <c r="I40" s="566">
        <v>7.7291679999999996</v>
      </c>
      <c r="J40" s="566">
        <v>7.8628439999999999</v>
      </c>
      <c r="K40" s="566">
        <v>7.9090610000000003</v>
      </c>
      <c r="L40" s="566">
        <v>8.0205160000000006</v>
      </c>
      <c r="M40" s="566">
        <v>8.1277530000000002</v>
      </c>
      <c r="N40" s="566">
        <v>8.3760929999999991</v>
      </c>
      <c r="O40" s="566">
        <v>8.6013950000000001</v>
      </c>
      <c r="P40" s="566">
        <v>8.6453340000000001</v>
      </c>
      <c r="Q40" s="566">
        <v>8.7521149999999999</v>
      </c>
      <c r="R40" s="566">
        <v>8.837256</v>
      </c>
      <c r="S40" s="566">
        <v>8.9246020000000001</v>
      </c>
      <c r="T40" s="566">
        <v>9.0768020000000007</v>
      </c>
      <c r="U40" s="566">
        <v>9.1320320000000006</v>
      </c>
      <c r="V40" s="566">
        <v>9.2575679999999991</v>
      </c>
      <c r="W40" s="566">
        <v>9.2944750000000003</v>
      </c>
      <c r="X40" s="566">
        <v>9.3723539999999996</v>
      </c>
      <c r="Y40" s="566">
        <v>9.5120109999999993</v>
      </c>
      <c r="Z40" s="566">
        <v>9.7520340000000001</v>
      </c>
      <c r="AA40" s="566">
        <v>10.082924999999999</v>
      </c>
      <c r="AB40" s="566">
        <v>10.239179999999999</v>
      </c>
      <c r="AC40" s="566">
        <v>10.36327</v>
      </c>
      <c r="AD40" s="566">
        <v>10.42977</v>
      </c>
      <c r="AE40" s="566">
        <v>10.550326</v>
      </c>
      <c r="AF40" s="566">
        <v>10.681072</v>
      </c>
      <c r="AG40" s="566">
        <v>10.780798000000001</v>
      </c>
      <c r="AH40" s="566">
        <v>10.833050999999999</v>
      </c>
      <c r="AI40" s="566">
        <v>10.976637999999999</v>
      </c>
      <c r="AJ40" s="566">
        <v>11.003876</v>
      </c>
      <c r="AK40" s="566">
        <v>11.117277</v>
      </c>
      <c r="AL40" s="566">
        <v>11.212300000000001</v>
      </c>
      <c r="AM40" s="566">
        <v>11.349957</v>
      </c>
      <c r="AN40" s="566">
        <v>11.527730999999999</v>
      </c>
      <c r="AO40" s="566">
        <v>11.484177000000001</v>
      </c>
      <c r="AP40" s="566">
        <v>11.631133999999999</v>
      </c>
      <c r="AQ40" s="566">
        <v>11.747726</v>
      </c>
      <c r="AR40" s="566">
        <v>11.815473000000001</v>
      </c>
      <c r="AS40" s="566">
        <v>11.892374</v>
      </c>
      <c r="AT40" s="566">
        <v>12.043199</v>
      </c>
      <c r="AU40" s="566">
        <v>12.243672999999999</v>
      </c>
      <c r="AV40" s="566">
        <v>12.357100000000001</v>
      </c>
      <c r="AW40" s="566">
        <v>12.380284</v>
      </c>
      <c r="AX40" s="566">
        <v>12.521179999999999</v>
      </c>
      <c r="AY40" s="566">
        <v>12.663130000000001</v>
      </c>
      <c r="AZ40" s="567">
        <v>12.80458</v>
      </c>
      <c r="BA40" s="567">
        <v>12.94745</v>
      </c>
      <c r="BB40" s="567">
        <v>13.091760000000001</v>
      </c>
      <c r="BC40" s="567">
        <v>13.23748</v>
      </c>
      <c r="BD40" s="567">
        <v>13.384639999999999</v>
      </c>
      <c r="BE40" s="567">
        <v>13.533250000000001</v>
      </c>
      <c r="BF40" s="567">
        <v>13.68333</v>
      </c>
      <c r="BG40" s="567">
        <v>13.834910000000001</v>
      </c>
      <c r="BH40" s="567">
        <v>13.98799</v>
      </c>
      <c r="BI40" s="567">
        <v>14.142609999999999</v>
      </c>
      <c r="BJ40" s="567">
        <v>14.29879</v>
      </c>
      <c r="BK40" s="567">
        <v>14.45654</v>
      </c>
      <c r="BL40" s="567">
        <v>14.61589</v>
      </c>
      <c r="BM40" s="567">
        <v>14.776859999999999</v>
      </c>
      <c r="BN40" s="567">
        <v>14.93947</v>
      </c>
      <c r="BO40" s="567">
        <v>15.103730000000001</v>
      </c>
      <c r="BP40" s="567">
        <v>15.269679999999999</v>
      </c>
      <c r="BQ40" s="567">
        <v>15.43732</v>
      </c>
      <c r="BR40" s="567">
        <v>15.606669999999999</v>
      </c>
      <c r="BS40" s="567">
        <v>15.77777</v>
      </c>
      <c r="BT40" s="567">
        <v>15.950620000000001</v>
      </c>
      <c r="BU40" s="567">
        <v>16.125250000000001</v>
      </c>
      <c r="BV40" s="567">
        <v>16.301670000000001</v>
      </c>
    </row>
    <row r="41" spans="1:74" ht="12" customHeight="1" x14ac:dyDescent="0.35">
      <c r="A41" s="542" t="s">
        <v>1334</v>
      </c>
      <c r="B41" s="540" t="s">
        <v>1329</v>
      </c>
      <c r="C41" s="566">
        <v>1.8176049999999999</v>
      </c>
      <c r="D41" s="566">
        <v>1.8388789999999999</v>
      </c>
      <c r="E41" s="566">
        <v>1.860582</v>
      </c>
      <c r="F41" s="566">
        <v>1.8692230000000001</v>
      </c>
      <c r="G41" s="566">
        <v>1.883848</v>
      </c>
      <c r="H41" s="566">
        <v>1.924973</v>
      </c>
      <c r="I41" s="566">
        <v>1.953506</v>
      </c>
      <c r="J41" s="566">
        <v>1.9695</v>
      </c>
      <c r="K41" s="566">
        <v>1.978847</v>
      </c>
      <c r="L41" s="566">
        <v>1.998575</v>
      </c>
      <c r="M41" s="566">
        <v>2.0152019999999999</v>
      </c>
      <c r="N41" s="566">
        <v>2.045347</v>
      </c>
      <c r="O41" s="566">
        <v>2.0572050000000002</v>
      </c>
      <c r="P41" s="566">
        <v>2.0763569999999998</v>
      </c>
      <c r="Q41" s="566">
        <v>2.0973839999999999</v>
      </c>
      <c r="R41" s="566">
        <v>2.108635</v>
      </c>
      <c r="S41" s="566">
        <v>2.1270720000000001</v>
      </c>
      <c r="T41" s="566">
        <v>2.1459269999999999</v>
      </c>
      <c r="U41" s="566">
        <v>2.1376240000000002</v>
      </c>
      <c r="V41" s="566">
        <v>2.155195</v>
      </c>
      <c r="W41" s="566">
        <v>2.1771600000000002</v>
      </c>
      <c r="X41" s="566">
        <v>2.1849430000000001</v>
      </c>
      <c r="Y41" s="566">
        <v>2.199058</v>
      </c>
      <c r="Z41" s="566">
        <v>2.2127370000000002</v>
      </c>
      <c r="AA41" s="566">
        <v>2.2096469999999999</v>
      </c>
      <c r="AB41" s="566">
        <v>2.2135199999999999</v>
      </c>
      <c r="AC41" s="566">
        <v>2.2207859999999999</v>
      </c>
      <c r="AD41" s="566">
        <v>2.2307549999999998</v>
      </c>
      <c r="AE41" s="566">
        <v>2.2358349999999998</v>
      </c>
      <c r="AF41" s="566">
        <v>2.2455880000000001</v>
      </c>
      <c r="AG41" s="566">
        <v>2.2514289999999999</v>
      </c>
      <c r="AH41" s="566">
        <v>2.2606229999999998</v>
      </c>
      <c r="AI41" s="566">
        <v>2.2704580000000001</v>
      </c>
      <c r="AJ41" s="566">
        <v>2.2943199999999999</v>
      </c>
      <c r="AK41" s="566">
        <v>2.3004699999999998</v>
      </c>
      <c r="AL41" s="566">
        <v>2.3217080000000001</v>
      </c>
      <c r="AM41" s="566">
        <v>2.3634339999999998</v>
      </c>
      <c r="AN41" s="566">
        <v>2.3666849999999999</v>
      </c>
      <c r="AO41" s="566">
        <v>2.3859590000000002</v>
      </c>
      <c r="AP41" s="566">
        <v>2.4399109999999999</v>
      </c>
      <c r="AQ41" s="566">
        <v>2.4412630000000002</v>
      </c>
      <c r="AR41" s="566">
        <v>2.4539179999999998</v>
      </c>
      <c r="AS41" s="566">
        <v>2.4630890000000001</v>
      </c>
      <c r="AT41" s="566">
        <v>2.4741219999999999</v>
      </c>
      <c r="AU41" s="566">
        <v>2.4926889999999999</v>
      </c>
      <c r="AV41" s="566">
        <v>2.5265559999999998</v>
      </c>
      <c r="AW41" s="566">
        <v>2.5630489999999999</v>
      </c>
      <c r="AX41" s="566">
        <v>2.5823390000000002</v>
      </c>
      <c r="AY41" s="566">
        <v>2.6016750000000002</v>
      </c>
      <c r="AZ41" s="567">
        <v>2.620994</v>
      </c>
      <c r="BA41" s="567">
        <v>2.6403690000000002</v>
      </c>
      <c r="BB41" s="567">
        <v>2.6598060000000001</v>
      </c>
      <c r="BC41" s="567">
        <v>2.679303</v>
      </c>
      <c r="BD41" s="567">
        <v>2.698861</v>
      </c>
      <c r="BE41" s="567">
        <v>2.718483</v>
      </c>
      <c r="BF41" s="567">
        <v>2.7381669999999998</v>
      </c>
      <c r="BG41" s="567">
        <v>2.7579150000000001</v>
      </c>
      <c r="BH41" s="567">
        <v>2.7777280000000002</v>
      </c>
      <c r="BI41" s="567">
        <v>2.7976070000000002</v>
      </c>
      <c r="BJ41" s="567">
        <v>2.8175530000000002</v>
      </c>
      <c r="BK41" s="567">
        <v>2.8375659999999998</v>
      </c>
      <c r="BL41" s="567">
        <v>2.8576480000000002</v>
      </c>
      <c r="BM41" s="567">
        <v>2.877799</v>
      </c>
      <c r="BN41" s="567">
        <v>2.8980199999999998</v>
      </c>
      <c r="BO41" s="567">
        <v>2.9183129999999999</v>
      </c>
      <c r="BP41" s="567">
        <v>2.9386770000000002</v>
      </c>
      <c r="BQ41" s="567">
        <v>2.959114</v>
      </c>
      <c r="BR41" s="567">
        <v>2.979625</v>
      </c>
      <c r="BS41" s="567">
        <v>3.0002110000000002</v>
      </c>
      <c r="BT41" s="567">
        <v>3.0208719999999998</v>
      </c>
      <c r="BU41" s="567">
        <v>3.0416089999999998</v>
      </c>
      <c r="BV41" s="567">
        <v>3.0624229999999999</v>
      </c>
    </row>
    <row r="42" spans="1:74" ht="12" customHeight="1" x14ac:dyDescent="0.35">
      <c r="A42" s="542" t="s">
        <v>1335</v>
      </c>
      <c r="B42" s="545" t="s">
        <v>1330</v>
      </c>
      <c r="C42" s="433">
        <v>23.742193</v>
      </c>
      <c r="D42" s="433">
        <v>24.026416000000001</v>
      </c>
      <c r="E42" s="433">
        <v>24.351240000000001</v>
      </c>
      <c r="F42" s="433">
        <v>24.658262000000001</v>
      </c>
      <c r="G42" s="433">
        <v>24.919912</v>
      </c>
      <c r="H42" s="433">
        <v>25.247999</v>
      </c>
      <c r="I42" s="433">
        <v>25.581581</v>
      </c>
      <c r="J42" s="433">
        <v>25.961963000000001</v>
      </c>
      <c r="K42" s="433">
        <v>26.251930000000002</v>
      </c>
      <c r="L42" s="433">
        <v>26.654520999999999</v>
      </c>
      <c r="M42" s="433">
        <v>27.027764999999999</v>
      </c>
      <c r="N42" s="433">
        <v>27.584778</v>
      </c>
      <c r="O42" s="433">
        <v>28.190121999999999</v>
      </c>
      <c r="P42" s="433">
        <v>28.529007</v>
      </c>
      <c r="Q42" s="433">
        <v>28.897286999999999</v>
      </c>
      <c r="R42" s="433">
        <v>29.338249000000001</v>
      </c>
      <c r="S42" s="433">
        <v>29.729969000000001</v>
      </c>
      <c r="T42" s="433">
        <v>30.341802000000001</v>
      </c>
      <c r="U42" s="433">
        <v>30.673596</v>
      </c>
      <c r="V42" s="433">
        <v>31.157551000000002</v>
      </c>
      <c r="W42" s="433">
        <v>31.52542</v>
      </c>
      <c r="X42" s="433">
        <v>31.928014999999998</v>
      </c>
      <c r="Y42" s="433">
        <v>32.393793000000002</v>
      </c>
      <c r="Z42" s="433">
        <v>33.080956</v>
      </c>
      <c r="AA42" s="433">
        <v>33.635080000000002</v>
      </c>
      <c r="AB42" s="433">
        <v>34.229838999999998</v>
      </c>
      <c r="AC42" s="433">
        <v>34.771704</v>
      </c>
      <c r="AD42" s="433">
        <v>35.264544999999998</v>
      </c>
      <c r="AE42" s="433">
        <v>35.779280999999997</v>
      </c>
      <c r="AF42" s="433">
        <v>36.321424</v>
      </c>
      <c r="AG42" s="433">
        <v>36.849044999999997</v>
      </c>
      <c r="AH42" s="433">
        <v>37.373382999999997</v>
      </c>
      <c r="AI42" s="433">
        <v>37.982647999999998</v>
      </c>
      <c r="AJ42" s="433">
        <v>38.539679</v>
      </c>
      <c r="AK42" s="433">
        <v>39.145741999999998</v>
      </c>
      <c r="AL42" s="433">
        <v>39.828018</v>
      </c>
      <c r="AM42" s="433">
        <v>40.601233999999998</v>
      </c>
      <c r="AN42" s="433">
        <v>41.241255000000002</v>
      </c>
      <c r="AO42" s="433">
        <v>41.677847</v>
      </c>
      <c r="AP42" s="433">
        <v>42.452804999999998</v>
      </c>
      <c r="AQ42" s="433">
        <v>43.134751000000001</v>
      </c>
      <c r="AR42" s="433">
        <v>43.862214999999999</v>
      </c>
      <c r="AS42" s="433">
        <v>44.471254999999999</v>
      </c>
      <c r="AT42" s="433">
        <v>45.462834000000001</v>
      </c>
      <c r="AU42" s="433">
        <v>46.190831000000003</v>
      </c>
      <c r="AV42" s="433">
        <v>46.931848000000002</v>
      </c>
      <c r="AW42" s="433">
        <v>47.295307000000001</v>
      </c>
      <c r="AX42" s="433">
        <v>47.878210000000003</v>
      </c>
      <c r="AY42" s="433">
        <v>48.464039999999997</v>
      </c>
      <c r="AZ42" s="434">
        <v>49.05218</v>
      </c>
      <c r="BA42" s="434">
        <v>49.644880000000001</v>
      </c>
      <c r="BB42" s="434">
        <v>50.24268</v>
      </c>
      <c r="BC42" s="434">
        <v>50.845329999999997</v>
      </c>
      <c r="BD42" s="434">
        <v>51.452979999999997</v>
      </c>
      <c r="BE42" s="434">
        <v>52.065649999999998</v>
      </c>
      <c r="BF42" s="434">
        <v>52.683669999999999</v>
      </c>
      <c r="BG42" s="434">
        <v>53.307180000000002</v>
      </c>
      <c r="BH42" s="434">
        <v>53.936399999999999</v>
      </c>
      <c r="BI42" s="434">
        <v>54.57103</v>
      </c>
      <c r="BJ42" s="434">
        <v>55.210900000000002</v>
      </c>
      <c r="BK42" s="434">
        <v>55.85548</v>
      </c>
      <c r="BL42" s="434">
        <v>56.50535</v>
      </c>
      <c r="BM42" s="434">
        <v>57.160789999999999</v>
      </c>
      <c r="BN42" s="434">
        <v>57.822420000000001</v>
      </c>
      <c r="BO42" s="434">
        <v>58.490169999999999</v>
      </c>
      <c r="BP42" s="434">
        <v>59.16413</v>
      </c>
      <c r="BQ42" s="434">
        <v>59.844259999999998</v>
      </c>
      <c r="BR42" s="434">
        <v>60.530670000000001</v>
      </c>
      <c r="BS42" s="434">
        <v>61.223460000000003</v>
      </c>
      <c r="BT42" s="434">
        <v>61.922710000000002</v>
      </c>
      <c r="BU42" s="434">
        <v>62.628520000000002</v>
      </c>
      <c r="BV42" s="434">
        <v>63.341009999999997</v>
      </c>
    </row>
    <row r="43" spans="1:74" ht="12" customHeight="1" x14ac:dyDescent="0.35">
      <c r="A43" s="542"/>
      <c r="B43" s="619" t="str">
        <f>"Notes: "&amp;"EIA completed modeling and analysis for this report on " &amp;Dates!$D$2&amp;"."</f>
        <v>Notes: EIA completed modeling and analysis for this report on Thursday February 1, 2024.</v>
      </c>
      <c r="C43" s="612"/>
      <c r="D43" s="612"/>
      <c r="E43" s="612"/>
      <c r="F43" s="612"/>
      <c r="G43" s="612"/>
      <c r="H43" s="612"/>
      <c r="I43" s="612"/>
      <c r="J43" s="612"/>
      <c r="K43" s="612"/>
      <c r="L43" s="612"/>
      <c r="M43" s="612"/>
      <c r="N43" s="612"/>
      <c r="O43" s="612"/>
      <c r="P43" s="612"/>
      <c r="Q43" s="612"/>
      <c r="R43" s="566"/>
      <c r="S43" s="566"/>
      <c r="T43" s="566"/>
      <c r="U43" s="566"/>
      <c r="V43" s="566"/>
      <c r="W43" s="566"/>
      <c r="X43" s="566"/>
      <c r="Y43" s="566"/>
      <c r="Z43" s="566"/>
      <c r="AA43" s="566"/>
      <c r="AB43" s="566"/>
      <c r="AC43" s="567"/>
      <c r="AD43" s="567"/>
      <c r="AE43" s="567"/>
      <c r="AF43" s="567"/>
      <c r="AG43" s="567"/>
      <c r="AH43" s="567"/>
      <c r="AI43" s="567"/>
      <c r="AJ43" s="567"/>
      <c r="AK43" s="567"/>
      <c r="AL43" s="567"/>
      <c r="AM43" s="567"/>
      <c r="AN43" s="567"/>
      <c r="AO43" s="567"/>
      <c r="AP43" s="567"/>
      <c r="AQ43" s="567"/>
      <c r="AR43" s="567"/>
      <c r="AS43" s="567"/>
      <c r="AT43" s="567"/>
      <c r="AU43" s="567"/>
      <c r="AV43" s="567"/>
      <c r="AW43" s="567"/>
      <c r="AX43" s="567"/>
      <c r="AY43" s="567"/>
      <c r="AZ43" s="567"/>
      <c r="BA43" s="567"/>
      <c r="BB43" s="567"/>
      <c r="BC43" s="567"/>
      <c r="BD43" s="567"/>
      <c r="BE43" s="567"/>
      <c r="BF43" s="567"/>
      <c r="BG43" s="567"/>
      <c r="BH43" s="567"/>
      <c r="BI43" s="567"/>
      <c r="BJ43" s="567"/>
      <c r="BK43" s="567"/>
      <c r="BL43" s="567"/>
      <c r="BM43" s="567"/>
      <c r="BN43" s="567"/>
      <c r="BO43" s="567"/>
      <c r="BP43" s="567"/>
      <c r="BQ43" s="567"/>
      <c r="BR43" s="567"/>
      <c r="BS43" s="567"/>
      <c r="BT43" s="567"/>
      <c r="BU43" s="567"/>
      <c r="BV43" s="567"/>
    </row>
    <row r="44" spans="1:74" ht="12" customHeight="1" x14ac:dyDescent="0.35">
      <c r="A44" s="542"/>
      <c r="B44" s="704" t="s">
        <v>1407</v>
      </c>
      <c r="C44" s="705"/>
      <c r="D44" s="705"/>
      <c r="E44" s="705"/>
      <c r="F44" s="705"/>
      <c r="G44" s="705"/>
      <c r="H44" s="705"/>
      <c r="I44" s="705"/>
      <c r="J44" s="705"/>
      <c r="K44" s="705"/>
      <c r="L44" s="705"/>
      <c r="M44" s="705"/>
      <c r="N44" s="705"/>
      <c r="O44" s="705"/>
      <c r="P44" s="705"/>
      <c r="Q44" s="706"/>
      <c r="R44" s="566"/>
      <c r="S44" s="566"/>
      <c r="T44" s="566"/>
      <c r="U44" s="566"/>
      <c r="V44" s="566"/>
      <c r="W44" s="566"/>
      <c r="X44" s="566"/>
      <c r="Y44" s="566"/>
      <c r="Z44" s="566"/>
      <c r="AA44" s="566"/>
      <c r="AB44" s="566"/>
      <c r="AC44" s="567"/>
      <c r="AD44" s="567"/>
      <c r="AE44" s="567"/>
      <c r="AF44" s="567"/>
      <c r="AG44" s="567"/>
      <c r="AH44" s="567"/>
      <c r="AI44" s="567"/>
      <c r="AJ44" s="567"/>
      <c r="AK44" s="567"/>
      <c r="AL44" s="567"/>
      <c r="AM44" s="567"/>
      <c r="AN44" s="567"/>
      <c r="AO44" s="567"/>
      <c r="AP44" s="567"/>
      <c r="AQ44" s="567"/>
      <c r="AR44" s="567"/>
      <c r="AS44" s="567"/>
      <c r="AT44" s="567"/>
      <c r="AU44" s="567"/>
      <c r="AV44" s="567"/>
      <c r="AW44" s="567"/>
      <c r="AX44" s="567"/>
      <c r="AY44" s="567"/>
      <c r="AZ44" s="567"/>
      <c r="BA44" s="567"/>
      <c r="BB44" s="567"/>
      <c r="BC44" s="567"/>
      <c r="BD44" s="567"/>
      <c r="BE44" s="567"/>
      <c r="BF44" s="567"/>
      <c r="BG44" s="567"/>
      <c r="BH44" s="567"/>
      <c r="BI44" s="567"/>
      <c r="BJ44" s="567"/>
      <c r="BK44" s="567"/>
      <c r="BL44" s="567"/>
      <c r="BM44" s="567"/>
      <c r="BN44" s="567"/>
      <c r="BO44" s="567"/>
      <c r="BP44" s="567"/>
      <c r="BQ44" s="567"/>
      <c r="BR44" s="567"/>
      <c r="BS44" s="567"/>
      <c r="BT44" s="567"/>
      <c r="BU44" s="567"/>
      <c r="BV44" s="567"/>
    </row>
    <row r="45" spans="1:74" ht="12" customHeight="1" x14ac:dyDescent="0.35">
      <c r="A45" s="542"/>
      <c r="B45" s="681" t="s">
        <v>334</v>
      </c>
      <c r="C45" s="682"/>
      <c r="D45" s="682"/>
      <c r="E45" s="682"/>
      <c r="F45" s="682"/>
      <c r="G45" s="682"/>
      <c r="H45" s="682"/>
      <c r="I45" s="682"/>
      <c r="J45" s="682"/>
      <c r="K45" s="682"/>
      <c r="L45" s="682"/>
      <c r="M45" s="682"/>
      <c r="N45" s="682"/>
      <c r="O45" s="682"/>
      <c r="P45" s="682"/>
      <c r="Q45" s="683"/>
      <c r="R45" s="566"/>
      <c r="S45" s="566"/>
      <c r="T45" s="566"/>
      <c r="U45" s="566"/>
      <c r="V45" s="566"/>
      <c r="W45" s="566"/>
      <c r="X45" s="566"/>
      <c r="Y45" s="566"/>
      <c r="Z45" s="566"/>
      <c r="AA45" s="566"/>
      <c r="AB45" s="566"/>
      <c r="AC45" s="567"/>
      <c r="AD45" s="567"/>
      <c r="AE45" s="567"/>
      <c r="AF45" s="567"/>
      <c r="AG45" s="567"/>
      <c r="AH45" s="567"/>
      <c r="AI45" s="567"/>
      <c r="AJ45" s="567"/>
      <c r="AK45" s="567"/>
      <c r="AL45" s="567"/>
      <c r="AM45" s="567"/>
      <c r="AN45" s="567"/>
      <c r="AO45" s="567"/>
      <c r="AP45" s="567"/>
      <c r="AQ45" s="567"/>
      <c r="AR45" s="567"/>
      <c r="AS45" s="567"/>
      <c r="AT45" s="567"/>
      <c r="AU45" s="567"/>
      <c r="AV45" s="567"/>
      <c r="AW45" s="567"/>
      <c r="AX45" s="567"/>
      <c r="AY45" s="567"/>
      <c r="AZ45" s="567"/>
      <c r="BA45" s="567"/>
      <c r="BB45" s="567"/>
      <c r="BC45" s="567"/>
      <c r="BD45" s="567"/>
      <c r="BE45" s="567"/>
      <c r="BF45" s="567"/>
      <c r="BG45" s="567"/>
      <c r="BH45" s="567"/>
      <c r="BI45" s="567"/>
      <c r="BJ45" s="567"/>
      <c r="BK45" s="567"/>
      <c r="BL45" s="567"/>
      <c r="BM45" s="567"/>
      <c r="BN45" s="567"/>
      <c r="BO45" s="567"/>
      <c r="BP45" s="567"/>
      <c r="BQ45" s="567"/>
      <c r="BR45" s="567"/>
      <c r="BS45" s="567"/>
      <c r="BT45" s="567"/>
      <c r="BU45" s="567"/>
      <c r="BV45" s="567"/>
    </row>
    <row r="46" spans="1:74" ht="12" customHeight="1" x14ac:dyDescent="0.35">
      <c r="A46" s="542"/>
      <c r="B46" s="684" t="s">
        <v>1394</v>
      </c>
      <c r="C46" s="685"/>
      <c r="D46" s="685"/>
      <c r="E46" s="685"/>
      <c r="F46" s="685"/>
      <c r="G46" s="685"/>
      <c r="H46" s="685"/>
      <c r="I46" s="685"/>
      <c r="J46" s="685"/>
      <c r="K46" s="685"/>
      <c r="L46" s="685"/>
      <c r="M46" s="685"/>
      <c r="N46" s="685"/>
      <c r="O46" s="685"/>
      <c r="P46" s="685"/>
      <c r="Q46" s="686"/>
      <c r="R46" s="566"/>
      <c r="S46" s="566"/>
      <c r="T46" s="566"/>
      <c r="U46" s="566"/>
      <c r="V46" s="566"/>
      <c r="W46" s="566"/>
      <c r="X46" s="566"/>
      <c r="Y46" s="566"/>
      <c r="Z46" s="566"/>
      <c r="AA46" s="566"/>
      <c r="AB46" s="566"/>
      <c r="AC46" s="567"/>
      <c r="AD46" s="567"/>
      <c r="AE46" s="567"/>
      <c r="AF46" s="567"/>
      <c r="AG46" s="567"/>
      <c r="AH46" s="567"/>
      <c r="AI46" s="567"/>
      <c r="AJ46" s="567"/>
      <c r="AK46" s="567"/>
      <c r="AL46" s="567"/>
      <c r="AM46" s="567"/>
      <c r="AN46" s="567"/>
      <c r="AO46" s="567"/>
      <c r="AP46" s="567"/>
      <c r="AQ46" s="567"/>
      <c r="AR46" s="567"/>
      <c r="AS46" s="567"/>
      <c r="AT46" s="567"/>
      <c r="AU46" s="567"/>
      <c r="AV46" s="567"/>
      <c r="AW46" s="567"/>
      <c r="AX46" s="567"/>
      <c r="AY46" s="567"/>
      <c r="AZ46" s="567"/>
      <c r="BA46" s="567"/>
      <c r="BB46" s="567"/>
      <c r="BC46" s="567"/>
      <c r="BD46" s="567"/>
      <c r="BE46" s="567"/>
      <c r="BF46" s="567"/>
      <c r="BG46" s="567"/>
      <c r="BH46" s="567"/>
      <c r="BI46" s="567"/>
      <c r="BJ46" s="567"/>
      <c r="BK46" s="567"/>
      <c r="BL46" s="567"/>
      <c r="BM46" s="567"/>
      <c r="BN46" s="567"/>
      <c r="BO46" s="567"/>
      <c r="BP46" s="567"/>
      <c r="BQ46" s="567"/>
      <c r="BR46" s="567"/>
      <c r="BS46" s="567"/>
      <c r="BT46" s="567"/>
      <c r="BU46" s="567"/>
      <c r="BV46" s="567"/>
    </row>
    <row r="47" spans="1:74" ht="12" customHeight="1" x14ac:dyDescent="0.35">
      <c r="A47" s="542"/>
      <c r="B47" s="684" t="s">
        <v>1395</v>
      </c>
      <c r="C47" s="685"/>
      <c r="D47" s="685"/>
      <c r="E47" s="685"/>
      <c r="F47" s="685"/>
      <c r="G47" s="685"/>
      <c r="H47" s="685"/>
      <c r="I47" s="685"/>
      <c r="J47" s="685"/>
      <c r="K47" s="685"/>
      <c r="L47" s="685"/>
      <c r="M47" s="685"/>
      <c r="N47" s="685"/>
      <c r="O47" s="685"/>
      <c r="P47" s="685"/>
      <c r="Q47" s="686"/>
      <c r="R47" s="566"/>
      <c r="S47" s="566"/>
      <c r="T47" s="566"/>
      <c r="U47" s="566"/>
      <c r="V47" s="566"/>
      <c r="W47" s="566"/>
      <c r="X47" s="566"/>
      <c r="Y47" s="566"/>
      <c r="Z47" s="566"/>
      <c r="AA47" s="566"/>
      <c r="AB47" s="566"/>
      <c r="AC47" s="567"/>
      <c r="AD47" s="567"/>
      <c r="AE47" s="567"/>
      <c r="AF47" s="567"/>
      <c r="AG47" s="567"/>
      <c r="AH47" s="567"/>
      <c r="AI47" s="567"/>
      <c r="AJ47" s="567"/>
      <c r="AK47" s="567"/>
      <c r="AL47" s="567"/>
      <c r="AM47" s="567"/>
      <c r="AN47" s="567"/>
      <c r="AO47" s="567"/>
      <c r="AP47" s="567"/>
      <c r="AQ47" s="567"/>
      <c r="AR47" s="567"/>
      <c r="AS47" s="567"/>
      <c r="AT47" s="567"/>
      <c r="AU47" s="567"/>
      <c r="AV47" s="567"/>
      <c r="AW47" s="567"/>
      <c r="AX47" s="567"/>
      <c r="AY47" s="567"/>
      <c r="AZ47" s="567"/>
      <c r="BA47" s="567"/>
      <c r="BB47" s="567"/>
      <c r="BC47" s="567"/>
      <c r="BD47" s="567"/>
      <c r="BE47" s="567"/>
      <c r="BF47" s="567"/>
      <c r="BG47" s="567"/>
      <c r="BH47" s="567"/>
      <c r="BI47" s="567"/>
      <c r="BJ47" s="567"/>
      <c r="BK47" s="567"/>
      <c r="BL47" s="567"/>
      <c r="BM47" s="567"/>
      <c r="BN47" s="567"/>
      <c r="BO47" s="567"/>
      <c r="BP47" s="567"/>
      <c r="BQ47" s="567"/>
      <c r="BR47" s="567"/>
      <c r="BS47" s="567"/>
      <c r="BT47" s="567"/>
      <c r="BU47" s="567"/>
      <c r="BV47" s="567"/>
    </row>
    <row r="48" spans="1:74" ht="12" customHeight="1" x14ac:dyDescent="0.35">
      <c r="A48" s="542"/>
      <c r="B48" s="684" t="s">
        <v>1396</v>
      </c>
      <c r="C48" s="685"/>
      <c r="D48" s="685"/>
      <c r="E48" s="685"/>
      <c r="F48" s="685"/>
      <c r="G48" s="685"/>
      <c r="H48" s="685"/>
      <c r="I48" s="685"/>
      <c r="J48" s="685"/>
      <c r="K48" s="685"/>
      <c r="L48" s="685"/>
      <c r="M48" s="685"/>
      <c r="N48" s="685"/>
      <c r="O48" s="685"/>
      <c r="P48" s="685"/>
      <c r="Q48" s="686"/>
      <c r="R48" s="566"/>
      <c r="S48" s="566"/>
      <c r="T48" s="566"/>
      <c r="U48" s="566"/>
      <c r="V48" s="566"/>
      <c r="W48" s="566"/>
      <c r="X48" s="566"/>
      <c r="Y48" s="566"/>
      <c r="Z48" s="566"/>
      <c r="AA48" s="566"/>
      <c r="AB48" s="566"/>
      <c r="AC48" s="567"/>
      <c r="AD48" s="567"/>
      <c r="AE48" s="567"/>
      <c r="AF48" s="567"/>
      <c r="AG48" s="567"/>
      <c r="AH48" s="567"/>
      <c r="AI48" s="567"/>
      <c r="AJ48" s="567"/>
      <c r="AK48" s="567"/>
      <c r="AL48" s="567"/>
      <c r="AM48" s="567"/>
      <c r="AN48" s="567"/>
      <c r="AO48" s="567"/>
      <c r="AP48" s="567"/>
      <c r="AQ48" s="567"/>
      <c r="AR48" s="567"/>
      <c r="AS48" s="567"/>
      <c r="AT48" s="567"/>
      <c r="AU48" s="567"/>
      <c r="AV48" s="567"/>
      <c r="AW48" s="567"/>
      <c r="AX48" s="567"/>
      <c r="AY48" s="567"/>
      <c r="AZ48" s="567"/>
      <c r="BA48" s="567"/>
      <c r="BB48" s="567"/>
      <c r="BC48" s="567"/>
      <c r="BD48" s="567"/>
      <c r="BE48" s="567"/>
      <c r="BF48" s="567"/>
      <c r="BG48" s="567"/>
      <c r="BH48" s="567"/>
      <c r="BI48" s="567"/>
      <c r="BJ48" s="567"/>
      <c r="BK48" s="567"/>
      <c r="BL48" s="567"/>
      <c r="BM48" s="567"/>
      <c r="BN48" s="567"/>
      <c r="BO48" s="567"/>
      <c r="BP48" s="567"/>
      <c r="BQ48" s="567"/>
      <c r="BR48" s="567"/>
      <c r="BS48" s="567"/>
      <c r="BT48" s="567"/>
      <c r="BU48" s="567"/>
      <c r="BV48" s="567"/>
    </row>
    <row r="49" spans="1:74" ht="12" customHeight="1" x14ac:dyDescent="0.35">
      <c r="A49" s="542"/>
      <c r="B49" s="700" t="s">
        <v>1397</v>
      </c>
      <c r="C49" s="701"/>
      <c r="D49" s="701"/>
      <c r="E49" s="701"/>
      <c r="F49" s="701"/>
      <c r="G49" s="701"/>
      <c r="H49" s="701"/>
      <c r="I49" s="701"/>
      <c r="J49" s="701"/>
      <c r="K49" s="701"/>
      <c r="L49" s="701"/>
      <c r="M49" s="701"/>
      <c r="N49" s="701"/>
      <c r="O49" s="701"/>
      <c r="P49" s="701"/>
      <c r="Q49" s="702"/>
      <c r="R49" s="201"/>
      <c r="S49" s="201"/>
      <c r="T49" s="201"/>
      <c r="U49" s="201"/>
      <c r="V49" s="201"/>
      <c r="W49" s="201"/>
      <c r="X49" s="201"/>
      <c r="Y49" s="201"/>
      <c r="Z49" s="201"/>
      <c r="AA49" s="201"/>
      <c r="AB49" s="201"/>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7"/>
      <c r="AY49" s="267"/>
      <c r="AZ49" s="267"/>
      <c r="BA49" s="267"/>
      <c r="BB49" s="267"/>
      <c r="BC49" s="267"/>
      <c r="BD49" s="267"/>
      <c r="BE49" s="267"/>
      <c r="BF49" s="267"/>
      <c r="BG49" s="267"/>
      <c r="BH49" s="267"/>
      <c r="BI49" s="267"/>
      <c r="BJ49" s="267"/>
      <c r="BK49" s="267"/>
      <c r="BL49" s="267"/>
      <c r="BM49" s="267"/>
      <c r="BN49" s="267"/>
      <c r="BO49" s="267"/>
      <c r="BP49" s="267"/>
      <c r="BQ49" s="267"/>
      <c r="BR49" s="267"/>
      <c r="BS49" s="267"/>
      <c r="BT49" s="267"/>
      <c r="BU49" s="267"/>
      <c r="BV49" s="267"/>
    </row>
    <row r="50" spans="1:74" ht="12" customHeight="1" x14ac:dyDescent="0.35">
      <c r="A50" s="542"/>
      <c r="B50" s="703" t="s">
        <v>1398</v>
      </c>
      <c r="C50" s="701"/>
      <c r="D50" s="701"/>
      <c r="E50" s="701"/>
      <c r="F50" s="701"/>
      <c r="G50" s="701"/>
      <c r="H50" s="701"/>
      <c r="I50" s="701"/>
      <c r="J50" s="701"/>
      <c r="K50" s="701"/>
      <c r="L50" s="701"/>
      <c r="M50" s="701"/>
      <c r="N50" s="701"/>
      <c r="O50" s="701"/>
      <c r="P50" s="701"/>
      <c r="Q50" s="702"/>
      <c r="R50" s="566"/>
      <c r="S50" s="566"/>
      <c r="T50" s="566"/>
      <c r="U50" s="566"/>
      <c r="V50" s="566"/>
      <c r="W50" s="566"/>
      <c r="X50" s="566"/>
      <c r="Y50" s="566"/>
      <c r="Z50" s="566"/>
      <c r="AA50" s="566"/>
      <c r="AB50" s="566"/>
      <c r="AC50" s="567"/>
      <c r="AD50" s="567"/>
      <c r="AE50" s="567"/>
      <c r="AF50" s="567"/>
      <c r="AG50" s="567"/>
      <c r="AH50" s="567"/>
      <c r="AI50" s="567"/>
      <c r="AJ50" s="567"/>
      <c r="AK50" s="567"/>
      <c r="AL50" s="567"/>
      <c r="AM50" s="567"/>
      <c r="AN50" s="567"/>
      <c r="AO50" s="567"/>
      <c r="AP50" s="567"/>
      <c r="AQ50" s="567"/>
      <c r="AR50" s="567"/>
      <c r="AS50" s="567"/>
      <c r="AT50" s="567"/>
      <c r="AU50" s="567"/>
      <c r="AV50" s="567"/>
      <c r="AW50" s="567"/>
      <c r="AX50" s="567"/>
      <c r="AY50" s="567"/>
      <c r="AZ50" s="567"/>
      <c r="BA50" s="567"/>
      <c r="BB50" s="567"/>
      <c r="BC50" s="567"/>
      <c r="BD50" s="567"/>
      <c r="BE50" s="567"/>
      <c r="BF50" s="567"/>
      <c r="BG50" s="567"/>
      <c r="BH50" s="567"/>
      <c r="BI50" s="567"/>
      <c r="BJ50" s="567"/>
      <c r="BK50" s="567"/>
      <c r="BL50" s="567"/>
      <c r="BM50" s="567"/>
      <c r="BN50" s="567"/>
      <c r="BO50" s="567"/>
      <c r="BP50" s="567"/>
      <c r="BQ50" s="567"/>
      <c r="BR50" s="567"/>
      <c r="BS50" s="567"/>
      <c r="BT50" s="567"/>
      <c r="BU50" s="567"/>
      <c r="BV50" s="567"/>
    </row>
    <row r="51" spans="1:74" ht="12" customHeight="1" x14ac:dyDescent="0.35">
      <c r="A51" s="542"/>
      <c r="B51" s="694" t="s">
        <v>1399</v>
      </c>
      <c r="C51" s="695"/>
      <c r="D51" s="695"/>
      <c r="E51" s="695"/>
      <c r="F51" s="695"/>
      <c r="G51" s="695"/>
      <c r="H51" s="695"/>
      <c r="I51" s="695"/>
      <c r="J51" s="695"/>
      <c r="K51" s="695"/>
      <c r="L51" s="695"/>
      <c r="M51" s="695"/>
      <c r="N51" s="695"/>
      <c r="O51" s="695"/>
      <c r="P51" s="695"/>
      <c r="Q51" s="696"/>
      <c r="R51" s="566"/>
      <c r="S51" s="566"/>
      <c r="T51" s="566"/>
      <c r="U51" s="566"/>
      <c r="V51" s="566"/>
      <c r="W51" s="566"/>
      <c r="X51" s="566"/>
      <c r="Y51" s="566"/>
      <c r="Z51" s="566"/>
      <c r="AA51" s="566"/>
      <c r="AB51" s="566"/>
      <c r="AC51" s="567"/>
      <c r="AD51" s="567"/>
      <c r="AE51" s="567"/>
      <c r="AF51" s="567"/>
      <c r="AG51" s="567"/>
      <c r="AH51" s="567"/>
      <c r="AI51" s="567"/>
      <c r="AJ51" s="567"/>
      <c r="AK51" s="567"/>
      <c r="AL51" s="567"/>
      <c r="AM51" s="567"/>
      <c r="AN51" s="567"/>
      <c r="AO51" s="567"/>
      <c r="AP51" s="567"/>
      <c r="AQ51" s="567"/>
      <c r="AR51" s="567"/>
      <c r="AS51" s="567"/>
      <c r="AT51" s="567"/>
      <c r="AU51" s="567"/>
      <c r="AV51" s="567"/>
      <c r="AW51" s="567"/>
      <c r="AX51" s="567"/>
      <c r="AY51" s="567"/>
      <c r="AZ51" s="567"/>
      <c r="BA51" s="567"/>
      <c r="BB51" s="567"/>
      <c r="BC51" s="567"/>
      <c r="BD51" s="567"/>
      <c r="BE51" s="567"/>
      <c r="BF51" s="567"/>
      <c r="BG51" s="567"/>
      <c r="BH51" s="567"/>
      <c r="BI51" s="567"/>
      <c r="BJ51" s="567"/>
      <c r="BK51" s="567"/>
      <c r="BL51" s="567"/>
      <c r="BM51" s="567"/>
      <c r="BN51" s="567"/>
      <c r="BO51" s="567"/>
      <c r="BP51" s="567"/>
      <c r="BQ51" s="567"/>
      <c r="BR51" s="567"/>
      <c r="BS51" s="567"/>
      <c r="BT51" s="567"/>
      <c r="BU51" s="567"/>
      <c r="BV51" s="567"/>
    </row>
    <row r="52" spans="1:74" ht="12" customHeight="1" x14ac:dyDescent="0.35">
      <c r="A52" s="542"/>
      <c r="B52" s="697" t="s">
        <v>1400</v>
      </c>
      <c r="C52" s="698"/>
      <c r="D52" s="698"/>
      <c r="E52" s="698"/>
      <c r="F52" s="698"/>
      <c r="G52" s="698"/>
      <c r="H52" s="698"/>
      <c r="I52" s="698"/>
      <c r="J52" s="698"/>
      <c r="K52" s="698"/>
      <c r="L52" s="698"/>
      <c r="M52" s="698"/>
      <c r="N52" s="698"/>
      <c r="O52" s="698"/>
      <c r="P52" s="698"/>
      <c r="Q52" s="699"/>
      <c r="R52" s="566"/>
      <c r="S52" s="566"/>
      <c r="T52" s="566"/>
      <c r="U52" s="566"/>
      <c r="V52" s="566"/>
      <c r="W52" s="566"/>
      <c r="X52" s="566"/>
      <c r="Y52" s="566"/>
      <c r="Z52" s="566"/>
      <c r="AA52" s="566"/>
      <c r="AB52" s="566"/>
      <c r="AC52" s="567"/>
      <c r="AD52" s="567"/>
      <c r="AE52" s="567"/>
      <c r="AF52" s="567"/>
      <c r="AG52" s="567"/>
      <c r="AH52" s="567"/>
      <c r="AI52" s="567"/>
      <c r="AJ52" s="567"/>
      <c r="AK52" s="567"/>
      <c r="AL52" s="567"/>
      <c r="AM52" s="567"/>
      <c r="AN52" s="567"/>
      <c r="AO52" s="567"/>
      <c r="AP52" s="567"/>
      <c r="AQ52" s="567"/>
      <c r="AR52" s="567"/>
      <c r="AS52" s="567"/>
      <c r="AT52" s="567"/>
      <c r="AU52" s="567"/>
      <c r="AV52" s="567"/>
      <c r="AW52" s="567"/>
      <c r="AX52" s="567"/>
      <c r="AY52" s="567"/>
      <c r="AZ52" s="567"/>
      <c r="BA52" s="567"/>
      <c r="BB52" s="567"/>
      <c r="BC52" s="567"/>
      <c r="BD52" s="567"/>
      <c r="BE52" s="567"/>
      <c r="BF52" s="567"/>
      <c r="BG52" s="567"/>
      <c r="BH52" s="567"/>
      <c r="BI52" s="567"/>
      <c r="BJ52" s="567"/>
      <c r="BK52" s="567"/>
      <c r="BL52" s="567"/>
      <c r="BM52" s="567"/>
      <c r="BN52" s="567"/>
      <c r="BO52" s="567"/>
      <c r="BP52" s="567"/>
      <c r="BQ52" s="567"/>
      <c r="BR52" s="567"/>
      <c r="BS52" s="567"/>
      <c r="BT52" s="567"/>
      <c r="BU52" s="567"/>
      <c r="BV52" s="567"/>
    </row>
    <row r="53" spans="1:74" ht="12" customHeight="1" x14ac:dyDescent="0.35">
      <c r="C53" s="566"/>
      <c r="D53" s="566"/>
      <c r="E53" s="566"/>
      <c r="F53" s="566"/>
      <c r="G53" s="566"/>
      <c r="H53" s="566"/>
      <c r="I53" s="566"/>
      <c r="J53" s="566"/>
      <c r="K53" s="566"/>
      <c r="L53" s="566"/>
      <c r="M53" s="566"/>
      <c r="N53" s="566"/>
      <c r="O53" s="566"/>
      <c r="P53" s="566"/>
      <c r="Q53" s="566"/>
      <c r="R53" s="566"/>
      <c r="S53" s="566"/>
      <c r="T53" s="566"/>
      <c r="U53" s="566"/>
      <c r="V53" s="566"/>
      <c r="W53" s="566"/>
      <c r="X53" s="566"/>
      <c r="Y53" s="566"/>
      <c r="Z53" s="566"/>
      <c r="AA53" s="566"/>
      <c r="AB53" s="566"/>
      <c r="AC53" s="567"/>
      <c r="AD53" s="567"/>
      <c r="AE53" s="567"/>
      <c r="AF53" s="567"/>
      <c r="AG53" s="567"/>
      <c r="AH53" s="567"/>
      <c r="AI53" s="567"/>
      <c r="AJ53" s="567"/>
      <c r="AK53" s="567"/>
      <c r="AL53" s="567"/>
      <c r="AM53" s="567"/>
      <c r="AN53" s="567"/>
      <c r="AO53" s="567"/>
      <c r="AP53" s="567"/>
      <c r="AQ53" s="567"/>
      <c r="AR53" s="567"/>
      <c r="AS53" s="567"/>
      <c r="AT53" s="567"/>
      <c r="AU53" s="567"/>
      <c r="AV53" s="567"/>
      <c r="AW53" s="567"/>
      <c r="AX53" s="567"/>
      <c r="AY53" s="567"/>
      <c r="AZ53" s="567"/>
      <c r="BA53" s="567"/>
      <c r="BB53" s="567"/>
      <c r="BC53" s="567"/>
      <c r="BD53" s="567"/>
      <c r="BE53" s="567"/>
      <c r="BF53" s="567"/>
      <c r="BG53" s="567"/>
      <c r="BH53" s="567"/>
      <c r="BI53" s="567"/>
      <c r="BJ53" s="567"/>
      <c r="BK53" s="567"/>
      <c r="BL53" s="567"/>
      <c r="BM53" s="567"/>
      <c r="BN53" s="567"/>
      <c r="BO53" s="567"/>
      <c r="BP53" s="567"/>
      <c r="BQ53" s="567"/>
      <c r="BR53" s="567"/>
      <c r="BS53" s="567"/>
      <c r="BT53" s="567"/>
      <c r="BU53" s="567"/>
      <c r="BV53" s="567"/>
    </row>
    <row r="54" spans="1:74" ht="12" customHeight="1" x14ac:dyDescent="0.35">
      <c r="C54" s="566"/>
      <c r="D54" s="566"/>
      <c r="E54" s="566"/>
      <c r="F54" s="566"/>
      <c r="G54" s="566"/>
      <c r="H54" s="566"/>
      <c r="I54" s="566"/>
      <c r="J54" s="566"/>
      <c r="K54" s="566"/>
      <c r="L54" s="566"/>
      <c r="M54" s="566"/>
      <c r="N54" s="566"/>
      <c r="O54" s="566"/>
      <c r="P54" s="566"/>
      <c r="Q54" s="566"/>
      <c r="R54" s="566"/>
      <c r="S54" s="566"/>
      <c r="T54" s="566"/>
      <c r="U54" s="566"/>
      <c r="V54" s="566"/>
      <c r="W54" s="566"/>
      <c r="X54" s="566"/>
      <c r="Y54" s="566"/>
      <c r="Z54" s="566"/>
      <c r="AA54" s="566"/>
      <c r="AB54" s="566"/>
      <c r="AC54" s="567"/>
      <c r="AD54" s="567"/>
      <c r="AE54" s="567"/>
      <c r="AF54" s="567"/>
      <c r="AG54" s="567"/>
      <c r="AH54" s="567"/>
      <c r="AI54" s="567"/>
      <c r="AJ54" s="567"/>
      <c r="AK54" s="567"/>
      <c r="AL54" s="567"/>
      <c r="AM54" s="567"/>
      <c r="AN54" s="567"/>
      <c r="AO54" s="567"/>
      <c r="AP54" s="567"/>
      <c r="AQ54" s="567"/>
      <c r="AR54" s="567"/>
      <c r="AS54" s="567"/>
      <c r="AT54" s="567"/>
      <c r="AU54" s="567"/>
      <c r="AV54" s="567"/>
      <c r="AW54" s="567"/>
      <c r="AX54" s="567"/>
      <c r="AY54" s="567"/>
      <c r="AZ54" s="567"/>
      <c r="BA54" s="567"/>
      <c r="BB54" s="567"/>
      <c r="BC54" s="567"/>
      <c r="BD54" s="567"/>
      <c r="BE54" s="567"/>
      <c r="BF54" s="567"/>
      <c r="BG54" s="567"/>
      <c r="BH54" s="567"/>
      <c r="BI54" s="567"/>
      <c r="BJ54" s="567"/>
      <c r="BK54" s="567"/>
      <c r="BL54" s="567"/>
      <c r="BM54" s="567"/>
      <c r="BN54" s="567"/>
      <c r="BO54" s="567"/>
      <c r="BP54" s="567"/>
      <c r="BQ54" s="567"/>
      <c r="BR54" s="567"/>
      <c r="BS54" s="567"/>
      <c r="BT54" s="567"/>
      <c r="BU54" s="567"/>
      <c r="BV54" s="567"/>
    </row>
    <row r="55" spans="1:74" ht="12" customHeight="1" x14ac:dyDescent="0.35">
      <c r="C55" s="566"/>
      <c r="D55" s="566"/>
      <c r="E55" s="566"/>
      <c r="F55" s="566"/>
      <c r="G55" s="566"/>
      <c r="H55" s="566"/>
      <c r="I55" s="566"/>
      <c r="J55" s="566"/>
      <c r="K55" s="566"/>
      <c r="L55" s="566"/>
      <c r="M55" s="566"/>
      <c r="N55" s="566"/>
      <c r="O55" s="566"/>
      <c r="P55" s="566"/>
      <c r="Q55" s="566"/>
      <c r="R55" s="566"/>
      <c r="S55" s="566"/>
      <c r="T55" s="566"/>
      <c r="U55" s="566"/>
      <c r="V55" s="566"/>
      <c r="W55" s="566"/>
      <c r="X55" s="566"/>
      <c r="Y55" s="566"/>
      <c r="Z55" s="566"/>
      <c r="AA55" s="566"/>
      <c r="AB55" s="566"/>
      <c r="AC55" s="567"/>
      <c r="AD55" s="567"/>
      <c r="AE55" s="567"/>
      <c r="AF55" s="567"/>
      <c r="AG55" s="567"/>
      <c r="AH55" s="567"/>
      <c r="AI55" s="567"/>
      <c r="AJ55" s="567"/>
      <c r="AK55" s="567"/>
      <c r="AL55" s="567"/>
      <c r="AM55" s="567"/>
      <c r="AN55" s="567"/>
      <c r="AO55" s="567"/>
      <c r="AP55" s="567"/>
      <c r="AQ55" s="567"/>
      <c r="AR55" s="567"/>
      <c r="AS55" s="567"/>
      <c r="AT55" s="567"/>
      <c r="AU55" s="567"/>
      <c r="AV55" s="567"/>
      <c r="AW55" s="567"/>
      <c r="AX55" s="567"/>
      <c r="AY55" s="567"/>
      <c r="AZ55" s="567"/>
      <c r="BA55" s="567"/>
      <c r="BB55" s="567"/>
      <c r="BC55" s="567"/>
      <c r="BD55" s="567"/>
      <c r="BE55" s="567"/>
      <c r="BF55" s="567"/>
      <c r="BG55" s="567"/>
      <c r="BH55" s="567"/>
      <c r="BI55" s="567"/>
      <c r="BJ55" s="567"/>
      <c r="BK55" s="567"/>
      <c r="BL55" s="567"/>
      <c r="BM55" s="567"/>
      <c r="BN55" s="567"/>
      <c r="BO55" s="567"/>
      <c r="BP55" s="567"/>
      <c r="BQ55" s="567"/>
      <c r="BR55" s="567"/>
      <c r="BS55" s="567"/>
      <c r="BT55" s="567"/>
      <c r="BU55" s="567"/>
      <c r="BV55" s="567"/>
    </row>
    <row r="56" spans="1:74" ht="12" customHeight="1" x14ac:dyDescent="0.35">
      <c r="C56" s="566"/>
      <c r="D56" s="566"/>
      <c r="E56" s="566"/>
      <c r="F56" s="566"/>
      <c r="G56" s="566"/>
      <c r="H56" s="566"/>
      <c r="I56" s="566"/>
      <c r="J56" s="566"/>
      <c r="K56" s="566"/>
      <c r="L56" s="566"/>
      <c r="M56" s="566"/>
      <c r="N56" s="566"/>
      <c r="O56" s="566"/>
      <c r="P56" s="566"/>
      <c r="Q56" s="566"/>
      <c r="R56" s="566"/>
      <c r="S56" s="566"/>
      <c r="T56" s="566"/>
      <c r="U56" s="566"/>
      <c r="V56" s="566"/>
      <c r="W56" s="566"/>
      <c r="X56" s="566"/>
      <c r="Y56" s="566"/>
      <c r="Z56" s="566"/>
      <c r="AA56" s="566"/>
      <c r="AB56" s="566"/>
      <c r="AC56" s="567"/>
      <c r="AD56" s="567"/>
      <c r="AE56" s="567"/>
      <c r="AF56" s="567"/>
      <c r="AG56" s="567"/>
      <c r="AH56" s="567"/>
      <c r="AI56" s="567"/>
      <c r="AJ56" s="567"/>
      <c r="AK56" s="567"/>
      <c r="AL56" s="567"/>
      <c r="AM56" s="567"/>
      <c r="AN56" s="567"/>
      <c r="AO56" s="567"/>
      <c r="AP56" s="567"/>
      <c r="AQ56" s="567"/>
      <c r="AR56" s="567"/>
      <c r="AS56" s="567"/>
      <c r="AT56" s="567"/>
      <c r="AU56" s="567"/>
      <c r="AV56" s="567"/>
      <c r="AW56" s="567"/>
      <c r="AX56" s="567"/>
      <c r="AY56" s="567"/>
      <c r="AZ56" s="567"/>
      <c r="BA56" s="567"/>
      <c r="BB56" s="567"/>
      <c r="BC56" s="567"/>
      <c r="BD56" s="567"/>
      <c r="BE56" s="567"/>
      <c r="BF56" s="567"/>
      <c r="BG56" s="567"/>
      <c r="BH56" s="567"/>
      <c r="BI56" s="567"/>
      <c r="BJ56" s="567"/>
      <c r="BK56" s="567"/>
      <c r="BL56" s="567"/>
      <c r="BM56" s="567"/>
      <c r="BN56" s="567"/>
      <c r="BO56" s="567"/>
      <c r="BP56" s="567"/>
      <c r="BQ56" s="567"/>
      <c r="BR56" s="567"/>
      <c r="BS56" s="567"/>
      <c r="BT56" s="567"/>
      <c r="BU56" s="567"/>
      <c r="BV56" s="567"/>
    </row>
    <row r="57" spans="1:74" ht="12" customHeight="1" x14ac:dyDescent="0.35">
      <c r="C57" s="566"/>
      <c r="D57" s="566"/>
      <c r="E57" s="566"/>
      <c r="F57" s="566"/>
      <c r="G57" s="566"/>
      <c r="H57" s="566"/>
      <c r="I57" s="566"/>
      <c r="J57" s="566"/>
      <c r="K57" s="566"/>
      <c r="L57" s="566"/>
      <c r="M57" s="566"/>
      <c r="N57" s="566"/>
      <c r="O57" s="566"/>
      <c r="P57" s="566"/>
      <c r="Q57" s="566"/>
      <c r="R57" s="566"/>
      <c r="S57" s="566"/>
      <c r="T57" s="566"/>
      <c r="U57" s="566"/>
      <c r="V57" s="566"/>
      <c r="W57" s="566"/>
      <c r="X57" s="566"/>
      <c r="Y57" s="566"/>
      <c r="Z57" s="566"/>
      <c r="AA57" s="566"/>
      <c r="AB57" s="566"/>
      <c r="AC57" s="567"/>
      <c r="AD57" s="567"/>
      <c r="AE57" s="567"/>
      <c r="AF57" s="567"/>
      <c r="AG57" s="567"/>
      <c r="AH57" s="567"/>
      <c r="AI57" s="567"/>
      <c r="AJ57" s="567"/>
      <c r="AK57" s="567"/>
      <c r="AL57" s="567"/>
      <c r="AM57" s="567"/>
      <c r="AN57" s="567"/>
      <c r="AO57" s="567"/>
      <c r="AP57" s="567"/>
      <c r="AQ57" s="567"/>
      <c r="AR57" s="567"/>
      <c r="AS57" s="567"/>
      <c r="AT57" s="567"/>
      <c r="AU57" s="567"/>
      <c r="AV57" s="567"/>
      <c r="AW57" s="567"/>
      <c r="AX57" s="567"/>
      <c r="AY57" s="567"/>
      <c r="AZ57" s="567"/>
      <c r="BA57" s="567"/>
      <c r="BB57" s="567"/>
      <c r="BC57" s="567"/>
      <c r="BD57" s="567"/>
      <c r="BE57" s="567"/>
      <c r="BF57" s="567"/>
      <c r="BG57" s="567"/>
      <c r="BH57" s="567"/>
      <c r="BI57" s="567"/>
      <c r="BJ57" s="567"/>
      <c r="BK57" s="567"/>
      <c r="BL57" s="567"/>
      <c r="BM57" s="567"/>
      <c r="BN57" s="567"/>
      <c r="BO57" s="567"/>
      <c r="BP57" s="567"/>
      <c r="BQ57" s="567"/>
      <c r="BR57" s="567"/>
      <c r="BS57" s="567"/>
      <c r="BT57" s="567"/>
      <c r="BU57" s="567"/>
      <c r="BV57" s="567"/>
    </row>
    <row r="58" spans="1:74" ht="12" customHeight="1" x14ac:dyDescent="0.35">
      <c r="C58" s="201"/>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67"/>
      <c r="AD58" s="267"/>
      <c r="AE58" s="267"/>
      <c r="AF58" s="267"/>
      <c r="AG58" s="267"/>
      <c r="AH58" s="267"/>
      <c r="AI58" s="267"/>
      <c r="AJ58" s="267"/>
      <c r="AK58" s="267"/>
      <c r="AL58" s="267"/>
      <c r="AM58" s="267"/>
      <c r="AN58" s="267"/>
      <c r="AO58" s="267"/>
      <c r="AP58" s="267"/>
      <c r="AQ58" s="267"/>
      <c r="AR58" s="267"/>
      <c r="AS58" s="267"/>
      <c r="AT58" s="267"/>
      <c r="AU58" s="267"/>
      <c r="AV58" s="267"/>
      <c r="AW58" s="267"/>
      <c r="AX58" s="267"/>
      <c r="AY58" s="267"/>
      <c r="AZ58" s="267"/>
      <c r="BA58" s="267"/>
      <c r="BB58" s="267"/>
      <c r="BC58" s="267"/>
      <c r="BD58" s="267"/>
      <c r="BE58" s="267"/>
      <c r="BF58" s="267"/>
      <c r="BG58" s="267"/>
      <c r="BH58" s="267"/>
      <c r="BI58" s="267"/>
      <c r="BJ58" s="267"/>
      <c r="BK58" s="267"/>
      <c r="BL58" s="267"/>
      <c r="BM58" s="267"/>
      <c r="BN58" s="267"/>
      <c r="BO58" s="267"/>
      <c r="BP58" s="267"/>
      <c r="BQ58" s="267"/>
      <c r="BR58" s="267"/>
      <c r="BS58" s="267"/>
      <c r="BT58" s="267"/>
      <c r="BU58" s="267"/>
      <c r="BV58" s="267"/>
    </row>
    <row r="59" spans="1:74" ht="12" customHeight="1" x14ac:dyDescent="0.35">
      <c r="C59" s="566"/>
      <c r="D59" s="566"/>
      <c r="E59" s="566"/>
      <c r="F59" s="566"/>
      <c r="G59" s="566"/>
      <c r="H59" s="566"/>
      <c r="I59" s="566"/>
      <c r="J59" s="566"/>
      <c r="K59" s="566"/>
      <c r="L59" s="566"/>
      <c r="M59" s="566"/>
      <c r="N59" s="566"/>
      <c r="O59" s="566"/>
      <c r="P59" s="566"/>
      <c r="Q59" s="566"/>
      <c r="R59" s="566"/>
      <c r="S59" s="566"/>
      <c r="T59" s="566"/>
      <c r="U59" s="566"/>
      <c r="V59" s="566"/>
      <c r="W59" s="566"/>
      <c r="X59" s="566"/>
      <c r="Y59" s="566"/>
      <c r="Z59" s="566"/>
      <c r="AA59" s="566"/>
      <c r="AB59" s="566"/>
      <c r="AC59" s="567"/>
      <c r="AD59" s="567"/>
      <c r="AE59" s="567"/>
      <c r="AF59" s="567"/>
      <c r="AG59" s="567"/>
      <c r="AH59" s="567"/>
      <c r="AI59" s="567"/>
      <c r="AJ59" s="567"/>
      <c r="AK59" s="567"/>
      <c r="AL59" s="567"/>
      <c r="AM59" s="567"/>
      <c r="AN59" s="567"/>
      <c r="AO59" s="567"/>
      <c r="AP59" s="567"/>
      <c r="AQ59" s="567"/>
      <c r="AR59" s="567"/>
      <c r="AS59" s="567"/>
      <c r="AT59" s="567"/>
      <c r="AU59" s="567"/>
      <c r="AV59" s="567"/>
      <c r="AW59" s="567"/>
      <c r="AX59" s="567"/>
      <c r="AY59" s="567"/>
      <c r="AZ59" s="567"/>
      <c r="BA59" s="567"/>
      <c r="BB59" s="567"/>
      <c r="BC59" s="567"/>
      <c r="BD59" s="567"/>
      <c r="BE59" s="567"/>
      <c r="BF59" s="567"/>
      <c r="BG59" s="567"/>
      <c r="BH59" s="567"/>
      <c r="BI59" s="567"/>
      <c r="BJ59" s="567"/>
      <c r="BK59" s="567"/>
      <c r="BL59" s="567"/>
      <c r="BM59" s="567"/>
      <c r="BN59" s="567"/>
      <c r="BO59" s="567"/>
      <c r="BP59" s="567"/>
      <c r="BQ59" s="567"/>
      <c r="BR59" s="567"/>
      <c r="BS59" s="567"/>
      <c r="BT59" s="567"/>
      <c r="BU59" s="567"/>
      <c r="BV59" s="567"/>
    </row>
    <row r="60" spans="1:74" ht="12" customHeight="1" x14ac:dyDescent="0.35">
      <c r="C60" s="566"/>
      <c r="D60" s="566"/>
      <c r="E60" s="566"/>
      <c r="F60" s="566"/>
      <c r="G60" s="566"/>
      <c r="H60" s="566"/>
      <c r="I60" s="566"/>
      <c r="J60" s="566"/>
      <c r="K60" s="566"/>
      <c r="L60" s="566"/>
      <c r="M60" s="566"/>
      <c r="N60" s="566"/>
      <c r="O60" s="566"/>
      <c r="P60" s="566"/>
      <c r="Q60" s="566"/>
      <c r="R60" s="566"/>
      <c r="S60" s="566"/>
      <c r="T60" s="566"/>
      <c r="U60" s="566"/>
      <c r="V60" s="566"/>
      <c r="W60" s="566"/>
      <c r="X60" s="566"/>
      <c r="Y60" s="566"/>
      <c r="Z60" s="566"/>
      <c r="AA60" s="566"/>
      <c r="AB60" s="566"/>
      <c r="AC60" s="567"/>
      <c r="AD60" s="567"/>
      <c r="AE60" s="567"/>
      <c r="AF60" s="567"/>
      <c r="AG60" s="567"/>
      <c r="AH60" s="567"/>
      <c r="AI60" s="567"/>
      <c r="AJ60" s="567"/>
      <c r="AK60" s="567"/>
      <c r="AL60" s="567"/>
      <c r="AM60" s="567"/>
      <c r="AN60" s="567"/>
      <c r="AO60" s="567"/>
      <c r="AP60" s="567"/>
      <c r="AQ60" s="567"/>
      <c r="AR60" s="567"/>
      <c r="AS60" s="567"/>
      <c r="AT60" s="567"/>
      <c r="AU60" s="567"/>
      <c r="AV60" s="567"/>
      <c r="AW60" s="567"/>
      <c r="AX60" s="567"/>
      <c r="AY60" s="567"/>
      <c r="AZ60" s="567"/>
      <c r="BA60" s="567"/>
      <c r="BB60" s="567"/>
      <c r="BC60" s="567"/>
      <c r="BD60" s="567"/>
      <c r="BE60" s="567"/>
      <c r="BF60" s="567"/>
      <c r="BG60" s="567"/>
      <c r="BH60" s="567"/>
      <c r="BI60" s="567"/>
      <c r="BJ60" s="567"/>
      <c r="BK60" s="567"/>
      <c r="BL60" s="567"/>
      <c r="BM60" s="567"/>
      <c r="BN60" s="567"/>
      <c r="BO60" s="567"/>
      <c r="BP60" s="567"/>
      <c r="BQ60" s="567"/>
      <c r="BR60" s="567"/>
      <c r="BS60" s="567"/>
      <c r="BT60" s="567"/>
      <c r="BU60" s="567"/>
      <c r="BV60" s="567"/>
    </row>
    <row r="61" spans="1:74" ht="12" customHeight="1" x14ac:dyDescent="0.35">
      <c r="C61" s="566"/>
      <c r="D61" s="566"/>
      <c r="E61" s="566"/>
      <c r="F61" s="566"/>
      <c r="G61" s="566"/>
      <c r="H61" s="566"/>
      <c r="I61" s="566"/>
      <c r="J61" s="566"/>
      <c r="K61" s="566"/>
      <c r="L61" s="566"/>
      <c r="M61" s="566"/>
      <c r="N61" s="566"/>
      <c r="O61" s="566"/>
      <c r="P61" s="566"/>
      <c r="Q61" s="566"/>
      <c r="R61" s="566"/>
      <c r="S61" s="566"/>
      <c r="T61" s="566"/>
      <c r="U61" s="566"/>
      <c r="V61" s="566"/>
      <c r="W61" s="566"/>
      <c r="X61" s="566"/>
      <c r="Y61" s="566"/>
      <c r="Z61" s="566"/>
      <c r="AA61" s="566"/>
      <c r="AB61" s="566"/>
      <c r="AC61" s="567"/>
      <c r="AD61" s="567"/>
      <c r="AE61" s="567"/>
      <c r="AF61" s="567"/>
      <c r="AG61" s="567"/>
      <c r="AH61" s="567"/>
      <c r="AI61" s="567"/>
      <c r="AJ61" s="567"/>
      <c r="AK61" s="567"/>
      <c r="AL61" s="567"/>
      <c r="AM61" s="567"/>
      <c r="AN61" s="567"/>
      <c r="AO61" s="567"/>
      <c r="AP61" s="567"/>
      <c r="AQ61" s="567"/>
      <c r="AR61" s="567"/>
      <c r="AS61" s="567"/>
      <c r="AT61" s="567"/>
      <c r="AU61" s="567"/>
      <c r="AV61" s="567"/>
      <c r="AW61" s="567"/>
      <c r="AX61" s="567"/>
      <c r="AY61" s="567"/>
      <c r="AZ61" s="567"/>
      <c r="BA61" s="567"/>
      <c r="BB61" s="567"/>
      <c r="BC61" s="567"/>
      <c r="BD61" s="567"/>
      <c r="BE61" s="567"/>
      <c r="BF61" s="567"/>
      <c r="BG61" s="567"/>
      <c r="BH61" s="567"/>
      <c r="BI61" s="567"/>
      <c r="BJ61" s="567"/>
      <c r="BK61" s="567"/>
      <c r="BL61" s="567"/>
      <c r="BM61" s="567"/>
      <c r="BN61" s="567"/>
      <c r="BO61" s="567"/>
      <c r="BP61" s="567"/>
      <c r="BQ61" s="567"/>
      <c r="BR61" s="567"/>
      <c r="BS61" s="567"/>
      <c r="BT61" s="567"/>
      <c r="BU61" s="567"/>
      <c r="BV61" s="567"/>
    </row>
    <row r="62" spans="1:74" ht="12" customHeight="1" x14ac:dyDescent="0.35">
      <c r="C62" s="566"/>
      <c r="D62" s="566"/>
      <c r="E62" s="566"/>
      <c r="F62" s="566"/>
      <c r="G62" s="566"/>
      <c r="H62" s="566"/>
      <c r="I62" s="566"/>
      <c r="J62" s="566"/>
      <c r="K62" s="566"/>
      <c r="L62" s="566"/>
      <c r="M62" s="566"/>
      <c r="N62" s="566"/>
      <c r="O62" s="566"/>
      <c r="P62" s="566"/>
      <c r="Q62" s="566"/>
      <c r="R62" s="566"/>
      <c r="S62" s="566"/>
      <c r="T62" s="566"/>
      <c r="U62" s="566"/>
      <c r="V62" s="566"/>
      <c r="W62" s="566"/>
      <c r="X62" s="566"/>
      <c r="Y62" s="566"/>
      <c r="Z62" s="566"/>
      <c r="AA62" s="566"/>
      <c r="AB62" s="566"/>
      <c r="AC62" s="567"/>
      <c r="AD62" s="567"/>
      <c r="AE62" s="567"/>
      <c r="AF62" s="567"/>
      <c r="AG62" s="567"/>
      <c r="AH62" s="567"/>
      <c r="AI62" s="567"/>
      <c r="AJ62" s="567"/>
      <c r="AK62" s="567"/>
      <c r="AL62" s="567"/>
      <c r="AM62" s="567"/>
      <c r="AN62" s="567"/>
      <c r="AO62" s="567"/>
      <c r="AP62" s="567"/>
      <c r="AQ62" s="567"/>
      <c r="AR62" s="567"/>
      <c r="AS62" s="567"/>
      <c r="AT62" s="567"/>
      <c r="AU62" s="567"/>
      <c r="AV62" s="567"/>
      <c r="AW62" s="567"/>
      <c r="AX62" s="567"/>
      <c r="AY62" s="567"/>
      <c r="AZ62" s="567"/>
      <c r="BA62" s="567"/>
      <c r="BB62" s="567"/>
      <c r="BC62" s="567"/>
      <c r="BD62" s="567"/>
      <c r="BE62" s="567"/>
      <c r="BF62" s="567"/>
      <c r="BG62" s="567"/>
      <c r="BH62" s="567"/>
      <c r="BI62" s="567"/>
      <c r="BJ62" s="567"/>
      <c r="BK62" s="567"/>
      <c r="BL62" s="567"/>
      <c r="BM62" s="567"/>
      <c r="BN62" s="567"/>
      <c r="BO62" s="567"/>
      <c r="BP62" s="567"/>
      <c r="BQ62" s="567"/>
      <c r="BR62" s="567"/>
      <c r="BS62" s="567"/>
      <c r="BT62" s="567"/>
      <c r="BU62" s="567"/>
      <c r="BV62" s="567"/>
    </row>
    <row r="63" spans="1:74" ht="12" customHeight="1" x14ac:dyDescent="0.35">
      <c r="C63" s="566"/>
      <c r="D63" s="566"/>
      <c r="E63" s="566"/>
      <c r="F63" s="566"/>
      <c r="G63" s="566"/>
      <c r="H63" s="566"/>
      <c r="I63" s="566"/>
      <c r="J63" s="566"/>
      <c r="K63" s="566"/>
      <c r="L63" s="566"/>
      <c r="M63" s="566"/>
      <c r="N63" s="566"/>
      <c r="O63" s="566"/>
      <c r="P63" s="566"/>
      <c r="Q63" s="566"/>
      <c r="R63" s="566"/>
      <c r="S63" s="566"/>
      <c r="T63" s="566"/>
      <c r="U63" s="566"/>
      <c r="V63" s="566"/>
      <c r="W63" s="566"/>
      <c r="X63" s="566"/>
      <c r="Y63" s="566"/>
      <c r="Z63" s="566"/>
      <c r="AA63" s="566"/>
      <c r="AB63" s="566"/>
      <c r="AC63" s="567"/>
      <c r="AD63" s="567"/>
      <c r="AE63" s="567"/>
      <c r="AF63" s="567"/>
      <c r="AG63" s="567"/>
      <c r="AH63" s="567"/>
      <c r="AI63" s="567"/>
      <c r="AJ63" s="567"/>
      <c r="AK63" s="567"/>
      <c r="AL63" s="567"/>
      <c r="AM63" s="567"/>
      <c r="AN63" s="567"/>
      <c r="AO63" s="567"/>
      <c r="AP63" s="567"/>
      <c r="AQ63" s="567"/>
      <c r="AR63" s="567"/>
      <c r="AS63" s="567"/>
      <c r="AT63" s="567"/>
      <c r="AU63" s="567"/>
      <c r="AV63" s="567"/>
      <c r="AW63" s="567"/>
      <c r="AX63" s="567"/>
      <c r="AY63" s="567"/>
      <c r="AZ63" s="567"/>
      <c r="BA63" s="567"/>
      <c r="BB63" s="567"/>
      <c r="BC63" s="567"/>
      <c r="BD63" s="567"/>
      <c r="BE63" s="567"/>
      <c r="BF63" s="567"/>
      <c r="BG63" s="567"/>
      <c r="BH63" s="567"/>
      <c r="BI63" s="567"/>
      <c r="BJ63" s="567"/>
      <c r="BK63" s="567"/>
      <c r="BL63" s="567"/>
      <c r="BM63" s="567"/>
      <c r="BN63" s="567"/>
      <c r="BO63" s="567"/>
      <c r="BP63" s="567"/>
      <c r="BQ63" s="567"/>
      <c r="BR63" s="567"/>
      <c r="BS63" s="567"/>
      <c r="BT63" s="567"/>
      <c r="BU63" s="567"/>
      <c r="BV63" s="567"/>
    </row>
    <row r="64" spans="1:74" ht="12" customHeight="1" x14ac:dyDescent="0.35">
      <c r="C64" s="566"/>
      <c r="D64" s="566"/>
      <c r="E64" s="566"/>
      <c r="F64" s="566"/>
      <c r="G64" s="566"/>
      <c r="H64" s="566"/>
      <c r="I64" s="566"/>
      <c r="J64" s="566"/>
      <c r="K64" s="566"/>
      <c r="L64" s="566"/>
      <c r="M64" s="566"/>
      <c r="N64" s="566"/>
      <c r="O64" s="566"/>
      <c r="P64" s="566"/>
      <c r="Q64" s="566"/>
      <c r="R64" s="566"/>
      <c r="S64" s="566"/>
      <c r="T64" s="566"/>
      <c r="U64" s="566"/>
      <c r="V64" s="566"/>
      <c r="W64" s="566"/>
      <c r="X64" s="566"/>
      <c r="Y64" s="566"/>
      <c r="Z64" s="566"/>
      <c r="AA64" s="566"/>
      <c r="AB64" s="566"/>
      <c r="AC64" s="567"/>
      <c r="AD64" s="567"/>
      <c r="AE64" s="567"/>
      <c r="AF64" s="567"/>
      <c r="AG64" s="567"/>
      <c r="AH64" s="567"/>
      <c r="AI64" s="567"/>
      <c r="AJ64" s="567"/>
      <c r="AK64" s="567"/>
      <c r="AL64" s="567"/>
      <c r="AM64" s="567"/>
      <c r="AN64" s="567"/>
      <c r="AO64" s="567"/>
      <c r="AP64" s="567"/>
      <c r="AQ64" s="567"/>
      <c r="AR64" s="567"/>
      <c r="AS64" s="567"/>
      <c r="AT64" s="567"/>
      <c r="AU64" s="567"/>
      <c r="AV64" s="567"/>
      <c r="AW64" s="567"/>
      <c r="AX64" s="567"/>
      <c r="AY64" s="567"/>
      <c r="AZ64" s="567"/>
      <c r="BA64" s="567"/>
      <c r="BB64" s="567"/>
      <c r="BC64" s="567"/>
      <c r="BD64" s="567"/>
      <c r="BE64" s="567"/>
      <c r="BF64" s="567"/>
      <c r="BG64" s="567"/>
      <c r="BH64" s="567"/>
      <c r="BI64" s="567"/>
      <c r="BJ64" s="567"/>
      <c r="BK64" s="567"/>
      <c r="BL64" s="567"/>
      <c r="BM64" s="567"/>
      <c r="BN64" s="567"/>
      <c r="BO64" s="567"/>
      <c r="BP64" s="567"/>
      <c r="BQ64" s="567"/>
      <c r="BR64" s="567"/>
      <c r="BS64" s="567"/>
      <c r="BT64" s="567"/>
      <c r="BU64" s="567"/>
      <c r="BV64" s="567"/>
    </row>
    <row r="65" spans="3:74" ht="12" customHeight="1" x14ac:dyDescent="0.35">
      <c r="C65" s="566"/>
      <c r="D65" s="566"/>
      <c r="E65" s="566"/>
      <c r="F65" s="566"/>
      <c r="G65" s="566"/>
      <c r="H65" s="566"/>
      <c r="I65" s="566"/>
      <c r="J65" s="566"/>
      <c r="K65" s="566"/>
      <c r="L65" s="566"/>
      <c r="M65" s="566"/>
      <c r="N65" s="566"/>
      <c r="O65" s="566"/>
      <c r="P65" s="566"/>
      <c r="Q65" s="566"/>
      <c r="R65" s="566"/>
      <c r="S65" s="566"/>
      <c r="T65" s="566"/>
      <c r="U65" s="566"/>
      <c r="V65" s="566"/>
      <c r="W65" s="566"/>
      <c r="X65" s="566"/>
      <c r="Y65" s="566"/>
      <c r="Z65" s="566"/>
      <c r="AA65" s="566"/>
      <c r="AB65" s="566"/>
      <c r="AC65" s="567"/>
      <c r="AD65" s="567"/>
      <c r="AE65" s="567"/>
      <c r="AF65" s="567"/>
      <c r="AG65" s="567"/>
      <c r="AH65" s="567"/>
      <c r="AI65" s="567"/>
      <c r="AJ65" s="567"/>
      <c r="AK65" s="567"/>
      <c r="AL65" s="567"/>
      <c r="AM65" s="567"/>
      <c r="AN65" s="567"/>
      <c r="AO65" s="567"/>
      <c r="AP65" s="567"/>
      <c r="AQ65" s="567"/>
      <c r="AR65" s="567"/>
      <c r="AS65" s="567"/>
      <c r="AT65" s="567"/>
      <c r="AU65" s="567"/>
      <c r="AV65" s="567"/>
      <c r="AW65" s="567"/>
      <c r="AX65" s="567"/>
      <c r="AY65" s="567"/>
      <c r="AZ65" s="567"/>
      <c r="BA65" s="567"/>
      <c r="BB65" s="567"/>
      <c r="BC65" s="567"/>
      <c r="BD65" s="567"/>
      <c r="BE65" s="567"/>
      <c r="BF65" s="567"/>
      <c r="BG65" s="567"/>
      <c r="BH65" s="567"/>
      <c r="BI65" s="567"/>
      <c r="BJ65" s="567"/>
      <c r="BK65" s="567"/>
      <c r="BL65" s="567"/>
      <c r="BM65" s="567"/>
      <c r="BN65" s="567"/>
      <c r="BO65" s="567"/>
      <c r="BP65" s="567"/>
      <c r="BQ65" s="567"/>
      <c r="BR65" s="567"/>
      <c r="BS65" s="567"/>
      <c r="BT65" s="567"/>
      <c r="BU65" s="567"/>
      <c r="BV65" s="567"/>
    </row>
    <row r="66" spans="3:74" ht="12" customHeight="1" x14ac:dyDescent="0.35">
      <c r="C66" s="566"/>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c r="AD66" s="567"/>
      <c r="AE66" s="567"/>
      <c r="AF66" s="567"/>
      <c r="AG66" s="567"/>
      <c r="AH66" s="567"/>
      <c r="AI66" s="567"/>
      <c r="AJ66" s="567"/>
      <c r="AK66" s="567"/>
      <c r="AL66" s="567"/>
      <c r="AM66" s="567"/>
      <c r="AN66" s="567"/>
      <c r="AO66" s="567"/>
      <c r="AP66" s="567"/>
      <c r="AQ66" s="567"/>
      <c r="AR66" s="567"/>
      <c r="AS66" s="567"/>
      <c r="AT66" s="567"/>
      <c r="AU66" s="567"/>
      <c r="AV66" s="567"/>
      <c r="AW66" s="567"/>
      <c r="AX66" s="567"/>
      <c r="AY66" s="567"/>
      <c r="AZ66" s="567"/>
      <c r="BA66" s="567"/>
      <c r="BB66" s="567"/>
      <c r="BC66" s="567"/>
      <c r="BD66" s="567"/>
      <c r="BE66" s="567"/>
      <c r="BF66" s="567"/>
      <c r="BG66" s="567"/>
      <c r="BH66" s="567"/>
      <c r="BI66" s="567"/>
      <c r="BJ66" s="567"/>
      <c r="BK66" s="567"/>
      <c r="BL66" s="567"/>
      <c r="BM66" s="567"/>
      <c r="BN66" s="567"/>
      <c r="BO66" s="567"/>
      <c r="BP66" s="567"/>
      <c r="BQ66" s="567"/>
      <c r="BR66" s="567"/>
      <c r="BS66" s="567"/>
      <c r="BT66" s="567"/>
      <c r="BU66" s="567"/>
      <c r="BV66" s="567"/>
    </row>
    <row r="67" spans="3:74" ht="12" customHeight="1" x14ac:dyDescent="0.35">
      <c r="C67" s="566"/>
      <c r="D67" s="566"/>
      <c r="E67" s="566"/>
      <c r="F67" s="566"/>
      <c r="G67" s="566"/>
      <c r="H67" s="566"/>
      <c r="I67" s="566"/>
      <c r="J67" s="566"/>
      <c r="K67" s="566"/>
      <c r="L67" s="566"/>
      <c r="M67" s="566"/>
      <c r="N67" s="566"/>
      <c r="O67" s="566"/>
      <c r="P67" s="566"/>
      <c r="Q67" s="566"/>
      <c r="R67" s="566"/>
      <c r="S67" s="566"/>
      <c r="T67" s="566"/>
      <c r="U67" s="566"/>
      <c r="V67" s="566"/>
      <c r="W67" s="566"/>
      <c r="X67" s="566"/>
      <c r="Y67" s="566"/>
      <c r="Z67" s="566"/>
      <c r="AA67" s="566"/>
      <c r="AB67" s="566"/>
      <c r="AC67" s="567"/>
      <c r="AD67" s="567"/>
      <c r="AE67" s="567"/>
      <c r="AF67" s="567"/>
      <c r="AG67" s="567"/>
      <c r="AH67" s="567"/>
      <c r="AI67" s="567"/>
      <c r="AJ67" s="567"/>
      <c r="AK67" s="567"/>
      <c r="AL67" s="567"/>
      <c r="AM67" s="567"/>
      <c r="AN67" s="567"/>
      <c r="AO67" s="567"/>
      <c r="AP67" s="567"/>
      <c r="AQ67" s="567"/>
      <c r="AR67" s="567"/>
      <c r="AS67" s="567"/>
      <c r="AT67" s="567"/>
      <c r="AU67" s="567"/>
      <c r="AV67" s="567"/>
      <c r="AW67" s="567"/>
      <c r="AX67" s="567"/>
      <c r="AY67" s="567"/>
      <c r="AZ67" s="567"/>
      <c r="BA67" s="567"/>
      <c r="BB67" s="567"/>
      <c r="BC67" s="567"/>
      <c r="BD67" s="567"/>
      <c r="BE67" s="567"/>
      <c r="BF67" s="567"/>
      <c r="BG67" s="567"/>
      <c r="BH67" s="567"/>
      <c r="BI67" s="567"/>
      <c r="BJ67" s="567"/>
      <c r="BK67" s="567"/>
      <c r="BL67" s="567"/>
      <c r="BM67" s="567"/>
      <c r="BN67" s="567"/>
      <c r="BO67" s="567"/>
      <c r="BP67" s="567"/>
      <c r="BQ67" s="567"/>
      <c r="BR67" s="567"/>
      <c r="BS67" s="567"/>
      <c r="BT67" s="567"/>
      <c r="BU67" s="567"/>
      <c r="BV67" s="567"/>
    </row>
    <row r="68" spans="3:74" ht="12" customHeight="1" x14ac:dyDescent="0.35">
      <c r="C68" s="566"/>
      <c r="D68" s="566"/>
      <c r="E68" s="566"/>
      <c r="F68" s="566"/>
      <c r="G68" s="566"/>
      <c r="H68" s="566"/>
      <c r="I68" s="566"/>
      <c r="J68" s="566"/>
      <c r="K68" s="566"/>
      <c r="L68" s="566"/>
      <c r="M68" s="566"/>
      <c r="N68" s="566"/>
      <c r="O68" s="566"/>
      <c r="P68" s="566"/>
      <c r="Q68" s="566"/>
      <c r="R68" s="566"/>
      <c r="S68" s="566"/>
      <c r="T68" s="566"/>
      <c r="U68" s="566"/>
      <c r="V68" s="566"/>
      <c r="W68" s="566"/>
      <c r="X68" s="566"/>
      <c r="Y68" s="566"/>
      <c r="Z68" s="566"/>
      <c r="AA68" s="566"/>
      <c r="AB68" s="566"/>
      <c r="AC68" s="567"/>
      <c r="AD68" s="567"/>
      <c r="AE68" s="567"/>
      <c r="AF68" s="567"/>
      <c r="AG68" s="567"/>
      <c r="AH68" s="567"/>
      <c r="AI68" s="567"/>
      <c r="AJ68" s="567"/>
      <c r="AK68" s="567"/>
      <c r="AL68" s="567"/>
      <c r="AM68" s="567"/>
      <c r="AN68" s="567"/>
      <c r="AO68" s="567"/>
      <c r="AP68" s="567"/>
      <c r="AQ68" s="567"/>
      <c r="AR68" s="567"/>
      <c r="AS68" s="567"/>
      <c r="AT68" s="567"/>
      <c r="AU68" s="567"/>
      <c r="AV68" s="567"/>
      <c r="AW68" s="567"/>
      <c r="AX68" s="567"/>
      <c r="AY68" s="567"/>
      <c r="AZ68" s="567"/>
      <c r="BA68" s="567"/>
      <c r="BB68" s="567"/>
      <c r="BC68" s="567"/>
      <c r="BD68" s="567"/>
      <c r="BE68" s="567"/>
      <c r="BF68" s="567"/>
      <c r="BG68" s="567"/>
      <c r="BH68" s="567"/>
      <c r="BI68" s="567"/>
      <c r="BJ68" s="567"/>
      <c r="BK68" s="567"/>
      <c r="BL68" s="567"/>
      <c r="BM68" s="567"/>
      <c r="BN68" s="567"/>
      <c r="BO68" s="567"/>
      <c r="BP68" s="567"/>
      <c r="BQ68" s="567"/>
      <c r="BR68" s="567"/>
      <c r="BS68" s="567"/>
      <c r="BT68" s="567"/>
      <c r="BU68" s="567"/>
      <c r="BV68" s="567"/>
    </row>
    <row r="69" spans="3:74" ht="12" customHeight="1" x14ac:dyDescent="0.35">
      <c r="C69" s="566"/>
      <c r="D69" s="566"/>
      <c r="E69" s="566"/>
      <c r="F69" s="566"/>
      <c r="G69" s="566"/>
      <c r="H69" s="566"/>
      <c r="I69" s="566"/>
      <c r="J69" s="566"/>
      <c r="K69" s="566"/>
      <c r="L69" s="566"/>
      <c r="M69" s="566"/>
      <c r="N69" s="566"/>
      <c r="O69" s="566"/>
      <c r="P69" s="566"/>
      <c r="Q69" s="566"/>
      <c r="R69" s="566"/>
      <c r="S69" s="566"/>
      <c r="T69" s="566"/>
      <c r="U69" s="566"/>
      <c r="V69" s="566"/>
      <c r="W69" s="566"/>
      <c r="X69" s="566"/>
      <c r="Y69" s="566"/>
      <c r="Z69" s="566"/>
      <c r="AA69" s="566"/>
      <c r="AB69" s="566"/>
      <c r="AC69" s="567"/>
      <c r="AD69" s="567"/>
      <c r="AE69" s="567"/>
      <c r="AF69" s="567"/>
      <c r="AG69" s="567"/>
      <c r="AH69" s="567"/>
      <c r="AI69" s="567"/>
      <c r="AJ69" s="567"/>
      <c r="AK69" s="567"/>
      <c r="AL69" s="567"/>
      <c r="AM69" s="567"/>
      <c r="AN69" s="567"/>
      <c r="AO69" s="567"/>
      <c r="AP69" s="567"/>
      <c r="AQ69" s="567"/>
      <c r="AR69" s="567"/>
      <c r="AS69" s="567"/>
      <c r="AT69" s="567"/>
      <c r="AU69" s="567"/>
      <c r="AV69" s="567"/>
      <c r="AW69" s="567"/>
      <c r="AX69" s="567"/>
      <c r="AY69" s="567"/>
      <c r="AZ69" s="567"/>
      <c r="BA69" s="567"/>
      <c r="BB69" s="567"/>
      <c r="BC69" s="567"/>
      <c r="BD69" s="567"/>
      <c r="BE69" s="567"/>
      <c r="BF69" s="567"/>
      <c r="BG69" s="567"/>
      <c r="BH69" s="567"/>
      <c r="BI69" s="567"/>
      <c r="BJ69" s="567"/>
      <c r="BK69" s="567"/>
      <c r="BL69" s="567"/>
      <c r="BM69" s="567"/>
      <c r="BN69" s="567"/>
      <c r="BO69" s="567"/>
      <c r="BP69" s="567"/>
      <c r="BQ69" s="567"/>
      <c r="BR69" s="567"/>
      <c r="BS69" s="567"/>
      <c r="BT69" s="567"/>
      <c r="BU69" s="567"/>
      <c r="BV69" s="567"/>
    </row>
    <row r="70" spans="3:74" ht="12" customHeight="1" x14ac:dyDescent="0.35">
      <c r="C70" s="424"/>
      <c r="D70" s="424"/>
      <c r="E70" s="424"/>
      <c r="F70" s="424"/>
      <c r="G70" s="424"/>
      <c r="H70" s="424"/>
      <c r="I70" s="424"/>
      <c r="J70" s="424"/>
      <c r="K70" s="424"/>
      <c r="L70" s="424"/>
      <c r="M70" s="424"/>
      <c r="N70" s="424"/>
      <c r="O70" s="424"/>
      <c r="P70" s="424"/>
      <c r="Q70" s="424"/>
      <c r="R70" s="424"/>
      <c r="S70" s="424"/>
      <c r="T70" s="424"/>
      <c r="U70" s="424"/>
      <c r="V70" s="424"/>
      <c r="W70" s="424"/>
      <c r="X70" s="424"/>
      <c r="Y70" s="424"/>
      <c r="Z70" s="424"/>
      <c r="AA70" s="424"/>
      <c r="AB70" s="424"/>
      <c r="AC70" s="424"/>
      <c r="AD70" s="424"/>
      <c r="AE70" s="424"/>
      <c r="AF70" s="513"/>
      <c r="AG70" s="513"/>
      <c r="AH70" s="513"/>
      <c r="AI70" s="424"/>
      <c r="AJ70" s="424"/>
      <c r="AK70" s="424"/>
      <c r="AL70" s="424"/>
      <c r="AM70" s="424"/>
      <c r="AN70" s="424"/>
      <c r="AO70" s="424"/>
      <c r="AP70" s="424"/>
      <c r="AQ70" s="424"/>
      <c r="AR70" s="424"/>
      <c r="AS70" s="424"/>
      <c r="AT70" s="424"/>
      <c r="AU70" s="424"/>
      <c r="AV70" s="424"/>
      <c r="AW70" s="424"/>
      <c r="AX70" s="424"/>
      <c r="AY70" s="424"/>
      <c r="AZ70" s="424"/>
      <c r="BA70" s="424"/>
      <c r="BB70" s="424"/>
      <c r="BC70" s="424"/>
      <c r="BD70" s="424"/>
      <c r="BE70" s="424"/>
      <c r="BF70" s="424"/>
      <c r="BG70" s="424"/>
      <c r="BH70" s="424"/>
      <c r="BI70" s="424"/>
      <c r="BJ70" s="424"/>
      <c r="BK70" s="424"/>
      <c r="BL70" s="424"/>
      <c r="BM70" s="424"/>
      <c r="BN70" s="424"/>
      <c r="BO70" s="424"/>
      <c r="BP70" s="424"/>
      <c r="BQ70" s="424"/>
      <c r="BR70" s="424"/>
      <c r="BS70" s="424"/>
      <c r="BT70" s="424"/>
      <c r="BU70" s="424"/>
      <c r="BV70" s="424"/>
    </row>
    <row r="71" spans="3:74" ht="12" customHeight="1" x14ac:dyDescent="0.35">
      <c r="C71" s="424"/>
      <c r="D71" s="424"/>
      <c r="E71" s="424"/>
      <c r="F71" s="424"/>
      <c r="G71" s="424"/>
      <c r="H71" s="424"/>
      <c r="I71" s="424"/>
      <c r="J71" s="424"/>
      <c r="K71" s="424"/>
      <c r="L71" s="424"/>
      <c r="M71" s="424"/>
      <c r="N71" s="424"/>
      <c r="O71" s="424"/>
      <c r="P71" s="424"/>
      <c r="Q71" s="424"/>
      <c r="R71" s="424"/>
      <c r="S71" s="424"/>
      <c r="T71" s="424"/>
      <c r="U71" s="424"/>
      <c r="V71" s="424"/>
      <c r="W71" s="424"/>
      <c r="X71" s="424"/>
      <c r="Y71" s="424"/>
      <c r="Z71" s="424"/>
      <c r="AA71" s="424"/>
      <c r="AB71" s="424"/>
      <c r="AC71" s="424"/>
      <c r="AD71" s="424"/>
      <c r="AE71" s="424"/>
      <c r="AF71" s="513"/>
      <c r="AG71" s="513"/>
      <c r="AH71" s="513"/>
      <c r="AI71" s="424"/>
      <c r="AJ71" s="424"/>
      <c r="AK71" s="424"/>
      <c r="AL71" s="424"/>
      <c r="AM71" s="424"/>
      <c r="AN71" s="424"/>
      <c r="AO71" s="424"/>
      <c r="AP71" s="424"/>
      <c r="AQ71" s="424"/>
      <c r="AR71" s="424"/>
      <c r="AS71" s="424"/>
      <c r="AT71" s="424"/>
      <c r="AU71" s="424"/>
      <c r="AV71" s="424"/>
      <c r="AW71" s="424"/>
      <c r="AX71" s="424"/>
      <c r="AY71" s="424"/>
      <c r="AZ71" s="424"/>
      <c r="BA71" s="424"/>
      <c r="BB71" s="424"/>
      <c r="BC71" s="424"/>
      <c r="BD71" s="424"/>
      <c r="BE71" s="424"/>
      <c r="BF71" s="424"/>
      <c r="BG71" s="424"/>
      <c r="BH71" s="424"/>
      <c r="BI71" s="424"/>
      <c r="BJ71" s="424"/>
      <c r="BK71" s="424"/>
      <c r="BL71" s="424"/>
      <c r="BM71" s="424"/>
      <c r="BN71" s="424"/>
      <c r="BO71" s="424"/>
      <c r="BP71" s="424"/>
      <c r="BQ71" s="424"/>
      <c r="BR71" s="424"/>
      <c r="BS71" s="424"/>
      <c r="BT71" s="424"/>
      <c r="BU71" s="424"/>
      <c r="BV71" s="424"/>
    </row>
    <row r="72" spans="3:74" ht="12" customHeight="1" x14ac:dyDescent="0.35">
      <c r="C72" s="424"/>
      <c r="D72" s="424"/>
      <c r="E72" s="424"/>
      <c r="F72" s="424"/>
      <c r="G72" s="424"/>
      <c r="H72" s="424"/>
      <c r="I72" s="424"/>
      <c r="J72" s="424"/>
      <c r="K72" s="424"/>
      <c r="L72" s="424"/>
      <c r="M72" s="424"/>
      <c r="N72" s="424"/>
      <c r="O72" s="424"/>
      <c r="P72" s="424"/>
      <c r="Q72" s="424"/>
      <c r="R72" s="424"/>
      <c r="S72" s="424"/>
      <c r="T72" s="424"/>
      <c r="U72" s="424"/>
      <c r="V72" s="424"/>
      <c r="W72" s="424"/>
      <c r="X72" s="424"/>
      <c r="Y72" s="424"/>
      <c r="Z72" s="424"/>
      <c r="AA72" s="424"/>
      <c r="AB72" s="424"/>
      <c r="AC72" s="424"/>
      <c r="AD72" s="424"/>
      <c r="AE72" s="424"/>
      <c r="AF72" s="513"/>
      <c r="AG72" s="513"/>
      <c r="AH72" s="513"/>
      <c r="AI72" s="424"/>
      <c r="AJ72" s="424"/>
      <c r="AK72" s="424"/>
      <c r="AL72" s="424"/>
      <c r="AM72" s="424"/>
      <c r="AN72" s="424"/>
      <c r="AO72" s="424"/>
      <c r="AP72" s="424"/>
      <c r="AQ72" s="424"/>
      <c r="AR72" s="424"/>
      <c r="AS72" s="424"/>
      <c r="AT72" s="424"/>
      <c r="AU72" s="424"/>
      <c r="AV72" s="424"/>
      <c r="AW72" s="424"/>
      <c r="AX72" s="424"/>
      <c r="AY72" s="424"/>
      <c r="AZ72" s="424"/>
      <c r="BA72" s="424"/>
      <c r="BB72" s="424"/>
      <c r="BC72" s="424"/>
      <c r="BD72" s="424"/>
      <c r="BE72" s="424"/>
      <c r="BF72" s="424"/>
      <c r="BG72" s="424"/>
      <c r="BH72" s="424"/>
      <c r="BI72" s="424"/>
      <c r="BJ72" s="424"/>
      <c r="BK72" s="424"/>
      <c r="BL72" s="424"/>
      <c r="BM72" s="424"/>
      <c r="BN72" s="424"/>
      <c r="BO72" s="424"/>
      <c r="BP72" s="424"/>
      <c r="BQ72" s="424"/>
      <c r="BR72" s="424"/>
      <c r="BS72" s="424"/>
      <c r="BT72" s="424"/>
      <c r="BU72" s="424"/>
      <c r="BV72" s="424"/>
    </row>
    <row r="73" spans="3:74" ht="12" customHeight="1" x14ac:dyDescent="0.35">
      <c r="C73" s="424"/>
      <c r="D73" s="424"/>
      <c r="E73" s="424"/>
      <c r="F73" s="424"/>
      <c r="G73" s="424"/>
      <c r="H73" s="424"/>
      <c r="I73" s="424"/>
      <c r="J73" s="424"/>
      <c r="K73" s="424"/>
      <c r="L73" s="424"/>
      <c r="M73" s="424"/>
      <c r="N73" s="424"/>
      <c r="O73" s="424"/>
      <c r="P73" s="424"/>
      <c r="Q73" s="424"/>
      <c r="R73" s="424"/>
      <c r="S73" s="424"/>
      <c r="T73" s="424"/>
      <c r="U73" s="424"/>
      <c r="V73" s="424"/>
      <c r="W73" s="424"/>
      <c r="X73" s="424"/>
      <c r="Y73" s="424"/>
      <c r="Z73" s="424"/>
      <c r="AA73" s="424"/>
      <c r="AB73" s="424"/>
      <c r="AC73" s="424"/>
      <c r="AD73" s="424"/>
      <c r="AE73" s="424"/>
      <c r="AF73" s="513"/>
      <c r="AG73" s="513"/>
      <c r="AH73" s="513"/>
      <c r="AI73" s="424"/>
      <c r="AJ73" s="424"/>
      <c r="AK73" s="424"/>
      <c r="AL73" s="424"/>
      <c r="AM73" s="424"/>
      <c r="AN73" s="424"/>
      <c r="AO73" s="424"/>
      <c r="AP73" s="424"/>
      <c r="AQ73" s="424"/>
      <c r="AR73" s="424"/>
      <c r="AS73" s="424"/>
      <c r="AT73" s="424"/>
      <c r="AU73" s="424"/>
      <c r="AV73" s="424"/>
      <c r="AW73" s="424"/>
      <c r="AX73" s="424"/>
      <c r="AY73" s="424"/>
      <c r="AZ73" s="424"/>
      <c r="BA73" s="424"/>
      <c r="BB73" s="424"/>
      <c r="BC73" s="424"/>
      <c r="BD73" s="424"/>
      <c r="BE73" s="424"/>
      <c r="BF73" s="424"/>
      <c r="BG73" s="424"/>
      <c r="BH73" s="424"/>
      <c r="BI73" s="424"/>
      <c r="BJ73" s="424"/>
      <c r="BK73" s="424"/>
      <c r="BL73" s="424"/>
      <c r="BM73" s="424"/>
      <c r="BN73" s="424"/>
      <c r="BO73" s="424"/>
      <c r="BP73" s="424"/>
      <c r="BQ73" s="424"/>
      <c r="BR73" s="424"/>
      <c r="BS73" s="424"/>
      <c r="BT73" s="424"/>
      <c r="BU73" s="424"/>
      <c r="BV73" s="424"/>
    </row>
    <row r="74" spans="3:74" ht="12" customHeight="1" x14ac:dyDescent="0.35">
      <c r="C74" s="424"/>
      <c r="D74" s="424"/>
      <c r="E74" s="424"/>
      <c r="F74" s="424"/>
      <c r="G74" s="424"/>
      <c r="H74" s="424"/>
      <c r="I74" s="424"/>
      <c r="J74" s="424"/>
      <c r="K74" s="424"/>
      <c r="L74" s="424"/>
      <c r="M74" s="424"/>
      <c r="N74" s="424"/>
      <c r="O74" s="424"/>
      <c r="P74" s="424"/>
      <c r="Q74" s="424"/>
      <c r="R74" s="424"/>
      <c r="S74" s="424"/>
      <c r="T74" s="424"/>
      <c r="U74" s="424"/>
      <c r="V74" s="424"/>
      <c r="W74" s="424"/>
      <c r="X74" s="424"/>
      <c r="Y74" s="424"/>
      <c r="Z74" s="424"/>
      <c r="AA74" s="424"/>
      <c r="AB74" s="424"/>
      <c r="AC74" s="424"/>
      <c r="AD74" s="424"/>
      <c r="AE74" s="424"/>
      <c r="AF74" s="513"/>
      <c r="AG74" s="513"/>
      <c r="AH74" s="513"/>
      <c r="AI74" s="424"/>
      <c r="AJ74" s="424"/>
      <c r="AK74" s="424"/>
      <c r="AL74" s="424"/>
      <c r="AM74" s="424"/>
      <c r="AN74" s="424"/>
      <c r="AO74" s="424"/>
      <c r="AP74" s="424"/>
      <c r="AQ74" s="424"/>
      <c r="AR74" s="424"/>
      <c r="AS74" s="424"/>
      <c r="AT74" s="424"/>
      <c r="AU74" s="424"/>
      <c r="AV74" s="424"/>
      <c r="AW74" s="424"/>
      <c r="AX74" s="424"/>
      <c r="AY74" s="424"/>
      <c r="AZ74" s="424"/>
      <c r="BA74" s="424"/>
      <c r="BB74" s="424"/>
      <c r="BC74" s="424"/>
      <c r="BD74" s="424"/>
      <c r="BE74" s="424"/>
      <c r="BF74" s="424"/>
      <c r="BG74" s="424"/>
      <c r="BH74" s="424"/>
      <c r="BI74" s="424"/>
      <c r="BJ74" s="424"/>
      <c r="BK74" s="424"/>
      <c r="BL74" s="424"/>
      <c r="BM74" s="424"/>
      <c r="BN74" s="424"/>
      <c r="BO74" s="424"/>
      <c r="BP74" s="424"/>
      <c r="BQ74" s="424"/>
      <c r="BR74" s="424"/>
      <c r="BS74" s="424"/>
      <c r="BT74" s="424"/>
      <c r="BU74" s="424"/>
      <c r="BV74" s="424"/>
    </row>
    <row r="75" spans="3:74" ht="12" customHeight="1" x14ac:dyDescent="0.35">
      <c r="C75" s="424"/>
      <c r="D75" s="424"/>
      <c r="E75" s="424"/>
      <c r="F75" s="424"/>
      <c r="G75" s="424"/>
      <c r="H75" s="424"/>
      <c r="I75" s="424"/>
      <c r="J75" s="424"/>
      <c r="K75" s="424"/>
      <c r="L75" s="424"/>
      <c r="M75" s="424"/>
      <c r="N75" s="424"/>
      <c r="O75" s="424"/>
      <c r="P75" s="424"/>
      <c r="Q75" s="424"/>
      <c r="R75" s="424"/>
      <c r="S75" s="424"/>
      <c r="T75" s="424"/>
      <c r="U75" s="424"/>
      <c r="V75" s="424"/>
      <c r="W75" s="424"/>
      <c r="X75" s="424"/>
      <c r="Y75" s="424"/>
      <c r="Z75" s="424"/>
      <c r="AA75" s="424"/>
      <c r="AB75" s="424"/>
      <c r="AC75" s="424"/>
      <c r="AD75" s="424"/>
      <c r="AE75" s="424"/>
      <c r="AF75" s="513"/>
      <c r="AG75" s="513"/>
      <c r="AH75" s="513"/>
      <c r="AI75" s="424"/>
      <c r="AJ75" s="424"/>
      <c r="AK75" s="424"/>
      <c r="AL75" s="424"/>
      <c r="AM75" s="424"/>
      <c r="AN75" s="424"/>
      <c r="AO75" s="424"/>
      <c r="AP75" s="424"/>
      <c r="AQ75" s="424"/>
      <c r="AR75" s="424"/>
      <c r="AS75" s="424"/>
      <c r="AT75" s="424"/>
      <c r="AU75" s="424"/>
      <c r="AV75" s="424"/>
      <c r="AW75" s="424"/>
      <c r="AX75" s="424"/>
      <c r="AY75" s="424"/>
      <c r="AZ75" s="424"/>
      <c r="BA75" s="424"/>
      <c r="BB75" s="424"/>
      <c r="BC75" s="424"/>
      <c r="BD75" s="424"/>
      <c r="BE75" s="424"/>
      <c r="BF75" s="424"/>
      <c r="BG75" s="424"/>
      <c r="BH75" s="424"/>
      <c r="BI75" s="424"/>
      <c r="BJ75" s="424"/>
      <c r="BK75" s="424"/>
      <c r="BL75" s="424"/>
      <c r="BM75" s="424"/>
      <c r="BN75" s="424"/>
      <c r="BO75" s="424"/>
      <c r="BP75" s="424"/>
      <c r="BQ75" s="424"/>
      <c r="BR75" s="424"/>
      <c r="BS75" s="424"/>
      <c r="BT75" s="424"/>
      <c r="BU75" s="424"/>
      <c r="BV75" s="424"/>
    </row>
    <row r="76" spans="3:74" ht="12" customHeight="1" x14ac:dyDescent="0.35">
      <c r="C76" s="424"/>
      <c r="D76" s="424"/>
      <c r="E76" s="424"/>
      <c r="F76" s="424"/>
      <c r="G76" s="424"/>
      <c r="H76" s="424"/>
      <c r="I76" s="424"/>
      <c r="J76" s="424"/>
      <c r="K76" s="424"/>
      <c r="L76" s="424"/>
      <c r="M76" s="424"/>
      <c r="N76" s="424"/>
      <c r="O76" s="424"/>
      <c r="P76" s="424"/>
      <c r="Q76" s="424"/>
      <c r="R76" s="424"/>
      <c r="S76" s="424"/>
      <c r="T76" s="424"/>
      <c r="U76" s="424"/>
      <c r="V76" s="424"/>
      <c r="W76" s="424"/>
      <c r="X76" s="424"/>
      <c r="Y76" s="424"/>
      <c r="Z76" s="424"/>
      <c r="AA76" s="424"/>
      <c r="AB76" s="424"/>
      <c r="AC76" s="424"/>
      <c r="AD76" s="424"/>
      <c r="AE76" s="424"/>
      <c r="AF76" s="513"/>
      <c r="AG76" s="513"/>
      <c r="AH76" s="513"/>
      <c r="AI76" s="424"/>
      <c r="AJ76" s="424"/>
      <c r="AK76" s="424"/>
      <c r="AL76" s="424"/>
      <c r="AM76" s="424"/>
      <c r="AN76" s="424"/>
      <c r="AO76" s="424"/>
      <c r="AP76" s="424"/>
      <c r="AQ76" s="424"/>
      <c r="AR76" s="424"/>
      <c r="AS76" s="424"/>
      <c r="AT76" s="424"/>
      <c r="AU76" s="424"/>
      <c r="AV76" s="424"/>
      <c r="AW76" s="424"/>
      <c r="AX76" s="424"/>
      <c r="AY76" s="424"/>
      <c r="AZ76" s="424"/>
      <c r="BA76" s="424"/>
      <c r="BB76" s="424"/>
      <c r="BC76" s="424"/>
      <c r="BD76" s="424"/>
      <c r="BE76" s="424"/>
      <c r="BF76" s="424"/>
      <c r="BG76" s="424"/>
      <c r="BH76" s="424"/>
      <c r="BI76" s="424"/>
      <c r="BJ76" s="424"/>
      <c r="BK76" s="424"/>
      <c r="BL76" s="424"/>
      <c r="BM76" s="424"/>
      <c r="BN76" s="424"/>
      <c r="BO76" s="424"/>
      <c r="BP76" s="424"/>
      <c r="BQ76" s="424"/>
      <c r="BR76" s="424"/>
      <c r="BS76" s="424"/>
      <c r="BT76" s="424"/>
      <c r="BU76" s="424"/>
      <c r="BV76" s="424"/>
    </row>
    <row r="77" spans="3:74" ht="12" customHeight="1" x14ac:dyDescent="0.35">
      <c r="C77" s="424"/>
      <c r="D77" s="424"/>
      <c r="E77" s="424"/>
      <c r="F77" s="424"/>
      <c r="G77" s="424"/>
      <c r="H77" s="424"/>
      <c r="I77" s="424"/>
      <c r="J77" s="424"/>
      <c r="K77" s="424"/>
      <c r="L77" s="424"/>
      <c r="M77" s="424"/>
      <c r="N77" s="424"/>
      <c r="O77" s="424"/>
      <c r="P77" s="424"/>
      <c r="Q77" s="424"/>
      <c r="R77" s="424"/>
      <c r="S77" s="424"/>
      <c r="T77" s="424"/>
      <c r="U77" s="424"/>
      <c r="V77" s="424"/>
      <c r="W77" s="424"/>
      <c r="X77" s="424"/>
      <c r="Y77" s="424"/>
      <c r="Z77" s="424"/>
      <c r="AA77" s="424"/>
      <c r="AB77" s="424"/>
      <c r="AC77" s="424"/>
      <c r="AD77" s="424"/>
      <c r="AE77" s="424"/>
      <c r="AF77" s="513"/>
      <c r="AG77" s="513"/>
      <c r="AH77" s="513"/>
      <c r="AI77" s="424"/>
      <c r="AJ77" s="424"/>
      <c r="AK77" s="424"/>
      <c r="AL77" s="424"/>
      <c r="AM77" s="424"/>
      <c r="AN77" s="424"/>
      <c r="AO77" s="424"/>
      <c r="AP77" s="424"/>
      <c r="AQ77" s="424"/>
      <c r="AR77" s="424"/>
      <c r="AS77" s="424"/>
      <c r="AT77" s="424"/>
      <c r="AU77" s="424"/>
      <c r="AV77" s="424"/>
      <c r="AW77" s="424"/>
      <c r="AX77" s="424"/>
      <c r="AY77" s="424"/>
      <c r="AZ77" s="424"/>
      <c r="BA77" s="424"/>
      <c r="BB77" s="424"/>
      <c r="BC77" s="424"/>
      <c r="BD77" s="424"/>
      <c r="BE77" s="424"/>
      <c r="BF77" s="424"/>
      <c r="BG77" s="424"/>
      <c r="BH77" s="424"/>
      <c r="BI77" s="424"/>
      <c r="BJ77" s="424"/>
      <c r="BK77" s="424"/>
      <c r="BL77" s="424"/>
      <c r="BM77" s="424"/>
      <c r="BN77" s="424"/>
      <c r="BO77" s="424"/>
      <c r="BP77" s="424"/>
      <c r="BQ77" s="424"/>
      <c r="BR77" s="424"/>
      <c r="BS77" s="424"/>
      <c r="BT77" s="424"/>
      <c r="BU77" s="424"/>
      <c r="BV77" s="424"/>
    </row>
    <row r="78" spans="3:74" ht="12" customHeight="1" x14ac:dyDescent="0.35">
      <c r="C78" s="425"/>
      <c r="D78" s="426"/>
      <c r="E78" s="426"/>
      <c r="F78" s="426"/>
      <c r="G78" s="426"/>
      <c r="H78" s="426"/>
      <c r="I78" s="426"/>
      <c r="J78" s="426"/>
      <c r="K78" s="426"/>
      <c r="L78" s="426"/>
      <c r="M78" s="426"/>
      <c r="N78" s="426"/>
      <c r="O78" s="425"/>
      <c r="P78" s="426"/>
      <c r="Q78" s="426"/>
      <c r="R78" s="426"/>
      <c r="S78" s="426"/>
      <c r="T78" s="426"/>
      <c r="U78" s="426"/>
      <c r="V78" s="426"/>
      <c r="W78" s="426"/>
      <c r="X78" s="426"/>
      <c r="Y78" s="426"/>
      <c r="Z78" s="426"/>
      <c r="AA78" s="425"/>
      <c r="AB78" s="426"/>
      <c r="AC78" s="426"/>
      <c r="AD78" s="426"/>
      <c r="AE78" s="426"/>
      <c r="AF78" s="501"/>
      <c r="AG78" s="501"/>
      <c r="AH78" s="501"/>
      <c r="AI78" s="426"/>
      <c r="AJ78" s="426"/>
      <c r="AK78" s="426"/>
      <c r="AL78" s="426"/>
      <c r="AM78" s="425"/>
      <c r="AN78" s="426"/>
      <c r="AO78" s="426"/>
      <c r="AP78" s="426"/>
      <c r="AQ78" s="426"/>
      <c r="AR78" s="426"/>
      <c r="AS78" s="426"/>
      <c r="AT78" s="426"/>
      <c r="AU78" s="426"/>
      <c r="AV78" s="426"/>
      <c r="AW78" s="426"/>
      <c r="AX78" s="426"/>
      <c r="AY78" s="425"/>
      <c r="AZ78" s="426"/>
      <c r="BA78" s="426"/>
      <c r="BB78" s="426"/>
      <c r="BC78" s="426"/>
      <c r="BD78" s="426"/>
      <c r="BE78" s="426"/>
      <c r="BF78" s="426"/>
      <c r="BG78" s="426"/>
      <c r="BH78" s="426"/>
      <c r="BI78" s="426"/>
      <c r="BJ78" s="426"/>
      <c r="BK78" s="425"/>
      <c r="BL78" s="426"/>
      <c r="BM78" s="426"/>
      <c r="BN78" s="426"/>
      <c r="BO78" s="426"/>
      <c r="BP78" s="426"/>
      <c r="BQ78" s="426"/>
      <c r="BR78" s="426"/>
      <c r="BS78" s="426"/>
      <c r="BT78" s="426"/>
      <c r="BU78" s="426"/>
      <c r="BV78" s="426"/>
    </row>
    <row r="79" spans="3:74" ht="12" customHeight="1" x14ac:dyDescent="0.35">
      <c r="C79" s="428"/>
      <c r="D79" s="428"/>
      <c r="E79" s="428"/>
      <c r="F79" s="428"/>
      <c r="G79" s="428"/>
      <c r="H79" s="428"/>
      <c r="I79" s="428"/>
      <c r="J79" s="428"/>
      <c r="K79" s="428"/>
      <c r="L79" s="428"/>
      <c r="M79" s="428"/>
      <c r="N79" s="428"/>
      <c r="O79" s="428"/>
      <c r="P79" s="428"/>
      <c r="Q79" s="428"/>
      <c r="R79" s="428"/>
      <c r="S79" s="428"/>
      <c r="T79" s="428"/>
      <c r="U79" s="428"/>
      <c r="V79" s="428"/>
      <c r="W79" s="428"/>
      <c r="X79" s="428"/>
      <c r="Y79" s="428"/>
      <c r="Z79" s="428"/>
      <c r="AA79" s="428"/>
      <c r="AB79" s="428"/>
      <c r="AC79" s="428"/>
      <c r="AD79" s="428"/>
      <c r="AE79" s="428"/>
      <c r="AF79" s="514"/>
      <c r="AG79" s="514"/>
      <c r="AH79" s="514"/>
      <c r="AI79" s="428"/>
      <c r="AJ79" s="428"/>
      <c r="AK79" s="428"/>
      <c r="AL79" s="428"/>
      <c r="AM79" s="428"/>
      <c r="AN79" s="428"/>
      <c r="AO79" s="428"/>
      <c r="AP79" s="428"/>
      <c r="AQ79" s="428"/>
      <c r="AR79" s="428"/>
      <c r="AS79" s="428"/>
      <c r="AT79" s="428"/>
      <c r="AU79" s="428"/>
      <c r="AV79" s="428"/>
      <c r="AW79" s="428"/>
      <c r="AX79" s="428"/>
      <c r="AY79" s="428"/>
      <c r="AZ79" s="428"/>
      <c r="BA79" s="428"/>
      <c r="BB79" s="428"/>
      <c r="BC79" s="428"/>
      <c r="BD79" s="428"/>
      <c r="BE79" s="428"/>
      <c r="BF79" s="428"/>
      <c r="BG79" s="428"/>
      <c r="BH79" s="428"/>
      <c r="BI79" s="428"/>
      <c r="BJ79" s="428"/>
      <c r="BK79" s="428"/>
      <c r="BL79" s="428"/>
      <c r="BM79" s="428"/>
      <c r="BN79" s="428"/>
      <c r="BO79" s="428"/>
      <c r="BP79" s="428"/>
      <c r="BQ79" s="428"/>
      <c r="BR79" s="428"/>
      <c r="BS79" s="428"/>
      <c r="BT79" s="428"/>
      <c r="BU79" s="428"/>
      <c r="BV79" s="428"/>
    </row>
    <row r="80" spans="3:74" ht="12" customHeight="1" x14ac:dyDescent="0.35">
      <c r="C80" s="428"/>
      <c r="D80" s="428"/>
      <c r="E80" s="428"/>
      <c r="F80" s="428"/>
      <c r="G80" s="428"/>
      <c r="H80" s="428"/>
      <c r="I80" s="428"/>
      <c r="J80" s="428"/>
      <c r="K80" s="428"/>
      <c r="L80" s="428"/>
      <c r="M80" s="428"/>
      <c r="N80" s="428"/>
      <c r="O80" s="428"/>
      <c r="P80" s="428"/>
      <c r="Q80" s="428"/>
      <c r="R80" s="428"/>
      <c r="S80" s="428"/>
      <c r="T80" s="428"/>
      <c r="U80" s="428"/>
      <c r="V80" s="428"/>
      <c r="W80" s="428"/>
      <c r="X80" s="428"/>
      <c r="Y80" s="428"/>
      <c r="Z80" s="428"/>
      <c r="AA80" s="428"/>
      <c r="AB80" s="428"/>
      <c r="AC80" s="428"/>
      <c r="AD80" s="428"/>
      <c r="AE80" s="428"/>
      <c r="AF80" s="514"/>
      <c r="AG80" s="514"/>
      <c r="AH80" s="514"/>
      <c r="AI80" s="428"/>
      <c r="AJ80" s="428"/>
      <c r="AK80" s="428"/>
      <c r="AL80" s="428"/>
      <c r="AM80" s="428"/>
      <c r="AN80" s="428"/>
      <c r="AO80" s="428"/>
      <c r="AP80" s="428"/>
      <c r="AQ80" s="428"/>
      <c r="AR80" s="428"/>
      <c r="AS80" s="428"/>
      <c r="AT80" s="428"/>
      <c r="AU80" s="428"/>
      <c r="AV80" s="428"/>
      <c r="AW80" s="428"/>
      <c r="AX80" s="428"/>
      <c r="AY80" s="428"/>
      <c r="AZ80" s="428"/>
      <c r="BA80" s="428"/>
      <c r="BB80" s="428"/>
      <c r="BC80" s="428"/>
      <c r="BD80" s="428"/>
      <c r="BE80" s="428"/>
      <c r="BF80" s="428"/>
      <c r="BG80" s="428"/>
      <c r="BH80" s="428"/>
      <c r="BI80" s="428"/>
      <c r="BJ80" s="428"/>
      <c r="BK80" s="428"/>
      <c r="BL80" s="428"/>
      <c r="BM80" s="428"/>
      <c r="BN80" s="428"/>
      <c r="BO80" s="428"/>
      <c r="BP80" s="428"/>
      <c r="BQ80" s="428"/>
      <c r="BR80" s="428"/>
      <c r="BS80" s="428"/>
      <c r="BT80" s="428"/>
      <c r="BU80" s="428"/>
      <c r="BV80" s="428"/>
    </row>
    <row r="81" spans="3:74" ht="12" customHeight="1" x14ac:dyDescent="0.35">
      <c r="C81" s="428"/>
      <c r="D81" s="428"/>
      <c r="E81" s="428"/>
      <c r="F81" s="428"/>
      <c r="G81" s="428"/>
      <c r="H81" s="428"/>
      <c r="I81" s="428"/>
      <c r="J81" s="428"/>
      <c r="K81" s="428"/>
      <c r="L81" s="428"/>
      <c r="M81" s="428"/>
      <c r="N81" s="428"/>
      <c r="O81" s="428"/>
      <c r="P81" s="428"/>
      <c r="Q81" s="428"/>
      <c r="R81" s="428"/>
      <c r="S81" s="428"/>
      <c r="T81" s="428"/>
      <c r="U81" s="428"/>
      <c r="V81" s="428"/>
      <c r="W81" s="428"/>
      <c r="X81" s="428"/>
      <c r="Y81" s="428"/>
      <c r="Z81" s="428"/>
      <c r="AA81" s="428"/>
      <c r="AB81" s="428"/>
      <c r="AC81" s="428"/>
      <c r="AD81" s="428"/>
      <c r="AE81" s="428"/>
      <c r="AF81" s="514"/>
      <c r="AG81" s="514"/>
      <c r="AH81" s="514"/>
      <c r="AI81" s="428"/>
      <c r="AJ81" s="428"/>
      <c r="AK81" s="428"/>
      <c r="AL81" s="428"/>
      <c r="AM81" s="428"/>
      <c r="AN81" s="428"/>
      <c r="AO81" s="428"/>
      <c r="AP81" s="428"/>
      <c r="AQ81" s="428"/>
      <c r="AR81" s="428"/>
      <c r="AS81" s="428"/>
      <c r="AT81" s="428"/>
      <c r="AU81" s="428"/>
      <c r="AV81" s="428"/>
      <c r="AW81" s="428"/>
      <c r="AX81" s="428"/>
      <c r="AY81" s="428"/>
      <c r="AZ81" s="428"/>
      <c r="BA81" s="428"/>
      <c r="BB81" s="428"/>
      <c r="BC81" s="428"/>
      <c r="BD81" s="428"/>
      <c r="BE81" s="428"/>
      <c r="BF81" s="428"/>
      <c r="BG81" s="428"/>
      <c r="BH81" s="428"/>
      <c r="BI81" s="428"/>
      <c r="BJ81" s="428"/>
      <c r="BK81" s="428"/>
      <c r="BL81" s="428"/>
      <c r="BM81" s="428"/>
      <c r="BN81" s="428"/>
      <c r="BO81" s="428"/>
      <c r="BP81" s="428"/>
      <c r="BQ81" s="428"/>
      <c r="BR81" s="428"/>
      <c r="BS81" s="428"/>
      <c r="BT81" s="428"/>
      <c r="BU81" s="428"/>
      <c r="BV81" s="428"/>
    </row>
    <row r="83" spans="3:74" ht="12" customHeight="1" x14ac:dyDescent="0.35">
      <c r="C83" s="428"/>
      <c r="D83" s="428"/>
      <c r="E83" s="428"/>
      <c r="F83" s="428"/>
      <c r="G83" s="428"/>
      <c r="H83" s="428"/>
      <c r="I83" s="428"/>
      <c r="J83" s="428"/>
      <c r="K83" s="428"/>
      <c r="L83" s="428"/>
      <c r="M83" s="428"/>
      <c r="N83" s="428"/>
      <c r="O83" s="428"/>
      <c r="P83" s="428"/>
      <c r="Q83" s="428"/>
      <c r="R83" s="428"/>
      <c r="S83" s="428"/>
      <c r="T83" s="428"/>
      <c r="U83" s="428"/>
      <c r="V83" s="428"/>
      <c r="W83" s="428"/>
      <c r="X83" s="428"/>
      <c r="Y83" s="428"/>
      <c r="Z83" s="428"/>
      <c r="AA83" s="428"/>
      <c r="AB83" s="428"/>
      <c r="AC83" s="428"/>
      <c r="AD83" s="428"/>
      <c r="AE83" s="428"/>
      <c r="AF83" s="514"/>
      <c r="AG83" s="514"/>
      <c r="AH83" s="514"/>
      <c r="AI83" s="428"/>
      <c r="AJ83" s="428"/>
      <c r="AK83" s="428"/>
      <c r="AL83" s="428"/>
      <c r="AM83" s="428"/>
      <c r="AN83" s="428"/>
      <c r="AO83" s="428"/>
      <c r="AP83" s="428"/>
      <c r="AQ83" s="428"/>
      <c r="AR83" s="428"/>
      <c r="AS83" s="428"/>
      <c r="AT83" s="428"/>
      <c r="AU83" s="428"/>
      <c r="AV83" s="428"/>
      <c r="AW83" s="428"/>
      <c r="AX83" s="428"/>
      <c r="AY83" s="428"/>
      <c r="AZ83" s="428"/>
      <c r="BA83" s="428"/>
      <c r="BB83" s="428"/>
      <c r="BC83" s="428"/>
      <c r="BD83" s="428"/>
      <c r="BE83" s="428"/>
      <c r="BF83" s="428"/>
      <c r="BG83" s="428"/>
      <c r="BH83" s="428"/>
      <c r="BI83" s="428"/>
      <c r="BJ83" s="428"/>
      <c r="BK83" s="428"/>
      <c r="BL83" s="428"/>
      <c r="BM83" s="428"/>
      <c r="BN83" s="428"/>
      <c r="BO83" s="428"/>
      <c r="BP83" s="428"/>
      <c r="BQ83" s="428"/>
      <c r="BR83" s="428"/>
      <c r="BS83" s="428"/>
      <c r="BT83" s="428"/>
      <c r="BU83" s="428"/>
      <c r="BV83" s="428"/>
    </row>
    <row r="84" spans="3:74" ht="12" customHeight="1" x14ac:dyDescent="0.35">
      <c r="C84" s="428"/>
      <c r="D84" s="428"/>
      <c r="E84" s="428"/>
      <c r="F84" s="428"/>
      <c r="G84" s="428"/>
      <c r="H84" s="428"/>
      <c r="I84" s="428"/>
      <c r="J84" s="428"/>
      <c r="K84" s="428"/>
      <c r="L84" s="428"/>
      <c r="M84" s="428"/>
      <c r="N84" s="428"/>
      <c r="O84" s="428"/>
      <c r="P84" s="428"/>
      <c r="Q84" s="428"/>
      <c r="R84" s="428"/>
      <c r="S84" s="428"/>
      <c r="T84" s="428"/>
      <c r="U84" s="428"/>
      <c r="V84" s="428"/>
      <c r="W84" s="428"/>
      <c r="X84" s="428"/>
      <c r="Y84" s="428"/>
      <c r="Z84" s="428"/>
      <c r="AA84" s="428"/>
      <c r="AB84" s="428"/>
      <c r="AC84" s="428"/>
      <c r="AD84" s="428"/>
      <c r="AE84" s="428"/>
      <c r="AF84" s="514"/>
      <c r="AG84" s="514"/>
      <c r="AH84" s="514"/>
      <c r="AI84" s="428"/>
      <c r="AJ84" s="428"/>
      <c r="AK84" s="428"/>
      <c r="AL84" s="428"/>
      <c r="AM84" s="428"/>
      <c r="AN84" s="428"/>
      <c r="AO84" s="428"/>
      <c r="AP84" s="428"/>
      <c r="AQ84" s="428"/>
      <c r="AR84" s="428"/>
      <c r="AS84" s="428"/>
      <c r="AT84" s="428"/>
      <c r="AU84" s="428"/>
      <c r="AV84" s="428"/>
      <c r="AW84" s="428"/>
      <c r="AX84" s="428"/>
      <c r="AY84" s="428"/>
      <c r="AZ84" s="428"/>
      <c r="BA84" s="428"/>
      <c r="BB84" s="428"/>
      <c r="BC84" s="428"/>
      <c r="BD84" s="428"/>
      <c r="BE84" s="428"/>
      <c r="BF84" s="428"/>
      <c r="BG84" s="428"/>
      <c r="BH84" s="428"/>
      <c r="BI84" s="428"/>
      <c r="BJ84" s="428"/>
      <c r="BK84" s="428"/>
      <c r="BL84" s="428"/>
      <c r="BM84" s="428"/>
      <c r="BN84" s="428"/>
      <c r="BO84" s="428"/>
      <c r="BP84" s="428"/>
      <c r="BQ84" s="428"/>
      <c r="BR84" s="428"/>
      <c r="BS84" s="428"/>
      <c r="BT84" s="428"/>
      <c r="BU84" s="428"/>
      <c r="BV84" s="428"/>
    </row>
    <row r="85" spans="3:74" ht="12" customHeight="1" x14ac:dyDescent="0.35">
      <c r="C85" s="428"/>
      <c r="D85" s="428"/>
      <c r="E85" s="428"/>
      <c r="F85" s="428"/>
      <c r="G85" s="428"/>
      <c r="H85" s="428"/>
      <c r="I85" s="428"/>
      <c r="J85" s="428"/>
      <c r="K85" s="428"/>
      <c r="L85" s="428"/>
      <c r="M85" s="428"/>
      <c r="N85" s="428"/>
      <c r="O85" s="428"/>
      <c r="P85" s="428"/>
      <c r="Q85" s="428"/>
      <c r="R85" s="428"/>
      <c r="S85" s="428"/>
      <c r="T85" s="428"/>
      <c r="U85" s="428"/>
      <c r="V85" s="428"/>
      <c r="W85" s="428"/>
      <c r="X85" s="428"/>
      <c r="Y85" s="428"/>
      <c r="Z85" s="428"/>
      <c r="AA85" s="428"/>
      <c r="AB85" s="428"/>
      <c r="AC85" s="428"/>
      <c r="AD85" s="428"/>
      <c r="AE85" s="428"/>
      <c r="AF85" s="514"/>
      <c r="AG85" s="514"/>
      <c r="AH85" s="514"/>
      <c r="AI85" s="428"/>
      <c r="AJ85" s="428"/>
      <c r="AK85" s="428"/>
      <c r="AL85" s="428"/>
      <c r="AM85" s="428"/>
      <c r="AN85" s="428"/>
      <c r="AO85" s="428"/>
      <c r="AP85" s="428"/>
      <c r="AQ85" s="428"/>
      <c r="AR85" s="428"/>
      <c r="AS85" s="428"/>
      <c r="AT85" s="428"/>
      <c r="AU85" s="428"/>
      <c r="AV85" s="428"/>
      <c r="AW85" s="428"/>
      <c r="AX85" s="428"/>
      <c r="AY85" s="428"/>
      <c r="AZ85" s="428"/>
      <c r="BA85" s="428"/>
      <c r="BB85" s="428"/>
      <c r="BC85" s="428"/>
      <c r="BD85" s="428"/>
      <c r="BE85" s="428"/>
      <c r="BF85" s="428"/>
      <c r="BG85" s="428"/>
      <c r="BH85" s="428"/>
      <c r="BI85" s="428"/>
      <c r="BJ85" s="428"/>
      <c r="BK85" s="428"/>
      <c r="BL85" s="428"/>
      <c r="BM85" s="428"/>
      <c r="BN85" s="428"/>
      <c r="BO85" s="428"/>
      <c r="BP85" s="428"/>
      <c r="BQ85" s="428"/>
      <c r="BR85" s="428"/>
      <c r="BS85" s="428"/>
      <c r="BT85" s="428"/>
      <c r="BU85" s="428"/>
      <c r="BV85" s="428"/>
    </row>
    <row r="86" spans="3:74" ht="12" customHeight="1" x14ac:dyDescent="0.35">
      <c r="C86" s="428"/>
      <c r="D86" s="428"/>
      <c r="E86" s="428"/>
      <c r="F86" s="428"/>
      <c r="G86" s="428"/>
      <c r="H86" s="428"/>
      <c r="I86" s="428"/>
      <c r="J86" s="428"/>
      <c r="K86" s="428"/>
      <c r="L86" s="428"/>
      <c r="M86" s="428"/>
      <c r="N86" s="428"/>
      <c r="O86" s="428"/>
      <c r="P86" s="428"/>
      <c r="Q86" s="428"/>
      <c r="R86" s="428"/>
      <c r="S86" s="428"/>
      <c r="T86" s="428"/>
      <c r="U86" s="428"/>
      <c r="V86" s="428"/>
      <c r="W86" s="428"/>
      <c r="X86" s="428"/>
      <c r="Y86" s="428"/>
      <c r="Z86" s="428"/>
      <c r="AA86" s="428"/>
      <c r="AB86" s="428"/>
      <c r="AC86" s="428"/>
      <c r="AD86" s="428"/>
      <c r="AE86" s="428"/>
      <c r="AF86" s="514"/>
      <c r="AG86" s="514"/>
      <c r="AH86" s="514"/>
      <c r="AI86" s="428"/>
      <c r="AJ86" s="428"/>
      <c r="AK86" s="428"/>
      <c r="AL86" s="428"/>
      <c r="AM86" s="428"/>
      <c r="AN86" s="428"/>
      <c r="AO86" s="428"/>
      <c r="AP86" s="428"/>
      <c r="AQ86" s="428"/>
      <c r="AR86" s="428"/>
      <c r="AS86" s="428"/>
      <c r="AT86" s="428"/>
      <c r="AU86" s="428"/>
      <c r="AV86" s="428"/>
      <c r="AW86" s="428"/>
      <c r="AX86" s="428"/>
      <c r="AY86" s="428"/>
      <c r="AZ86" s="428"/>
      <c r="BA86" s="428"/>
      <c r="BB86" s="428"/>
      <c r="BC86" s="428"/>
      <c r="BD86" s="428"/>
      <c r="BE86" s="428"/>
      <c r="BF86" s="428"/>
      <c r="BG86" s="428"/>
      <c r="BH86" s="428"/>
      <c r="BI86" s="428"/>
      <c r="BJ86" s="428"/>
      <c r="BK86" s="428"/>
      <c r="BL86" s="428"/>
      <c r="BM86" s="428"/>
      <c r="BN86" s="428"/>
      <c r="BO86" s="428"/>
      <c r="BP86" s="428"/>
      <c r="BQ86" s="428"/>
      <c r="BR86" s="428"/>
      <c r="BS86" s="428"/>
      <c r="BT86" s="428"/>
      <c r="BU86" s="428"/>
      <c r="BV86" s="428"/>
    </row>
    <row r="87" spans="3:74" ht="12" customHeight="1" x14ac:dyDescent="0.35">
      <c r="C87" s="428"/>
      <c r="D87" s="428"/>
      <c r="E87" s="428"/>
      <c r="F87" s="428"/>
      <c r="G87" s="428"/>
      <c r="H87" s="428"/>
      <c r="I87" s="428"/>
      <c r="J87" s="428"/>
      <c r="K87" s="428"/>
      <c r="L87" s="428"/>
      <c r="M87" s="428"/>
      <c r="N87" s="428"/>
      <c r="O87" s="428"/>
      <c r="P87" s="428"/>
      <c r="Q87" s="428"/>
      <c r="R87" s="428"/>
      <c r="S87" s="428"/>
      <c r="T87" s="428"/>
      <c r="U87" s="428"/>
      <c r="V87" s="428"/>
      <c r="W87" s="428"/>
      <c r="X87" s="428"/>
      <c r="Y87" s="428"/>
      <c r="Z87" s="428"/>
      <c r="AA87" s="428"/>
      <c r="AB87" s="428"/>
      <c r="AC87" s="428"/>
      <c r="AD87" s="428"/>
      <c r="AE87" s="428"/>
      <c r="AF87" s="514"/>
      <c r="AG87" s="514"/>
      <c r="AH87" s="514"/>
      <c r="AI87" s="428"/>
      <c r="AJ87" s="428"/>
      <c r="AK87" s="428"/>
      <c r="AL87" s="428"/>
      <c r="AM87" s="428"/>
      <c r="AN87" s="428"/>
      <c r="AO87" s="428"/>
      <c r="AP87" s="428"/>
      <c r="AQ87" s="428"/>
      <c r="AR87" s="428"/>
      <c r="AS87" s="428"/>
      <c r="AT87" s="428"/>
      <c r="AU87" s="428"/>
      <c r="AV87" s="428"/>
      <c r="AW87" s="428"/>
      <c r="AX87" s="428"/>
      <c r="AY87" s="428"/>
      <c r="AZ87" s="428"/>
      <c r="BA87" s="428"/>
      <c r="BB87" s="428"/>
      <c r="BC87" s="428"/>
      <c r="BD87" s="428"/>
      <c r="BE87" s="428"/>
      <c r="BF87" s="428"/>
      <c r="BG87" s="428"/>
      <c r="BH87" s="428"/>
      <c r="BI87" s="428"/>
      <c r="BJ87" s="428"/>
      <c r="BK87" s="428"/>
      <c r="BL87" s="428"/>
      <c r="BM87" s="428"/>
      <c r="BN87" s="428"/>
      <c r="BO87" s="428"/>
      <c r="BP87" s="428"/>
      <c r="BQ87" s="428"/>
      <c r="BR87" s="428"/>
      <c r="BS87" s="428"/>
      <c r="BT87" s="428"/>
      <c r="BU87" s="428"/>
      <c r="BV87" s="428"/>
    </row>
    <row r="88" spans="3:74" ht="12" customHeight="1" x14ac:dyDescent="0.35">
      <c r="C88" s="428"/>
      <c r="D88" s="428"/>
      <c r="E88" s="428"/>
      <c r="F88" s="428"/>
      <c r="G88" s="428"/>
      <c r="H88" s="428"/>
      <c r="I88" s="428"/>
      <c r="J88" s="428"/>
      <c r="K88" s="428"/>
      <c r="L88" s="428"/>
      <c r="M88" s="428"/>
      <c r="N88" s="428"/>
      <c r="O88" s="428"/>
      <c r="P88" s="428"/>
      <c r="Q88" s="428"/>
      <c r="R88" s="428"/>
      <c r="S88" s="428"/>
      <c r="T88" s="428"/>
      <c r="U88" s="428"/>
      <c r="V88" s="428"/>
      <c r="W88" s="428"/>
      <c r="X88" s="428"/>
      <c r="Y88" s="428"/>
      <c r="Z88" s="428"/>
      <c r="AA88" s="428"/>
      <c r="AB88" s="428"/>
      <c r="AC88" s="428"/>
      <c r="AD88" s="428"/>
      <c r="AE88" s="428"/>
      <c r="AF88" s="514"/>
      <c r="AG88" s="514"/>
      <c r="AH88" s="514"/>
      <c r="AI88" s="428"/>
      <c r="AJ88" s="428"/>
      <c r="AK88" s="428"/>
      <c r="AL88" s="428"/>
      <c r="AM88" s="428"/>
      <c r="AN88" s="428"/>
      <c r="AO88" s="428"/>
      <c r="AP88" s="428"/>
      <c r="AQ88" s="428"/>
      <c r="AR88" s="428"/>
      <c r="AS88" s="428"/>
      <c r="AT88" s="428"/>
      <c r="AU88" s="428"/>
      <c r="AV88" s="428"/>
      <c r="AW88" s="428"/>
      <c r="AX88" s="428"/>
      <c r="AY88" s="428"/>
      <c r="AZ88" s="428"/>
      <c r="BA88" s="428"/>
      <c r="BB88" s="428"/>
      <c r="BC88" s="428"/>
      <c r="BD88" s="428"/>
      <c r="BE88" s="428"/>
      <c r="BF88" s="428"/>
      <c r="BG88" s="428"/>
      <c r="BH88" s="428"/>
      <c r="BI88" s="428"/>
      <c r="BJ88" s="428"/>
      <c r="BK88" s="428"/>
      <c r="BL88" s="428"/>
      <c r="BM88" s="428"/>
      <c r="BN88" s="428"/>
      <c r="BO88" s="428"/>
      <c r="BP88" s="428"/>
      <c r="BQ88" s="428"/>
      <c r="BR88" s="428"/>
      <c r="BS88" s="428"/>
      <c r="BT88" s="428"/>
      <c r="BU88" s="428"/>
      <c r="BV88" s="428"/>
    </row>
    <row r="89" spans="3:74" ht="12" customHeight="1" x14ac:dyDescent="0.35">
      <c r="C89" s="428"/>
      <c r="D89" s="428"/>
      <c r="E89" s="428"/>
      <c r="F89" s="428"/>
      <c r="G89" s="428"/>
      <c r="H89" s="428"/>
      <c r="I89" s="428"/>
      <c r="J89" s="428"/>
      <c r="K89" s="428"/>
      <c r="L89" s="428"/>
      <c r="M89" s="428"/>
      <c r="N89" s="428"/>
      <c r="O89" s="428"/>
      <c r="P89" s="428"/>
      <c r="Q89" s="428"/>
      <c r="R89" s="428"/>
      <c r="S89" s="428"/>
      <c r="T89" s="428"/>
      <c r="U89" s="428"/>
      <c r="V89" s="428"/>
      <c r="W89" s="428"/>
      <c r="X89" s="428"/>
      <c r="Y89" s="428"/>
      <c r="Z89" s="428"/>
      <c r="AA89" s="428"/>
      <c r="AB89" s="428"/>
      <c r="AC89" s="428"/>
      <c r="AD89" s="428"/>
      <c r="AE89" s="428"/>
      <c r="AF89" s="514"/>
      <c r="AG89" s="514"/>
      <c r="AH89" s="514"/>
      <c r="AI89" s="428"/>
      <c r="AJ89" s="428"/>
      <c r="AK89" s="428"/>
      <c r="AL89" s="428"/>
      <c r="AM89" s="428"/>
      <c r="AN89" s="428"/>
      <c r="AO89" s="428"/>
      <c r="AP89" s="428"/>
      <c r="AQ89" s="428"/>
      <c r="AR89" s="428"/>
      <c r="AS89" s="428"/>
      <c r="AT89" s="428"/>
      <c r="AU89" s="428"/>
      <c r="AV89" s="428"/>
      <c r="AW89" s="428"/>
      <c r="AX89" s="428"/>
      <c r="AY89" s="428"/>
      <c r="AZ89" s="428"/>
      <c r="BA89" s="428"/>
      <c r="BB89" s="428"/>
      <c r="BC89" s="428"/>
      <c r="BD89" s="428"/>
      <c r="BE89" s="428"/>
      <c r="BF89" s="428"/>
      <c r="BG89" s="428"/>
      <c r="BH89" s="428"/>
      <c r="BI89" s="428"/>
      <c r="BJ89" s="428"/>
      <c r="BK89" s="428"/>
      <c r="BL89" s="428"/>
      <c r="BM89" s="428"/>
      <c r="BN89" s="428"/>
      <c r="BO89" s="428"/>
      <c r="BP89" s="428"/>
      <c r="BQ89" s="428"/>
      <c r="BR89" s="428"/>
      <c r="BS89" s="428"/>
      <c r="BT89" s="428"/>
      <c r="BU89" s="428"/>
      <c r="BV89" s="428"/>
    </row>
    <row r="91" spans="3:74" ht="12" customHeight="1" x14ac:dyDescent="0.35">
      <c r="C91" s="428"/>
      <c r="D91" s="428"/>
      <c r="E91" s="428"/>
      <c r="F91" s="428"/>
      <c r="G91" s="428"/>
      <c r="H91" s="428"/>
      <c r="I91" s="428"/>
      <c r="J91" s="428"/>
      <c r="K91" s="428"/>
      <c r="L91" s="428"/>
      <c r="M91" s="428"/>
      <c r="N91" s="428"/>
      <c r="O91" s="428"/>
      <c r="P91" s="428"/>
      <c r="Q91" s="428"/>
      <c r="R91" s="428"/>
      <c r="S91" s="428"/>
      <c r="T91" s="428"/>
      <c r="U91" s="428"/>
      <c r="V91" s="428"/>
      <c r="W91" s="428"/>
      <c r="X91" s="428"/>
      <c r="Y91" s="428"/>
      <c r="Z91" s="428"/>
      <c r="AA91" s="428"/>
      <c r="AB91" s="428"/>
      <c r="AC91" s="428"/>
      <c r="AD91" s="428"/>
      <c r="AE91" s="428"/>
      <c r="AF91" s="514"/>
      <c r="AG91" s="514"/>
      <c r="AH91" s="514"/>
      <c r="AI91" s="428"/>
      <c r="AJ91" s="428"/>
      <c r="AK91" s="428"/>
      <c r="AL91" s="428"/>
      <c r="AM91" s="428"/>
      <c r="AN91" s="428"/>
      <c r="AO91" s="428"/>
      <c r="AP91" s="428"/>
      <c r="AQ91" s="428"/>
      <c r="AR91" s="428"/>
      <c r="AS91" s="428"/>
      <c r="AT91" s="428"/>
      <c r="AU91" s="428"/>
      <c r="AV91" s="428"/>
      <c r="AW91" s="428"/>
      <c r="AX91" s="428"/>
      <c r="AY91" s="428"/>
      <c r="AZ91" s="428"/>
      <c r="BA91" s="428"/>
      <c r="BB91" s="428"/>
      <c r="BC91" s="428"/>
      <c r="BD91" s="428"/>
      <c r="BE91" s="428"/>
      <c r="BF91" s="428"/>
      <c r="BG91" s="428"/>
      <c r="BH91" s="428"/>
      <c r="BI91" s="428"/>
      <c r="BJ91" s="428"/>
      <c r="BK91" s="428"/>
      <c r="BL91" s="428"/>
      <c r="BM91" s="428"/>
      <c r="BN91" s="428"/>
      <c r="BO91" s="428"/>
      <c r="BP91" s="428"/>
      <c r="BQ91" s="428"/>
      <c r="BR91" s="428"/>
      <c r="BS91" s="428"/>
      <c r="BT91" s="428"/>
      <c r="BU91" s="428"/>
      <c r="BV91" s="428"/>
    </row>
    <row r="92" spans="3:74" ht="12" customHeight="1" x14ac:dyDescent="0.35">
      <c r="C92" s="428"/>
      <c r="D92" s="428"/>
      <c r="E92" s="428"/>
      <c r="F92" s="428"/>
      <c r="G92" s="428"/>
      <c r="H92" s="428"/>
      <c r="I92" s="428"/>
      <c r="J92" s="428"/>
      <c r="K92" s="428"/>
      <c r="L92" s="428"/>
      <c r="M92" s="428"/>
      <c r="N92" s="428"/>
      <c r="O92" s="428"/>
      <c r="P92" s="428"/>
      <c r="Q92" s="428"/>
      <c r="R92" s="428"/>
      <c r="S92" s="428"/>
      <c r="T92" s="428"/>
      <c r="U92" s="428"/>
      <c r="V92" s="428"/>
      <c r="W92" s="428"/>
      <c r="X92" s="428"/>
      <c r="Y92" s="428"/>
      <c r="Z92" s="428"/>
      <c r="AA92" s="428"/>
      <c r="AB92" s="428"/>
      <c r="AC92" s="428"/>
      <c r="AD92" s="428"/>
      <c r="AE92" s="428"/>
      <c r="AF92" s="514"/>
      <c r="AG92" s="514"/>
      <c r="AH92" s="514"/>
      <c r="AI92" s="428"/>
      <c r="AJ92" s="428"/>
      <c r="AK92" s="428"/>
      <c r="AL92" s="428"/>
      <c r="AM92" s="428"/>
      <c r="AN92" s="428"/>
      <c r="AO92" s="428"/>
      <c r="AP92" s="428"/>
      <c r="AQ92" s="428"/>
      <c r="AR92" s="428"/>
      <c r="AS92" s="428"/>
      <c r="AT92" s="428"/>
      <c r="AU92" s="428"/>
      <c r="AV92" s="428"/>
      <c r="AW92" s="428"/>
      <c r="AX92" s="428"/>
      <c r="AY92" s="428"/>
      <c r="AZ92" s="428"/>
      <c r="BA92" s="428"/>
      <c r="BB92" s="428"/>
      <c r="BC92" s="428"/>
      <c r="BD92" s="428"/>
      <c r="BE92" s="428"/>
      <c r="BF92" s="428"/>
      <c r="BG92" s="428"/>
      <c r="BH92" s="428"/>
      <c r="BI92" s="428"/>
      <c r="BJ92" s="428"/>
      <c r="BK92" s="428"/>
      <c r="BL92" s="428"/>
      <c r="BM92" s="428"/>
      <c r="BN92" s="428"/>
      <c r="BO92" s="428"/>
      <c r="BP92" s="428"/>
      <c r="BQ92" s="428"/>
      <c r="BR92" s="428"/>
      <c r="BS92" s="428"/>
      <c r="BT92" s="428"/>
      <c r="BU92" s="428"/>
      <c r="BV92" s="428"/>
    </row>
    <row r="93" spans="3:74" ht="12" customHeight="1" x14ac:dyDescent="0.35">
      <c r="C93" s="428"/>
      <c r="D93" s="428"/>
      <c r="E93" s="428"/>
      <c r="F93" s="428"/>
      <c r="G93" s="428"/>
      <c r="H93" s="428"/>
      <c r="I93" s="428"/>
      <c r="J93" s="428"/>
      <c r="K93" s="428"/>
      <c r="L93" s="428"/>
      <c r="M93" s="428"/>
      <c r="N93" s="428"/>
      <c r="O93" s="428"/>
      <c r="P93" s="428"/>
      <c r="Q93" s="428"/>
      <c r="R93" s="428"/>
      <c r="S93" s="428"/>
      <c r="T93" s="428"/>
      <c r="U93" s="428"/>
      <c r="V93" s="428"/>
      <c r="W93" s="428"/>
      <c r="X93" s="428"/>
      <c r="Y93" s="428"/>
      <c r="Z93" s="428"/>
      <c r="AA93" s="428"/>
      <c r="AB93" s="428"/>
      <c r="AC93" s="428"/>
      <c r="AD93" s="428"/>
      <c r="AE93" s="428"/>
      <c r="AF93" s="514"/>
      <c r="AG93" s="514"/>
      <c r="AH93" s="514"/>
      <c r="AI93" s="428"/>
      <c r="AJ93" s="428"/>
      <c r="AK93" s="428"/>
      <c r="AL93" s="428"/>
      <c r="AM93" s="428"/>
      <c r="AN93" s="428"/>
      <c r="AO93" s="428"/>
      <c r="AP93" s="428"/>
      <c r="AQ93" s="428"/>
      <c r="AR93" s="428"/>
      <c r="AS93" s="428"/>
      <c r="AT93" s="428"/>
      <c r="AU93" s="428"/>
      <c r="AV93" s="428"/>
      <c r="AW93" s="428"/>
      <c r="AX93" s="428"/>
      <c r="AY93" s="428"/>
      <c r="AZ93" s="428"/>
      <c r="BA93" s="428"/>
      <c r="BB93" s="428"/>
      <c r="BC93" s="428"/>
      <c r="BD93" s="428"/>
      <c r="BE93" s="428"/>
      <c r="BF93" s="428"/>
      <c r="BG93" s="428"/>
      <c r="BH93" s="428"/>
      <c r="BI93" s="428"/>
      <c r="BJ93" s="428"/>
      <c r="BK93" s="428"/>
      <c r="BL93" s="428"/>
      <c r="BM93" s="428"/>
      <c r="BN93" s="428"/>
      <c r="BO93" s="428"/>
      <c r="BP93" s="428"/>
      <c r="BQ93" s="428"/>
      <c r="BR93" s="428"/>
      <c r="BS93" s="428"/>
      <c r="BT93" s="428"/>
      <c r="BU93" s="428"/>
      <c r="BV93" s="428"/>
    </row>
    <row r="95" spans="3:74" ht="12" customHeight="1" x14ac:dyDescent="0.35">
      <c r="C95" s="429"/>
      <c r="D95" s="429"/>
      <c r="E95" s="429"/>
      <c r="F95" s="429"/>
      <c r="G95" s="429"/>
      <c r="H95" s="429"/>
      <c r="I95" s="429"/>
      <c r="J95" s="429"/>
      <c r="K95" s="429"/>
      <c r="L95" s="429"/>
      <c r="M95" s="429"/>
      <c r="N95" s="429"/>
      <c r="O95" s="429"/>
      <c r="P95" s="429"/>
      <c r="Q95" s="429"/>
      <c r="R95" s="429"/>
      <c r="S95" s="429"/>
      <c r="T95" s="429"/>
      <c r="U95" s="429"/>
      <c r="V95" s="429"/>
      <c r="W95" s="429"/>
      <c r="X95" s="429"/>
      <c r="Y95" s="429"/>
      <c r="Z95" s="429"/>
      <c r="AA95" s="429"/>
      <c r="AB95" s="429"/>
      <c r="AC95" s="429"/>
      <c r="AD95" s="429"/>
      <c r="AE95" s="429"/>
      <c r="AF95" s="515"/>
      <c r="AG95" s="515"/>
      <c r="AH95" s="515"/>
      <c r="AI95" s="429"/>
      <c r="AJ95" s="429"/>
      <c r="AK95" s="429"/>
      <c r="AL95" s="429"/>
      <c r="AM95" s="429"/>
      <c r="AN95" s="429"/>
      <c r="AO95" s="429"/>
      <c r="AP95" s="429"/>
      <c r="AQ95" s="429"/>
      <c r="AR95" s="429"/>
      <c r="AS95" s="429"/>
      <c r="AT95" s="429"/>
      <c r="AU95" s="429"/>
      <c r="AV95" s="429"/>
      <c r="AW95" s="429"/>
      <c r="AX95" s="429"/>
      <c r="AY95" s="429"/>
      <c r="AZ95" s="429"/>
      <c r="BA95" s="429"/>
      <c r="BB95" s="429"/>
      <c r="BC95" s="429"/>
      <c r="BD95" s="429"/>
      <c r="BE95" s="429"/>
      <c r="BF95" s="429"/>
      <c r="BG95" s="429"/>
      <c r="BH95" s="429"/>
      <c r="BI95" s="429"/>
      <c r="BJ95" s="429"/>
      <c r="BK95" s="429"/>
      <c r="BL95" s="429"/>
      <c r="BM95" s="429"/>
      <c r="BN95" s="429"/>
      <c r="BO95" s="429"/>
      <c r="BP95" s="429"/>
      <c r="BQ95" s="429"/>
      <c r="BR95" s="429"/>
      <c r="BS95" s="429"/>
      <c r="BT95" s="429"/>
      <c r="BU95" s="429"/>
      <c r="BV95" s="429"/>
    </row>
    <row r="96" spans="3:74" ht="12" customHeight="1" x14ac:dyDescent="0.35">
      <c r="C96" s="429"/>
      <c r="D96" s="429"/>
      <c r="E96" s="429"/>
      <c r="F96" s="429"/>
      <c r="G96" s="429"/>
      <c r="H96" s="429"/>
      <c r="I96" s="429"/>
      <c r="J96" s="429"/>
      <c r="K96" s="429"/>
      <c r="L96" s="429"/>
      <c r="M96" s="429"/>
      <c r="N96" s="429"/>
      <c r="O96" s="429"/>
      <c r="P96" s="429"/>
      <c r="Q96" s="429"/>
      <c r="R96" s="429"/>
      <c r="S96" s="429"/>
      <c r="T96" s="429"/>
      <c r="U96" s="429"/>
      <c r="V96" s="429"/>
      <c r="W96" s="429"/>
      <c r="X96" s="429"/>
      <c r="Y96" s="429"/>
      <c r="Z96" s="429"/>
      <c r="AA96" s="429"/>
      <c r="AB96" s="429"/>
      <c r="AC96" s="429"/>
      <c r="AD96" s="429"/>
      <c r="AE96" s="429"/>
      <c r="AF96" s="515"/>
      <c r="AG96" s="515"/>
      <c r="AH96" s="515"/>
      <c r="AI96" s="429"/>
      <c r="AJ96" s="429"/>
      <c r="AK96" s="429"/>
      <c r="AL96" s="429"/>
      <c r="AM96" s="429"/>
      <c r="AN96" s="429"/>
      <c r="AO96" s="429"/>
      <c r="AP96" s="429"/>
      <c r="AQ96" s="429"/>
      <c r="AR96" s="429"/>
      <c r="AS96" s="429"/>
      <c r="AT96" s="429"/>
      <c r="AU96" s="429"/>
      <c r="AV96" s="429"/>
      <c r="AW96" s="429"/>
      <c r="AX96" s="429"/>
      <c r="AY96" s="429"/>
      <c r="AZ96" s="429"/>
      <c r="BA96" s="429"/>
      <c r="BB96" s="429"/>
      <c r="BC96" s="429"/>
      <c r="BD96" s="429"/>
      <c r="BE96" s="429"/>
      <c r="BF96" s="429"/>
      <c r="BG96" s="429"/>
      <c r="BH96" s="429"/>
      <c r="BI96" s="429"/>
      <c r="BJ96" s="429"/>
      <c r="BK96" s="429"/>
      <c r="BL96" s="429"/>
      <c r="BM96" s="429"/>
      <c r="BN96" s="429"/>
      <c r="BO96" s="429"/>
      <c r="BP96" s="429"/>
      <c r="BQ96" s="429"/>
      <c r="BR96" s="429"/>
      <c r="BS96" s="429"/>
      <c r="BT96" s="429"/>
      <c r="BU96" s="429"/>
      <c r="BV96" s="429"/>
    </row>
    <row r="97" spans="3:74" ht="12" customHeight="1" x14ac:dyDescent="0.35">
      <c r="C97" s="428"/>
      <c r="D97" s="428"/>
      <c r="E97" s="428"/>
      <c r="F97" s="428"/>
      <c r="G97" s="428"/>
      <c r="H97" s="428"/>
      <c r="I97" s="428"/>
      <c r="J97" s="428"/>
      <c r="K97" s="428"/>
      <c r="L97" s="428"/>
      <c r="M97" s="428"/>
      <c r="N97" s="428"/>
      <c r="O97" s="428"/>
      <c r="P97" s="428"/>
      <c r="Q97" s="428"/>
      <c r="R97" s="428"/>
      <c r="S97" s="428"/>
      <c r="T97" s="428"/>
      <c r="U97" s="428"/>
      <c r="V97" s="428"/>
      <c r="W97" s="428"/>
      <c r="X97" s="428"/>
      <c r="Y97" s="428"/>
      <c r="Z97" s="428"/>
      <c r="AA97" s="428"/>
      <c r="AB97" s="428"/>
      <c r="AC97" s="428"/>
      <c r="AD97" s="428"/>
      <c r="AE97" s="428"/>
      <c r="AF97" s="514"/>
      <c r="AG97" s="514"/>
      <c r="AH97" s="514"/>
      <c r="AI97" s="428"/>
      <c r="AJ97" s="428"/>
      <c r="AK97" s="428"/>
      <c r="AL97" s="428"/>
      <c r="AM97" s="428"/>
      <c r="AN97" s="428"/>
      <c r="AO97" s="428"/>
      <c r="AP97" s="428"/>
      <c r="AQ97" s="428"/>
      <c r="AR97" s="428"/>
      <c r="AS97" s="428"/>
      <c r="AT97" s="428"/>
      <c r="AU97" s="428"/>
      <c r="AV97" s="428"/>
      <c r="AW97" s="428"/>
      <c r="AX97" s="428"/>
      <c r="AY97" s="428"/>
      <c r="AZ97" s="428"/>
      <c r="BA97" s="428"/>
      <c r="BB97" s="428"/>
      <c r="BC97" s="428"/>
      <c r="BD97" s="428"/>
      <c r="BE97" s="428"/>
      <c r="BF97" s="428"/>
      <c r="BG97" s="428"/>
      <c r="BH97" s="428"/>
      <c r="BI97" s="428"/>
      <c r="BJ97" s="428"/>
      <c r="BK97" s="428"/>
      <c r="BL97" s="428"/>
      <c r="BM97" s="428"/>
      <c r="BN97" s="428"/>
      <c r="BO97" s="428"/>
      <c r="BP97" s="428"/>
      <c r="BQ97" s="428"/>
      <c r="BR97" s="428"/>
      <c r="BS97" s="428"/>
      <c r="BT97" s="428"/>
      <c r="BU97" s="428"/>
      <c r="BV97" s="428"/>
    </row>
    <row r="99" spans="3:74" ht="12" customHeight="1" x14ac:dyDescent="0.35">
      <c r="C99" s="430"/>
      <c r="D99" s="430"/>
      <c r="E99" s="430"/>
      <c r="F99" s="430"/>
      <c r="G99" s="430"/>
      <c r="H99" s="430"/>
      <c r="I99" s="430"/>
      <c r="J99" s="430"/>
      <c r="K99" s="430"/>
      <c r="L99" s="430"/>
      <c r="M99" s="430"/>
      <c r="N99" s="430"/>
      <c r="O99" s="430"/>
      <c r="P99" s="430"/>
      <c r="Q99" s="430"/>
      <c r="R99" s="430"/>
      <c r="S99" s="430"/>
      <c r="T99" s="430"/>
      <c r="U99" s="430"/>
      <c r="V99" s="430"/>
      <c r="W99" s="430"/>
      <c r="X99" s="430"/>
      <c r="Y99" s="430"/>
      <c r="Z99" s="430"/>
      <c r="AA99" s="430"/>
      <c r="AB99" s="430"/>
      <c r="AC99" s="430"/>
      <c r="AD99" s="430"/>
      <c r="AE99" s="430"/>
      <c r="AF99" s="516"/>
      <c r="AG99" s="516"/>
      <c r="AH99" s="516"/>
      <c r="AI99" s="430"/>
      <c r="AJ99" s="430"/>
      <c r="AK99" s="430"/>
      <c r="AL99" s="430"/>
      <c r="AM99" s="430"/>
      <c r="AN99" s="430"/>
      <c r="AO99" s="430"/>
      <c r="AP99" s="430"/>
      <c r="AQ99" s="430"/>
      <c r="AR99" s="430"/>
      <c r="AS99" s="430"/>
      <c r="AT99" s="430"/>
      <c r="AU99" s="430"/>
      <c r="AV99" s="430"/>
      <c r="AW99" s="430"/>
      <c r="AX99" s="430"/>
      <c r="AY99" s="430"/>
      <c r="AZ99" s="430"/>
      <c r="BA99" s="430"/>
      <c r="BB99" s="430"/>
      <c r="BC99" s="430"/>
      <c r="BD99" s="430"/>
      <c r="BE99" s="430"/>
      <c r="BF99" s="430"/>
      <c r="BG99" s="430"/>
      <c r="BH99" s="430"/>
      <c r="BI99" s="430"/>
      <c r="BJ99" s="430"/>
      <c r="BK99" s="430"/>
      <c r="BL99" s="430"/>
      <c r="BM99" s="430"/>
      <c r="BN99" s="430"/>
      <c r="BO99" s="430"/>
      <c r="BP99" s="430"/>
      <c r="BQ99" s="430"/>
      <c r="BR99" s="430"/>
      <c r="BS99" s="430"/>
      <c r="BT99" s="430"/>
      <c r="BU99" s="430"/>
      <c r="BV99" s="430"/>
    </row>
    <row r="100" spans="3:74" ht="12" customHeight="1" x14ac:dyDescent="0.35">
      <c r="C100" s="431"/>
      <c r="D100" s="431"/>
      <c r="E100" s="431"/>
      <c r="F100" s="431"/>
      <c r="G100" s="431"/>
      <c r="H100" s="431"/>
      <c r="I100" s="431"/>
      <c r="J100" s="431"/>
      <c r="K100" s="431"/>
      <c r="L100" s="431"/>
      <c r="M100" s="431"/>
      <c r="N100" s="431"/>
      <c r="O100" s="431"/>
      <c r="P100" s="431"/>
      <c r="Q100" s="431"/>
      <c r="R100" s="431"/>
      <c r="S100" s="431"/>
      <c r="T100" s="431"/>
      <c r="U100" s="431"/>
      <c r="V100" s="431"/>
      <c r="W100" s="431"/>
      <c r="X100" s="431"/>
      <c r="Y100" s="431"/>
      <c r="Z100" s="431"/>
      <c r="AA100" s="431"/>
      <c r="AB100" s="431"/>
      <c r="AC100" s="431"/>
      <c r="AD100" s="431"/>
      <c r="AE100" s="431"/>
      <c r="AF100" s="517"/>
      <c r="AG100" s="517"/>
      <c r="AH100" s="517"/>
      <c r="AI100" s="431"/>
      <c r="AJ100" s="431"/>
      <c r="AK100" s="431"/>
      <c r="AL100" s="431"/>
      <c r="AM100" s="431"/>
      <c r="AN100" s="431"/>
      <c r="AO100" s="431"/>
      <c r="AP100" s="431"/>
      <c r="AQ100" s="431"/>
      <c r="AR100" s="431"/>
      <c r="AS100" s="431"/>
      <c r="AT100" s="431"/>
      <c r="AU100" s="431"/>
      <c r="AV100" s="431"/>
      <c r="AW100" s="431"/>
      <c r="AX100" s="431"/>
      <c r="AY100" s="431"/>
      <c r="AZ100" s="431"/>
      <c r="BA100" s="431"/>
      <c r="BB100" s="431"/>
      <c r="BC100" s="431"/>
      <c r="BD100" s="431"/>
      <c r="BE100" s="431"/>
      <c r="BF100" s="431"/>
      <c r="BG100" s="431"/>
      <c r="BH100" s="431"/>
      <c r="BI100" s="431"/>
      <c r="BJ100" s="431"/>
      <c r="BK100" s="431"/>
      <c r="BL100" s="431"/>
      <c r="BM100" s="431"/>
      <c r="BN100" s="431"/>
      <c r="BO100" s="431"/>
      <c r="BP100" s="431"/>
      <c r="BQ100" s="431"/>
      <c r="BR100" s="431"/>
      <c r="BS100" s="431"/>
      <c r="BT100" s="431"/>
      <c r="BU100" s="431"/>
      <c r="BV100" s="431"/>
    </row>
  </sheetData>
  <mergeCells count="17">
    <mergeCell ref="AY3:BJ3"/>
    <mergeCell ref="BK3:BV3"/>
    <mergeCell ref="AM3:AX3"/>
    <mergeCell ref="A1:A2"/>
    <mergeCell ref="C3:N3"/>
    <mergeCell ref="O3:Z3"/>
    <mergeCell ref="AA3:AL3"/>
    <mergeCell ref="B43:Q43"/>
    <mergeCell ref="B44:Q44"/>
    <mergeCell ref="B45:Q45"/>
    <mergeCell ref="B46:Q46"/>
    <mergeCell ref="B47:Q47"/>
    <mergeCell ref="B51:Q51"/>
    <mergeCell ref="B52:Q52"/>
    <mergeCell ref="B48:Q48"/>
    <mergeCell ref="B49:Q49"/>
    <mergeCell ref="B50:Q50"/>
  </mergeCells>
  <conditionalFormatting sqref="C81:BV81 C85:BV85 C89:BV89 C93:BV93 C97:BV97 C101:BV101">
    <cfRule type="cellIs" dxfId="0" priority="1" stopIfTrue="1" operator="notEqual">
      <formula>0</formula>
    </cfRule>
  </conditionalFormatting>
  <hyperlinks>
    <hyperlink ref="A1:A2" location="Contents!A1" display="Table of Contents" xr:uid="{00000000-0004-0000-1300-000000000000}"/>
  </hyperlinks>
  <pageMargins left="0.25" right="0.25" top="0.25" bottom="0.25" header="0.5" footer="0.5"/>
  <pageSetup scale="82" orientation="portrait" verticalDpi="59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8">
    <pageSetUpPr fitToPage="1"/>
  </sheetPr>
  <dimension ref="A1:BV59"/>
  <sheetViews>
    <sheetView showGridLines="0" workbookViewId="0">
      <pane xSplit="2" ySplit="4" topLeftCell="AU5" activePane="bottomRight" state="frozen"/>
      <selection activeCell="BF63" sqref="BF63"/>
      <selection pane="topRight" activeCell="BF63" sqref="BF63"/>
      <selection pane="bottomLeft" activeCell="BF63" sqref="BF63"/>
      <selection pane="bottomRight" activeCell="AY6" sqref="AY6:AY46"/>
    </sheetView>
  </sheetViews>
  <sheetFormatPr defaultColWidth="11" defaultRowHeight="10.5" x14ac:dyDescent="0.25"/>
  <cols>
    <col min="1" max="1" width="12.453125" style="438" customWidth="1"/>
    <col min="2" max="2" width="32.6328125" style="438" customWidth="1"/>
    <col min="3" max="55" width="6.54296875" style="438" customWidth="1"/>
    <col min="56" max="58" width="6.54296875" style="131" customWidth="1"/>
    <col min="59" max="74" width="6.54296875" style="438" customWidth="1"/>
    <col min="75" max="16384" width="11" style="438"/>
  </cols>
  <sheetData>
    <row r="1" spans="1:74" ht="12.75" customHeight="1" x14ac:dyDescent="0.3">
      <c r="A1" s="623" t="s">
        <v>767</v>
      </c>
      <c r="B1" s="436" t="s">
        <v>1374</v>
      </c>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c r="AM1" s="437"/>
      <c r="AN1" s="437"/>
      <c r="AO1" s="437"/>
      <c r="AP1" s="437"/>
      <c r="AQ1" s="437"/>
      <c r="AR1" s="437"/>
      <c r="AS1" s="437"/>
      <c r="AT1" s="437"/>
      <c r="AU1" s="437"/>
      <c r="AV1" s="437"/>
      <c r="AW1" s="437"/>
      <c r="AX1" s="437"/>
      <c r="AY1" s="437"/>
      <c r="AZ1" s="437"/>
      <c r="BA1" s="437"/>
      <c r="BB1" s="437"/>
      <c r="BC1" s="437"/>
      <c r="BD1" s="520"/>
      <c r="BE1" s="520"/>
      <c r="BF1" s="520"/>
      <c r="BG1" s="437"/>
      <c r="BH1" s="437"/>
      <c r="BI1" s="437"/>
      <c r="BJ1" s="437"/>
      <c r="BK1" s="437"/>
      <c r="BL1" s="437"/>
      <c r="BM1" s="437"/>
      <c r="BN1" s="437"/>
      <c r="BO1" s="437"/>
      <c r="BP1" s="437"/>
      <c r="BQ1" s="437"/>
      <c r="BR1" s="437"/>
      <c r="BS1" s="437"/>
      <c r="BT1" s="437"/>
      <c r="BU1" s="437"/>
      <c r="BV1" s="437"/>
    </row>
    <row r="2" spans="1:74" ht="12.75" customHeight="1" x14ac:dyDescent="0.3">
      <c r="A2" s="624"/>
      <c r="B2" s="402" t="str">
        <f>"U.S. Energy Information Administration  |  Short-Term Energy Outlook  - "&amp;Dates!D1</f>
        <v>U.S. Energy Information Administration  |  Short-Term Energy Outlook  - February 2024</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511"/>
      <c r="BE2" s="511"/>
      <c r="BF2" s="511"/>
      <c r="BG2" s="408"/>
      <c r="BH2" s="408"/>
      <c r="BI2" s="408"/>
      <c r="BJ2" s="408"/>
      <c r="BK2" s="408"/>
      <c r="BL2" s="408"/>
      <c r="BM2" s="408"/>
      <c r="BN2" s="408"/>
      <c r="BO2" s="408"/>
      <c r="BP2" s="408"/>
      <c r="BQ2" s="408"/>
      <c r="BR2" s="408"/>
      <c r="BS2" s="408"/>
      <c r="BT2" s="408"/>
      <c r="BU2" s="408"/>
      <c r="BV2" s="408"/>
    </row>
    <row r="3" spans="1:74" ht="12.75" customHeight="1" x14ac:dyDescent="0.25">
      <c r="A3" s="590" t="s">
        <v>1274</v>
      </c>
      <c r="B3" s="440"/>
      <c r="C3" s="626">
        <f>Dates!D3</f>
        <v>2020</v>
      </c>
      <c r="D3" s="627"/>
      <c r="E3" s="627"/>
      <c r="F3" s="627"/>
      <c r="G3" s="627"/>
      <c r="H3" s="627"/>
      <c r="I3" s="627"/>
      <c r="J3" s="627"/>
      <c r="K3" s="627"/>
      <c r="L3" s="627"/>
      <c r="M3" s="627"/>
      <c r="N3" s="679"/>
      <c r="O3" s="626">
        <f>C3+1</f>
        <v>2021</v>
      </c>
      <c r="P3" s="627"/>
      <c r="Q3" s="627"/>
      <c r="R3" s="627"/>
      <c r="S3" s="627"/>
      <c r="T3" s="627"/>
      <c r="U3" s="627"/>
      <c r="V3" s="627"/>
      <c r="W3" s="627"/>
      <c r="X3" s="627"/>
      <c r="Y3" s="627"/>
      <c r="Z3" s="679"/>
      <c r="AA3" s="626">
        <f>O3+1</f>
        <v>2022</v>
      </c>
      <c r="AB3" s="627"/>
      <c r="AC3" s="627"/>
      <c r="AD3" s="627"/>
      <c r="AE3" s="627"/>
      <c r="AF3" s="627"/>
      <c r="AG3" s="627"/>
      <c r="AH3" s="627"/>
      <c r="AI3" s="627"/>
      <c r="AJ3" s="627"/>
      <c r="AK3" s="627"/>
      <c r="AL3" s="679"/>
      <c r="AM3" s="626">
        <f>AA3+1</f>
        <v>2023</v>
      </c>
      <c r="AN3" s="627"/>
      <c r="AO3" s="627"/>
      <c r="AP3" s="627"/>
      <c r="AQ3" s="627"/>
      <c r="AR3" s="627"/>
      <c r="AS3" s="627"/>
      <c r="AT3" s="627"/>
      <c r="AU3" s="627"/>
      <c r="AV3" s="627"/>
      <c r="AW3" s="627"/>
      <c r="AX3" s="679"/>
      <c r="AY3" s="626">
        <f>AM3+1</f>
        <v>2024</v>
      </c>
      <c r="AZ3" s="627"/>
      <c r="BA3" s="627"/>
      <c r="BB3" s="627"/>
      <c r="BC3" s="627"/>
      <c r="BD3" s="627"/>
      <c r="BE3" s="627"/>
      <c r="BF3" s="627"/>
      <c r="BG3" s="627"/>
      <c r="BH3" s="627"/>
      <c r="BI3" s="627"/>
      <c r="BJ3" s="679"/>
      <c r="BK3" s="626">
        <f>AY3+1</f>
        <v>2025</v>
      </c>
      <c r="BL3" s="627"/>
      <c r="BM3" s="627"/>
      <c r="BN3" s="627"/>
      <c r="BO3" s="627"/>
      <c r="BP3" s="627"/>
      <c r="BQ3" s="627"/>
      <c r="BR3" s="627"/>
      <c r="BS3" s="627"/>
      <c r="BT3" s="627"/>
      <c r="BU3" s="627"/>
      <c r="BV3" s="679"/>
    </row>
    <row r="4" spans="1:74" s="131" customFormat="1" ht="12.75" customHeight="1" x14ac:dyDescent="0.25">
      <c r="A4" s="591" t="str">
        <f>Dates!$D$2</f>
        <v>Thursday February 1, 2024</v>
      </c>
      <c r="B4" s="441"/>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2" customHeight="1" x14ac:dyDescent="0.25">
      <c r="A5" s="442"/>
      <c r="B5" s="132" t="s">
        <v>335</v>
      </c>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401"/>
      <c r="BU5" s="401"/>
      <c r="BV5" s="401"/>
    </row>
    <row r="6" spans="1:74" ht="12" customHeight="1" x14ac:dyDescent="0.25">
      <c r="A6" s="442" t="s">
        <v>61</v>
      </c>
      <c r="B6" s="444" t="s">
        <v>435</v>
      </c>
      <c r="C6" s="214">
        <v>3.7946264534E-3</v>
      </c>
      <c r="D6" s="214">
        <v>4.0573957885999996E-3</v>
      </c>
      <c r="E6" s="214">
        <v>4.8520837157000002E-3</v>
      </c>
      <c r="F6" s="214">
        <v>4.5704671475999999E-3</v>
      </c>
      <c r="G6" s="214">
        <v>4.5160908132999998E-3</v>
      </c>
      <c r="H6" s="214">
        <v>4.2325466938000003E-3</v>
      </c>
      <c r="I6" s="214">
        <v>4.4385442830000002E-3</v>
      </c>
      <c r="J6" s="214">
        <v>4.4109042613000001E-3</v>
      </c>
      <c r="K6" s="214">
        <v>4.2796739542999996E-3</v>
      </c>
      <c r="L6" s="214">
        <v>4.2620965961E-3</v>
      </c>
      <c r="M6" s="214">
        <v>4.6333736116000003E-3</v>
      </c>
      <c r="N6" s="214">
        <v>4.6360560407000002E-3</v>
      </c>
      <c r="O6" s="214">
        <v>4.4452384870999999E-3</v>
      </c>
      <c r="P6" s="214">
        <v>4.2576145759000003E-3</v>
      </c>
      <c r="Q6" s="214">
        <v>4.1785414759E-3</v>
      </c>
      <c r="R6" s="214">
        <v>4.2665037024999996E-3</v>
      </c>
      <c r="S6" s="214">
        <v>4.3793465504999999E-3</v>
      </c>
      <c r="T6" s="214">
        <v>4.2206050690999997E-3</v>
      </c>
      <c r="U6" s="214">
        <v>4.4743316046000001E-3</v>
      </c>
      <c r="V6" s="214">
        <v>4.4202187551999998E-3</v>
      </c>
      <c r="W6" s="214">
        <v>4.4370368955999996E-3</v>
      </c>
      <c r="X6" s="214">
        <v>4.3351173540999996E-3</v>
      </c>
      <c r="Y6" s="214">
        <v>4.5093707154999999E-3</v>
      </c>
      <c r="Z6" s="214">
        <v>4.8713974714000002E-3</v>
      </c>
      <c r="AA6" s="214">
        <v>5.0161217026999999E-3</v>
      </c>
      <c r="AB6" s="214">
        <v>4.2407216136999999E-3</v>
      </c>
      <c r="AC6" s="214">
        <v>4.3889829084999997E-3</v>
      </c>
      <c r="AD6" s="214">
        <v>4.3744521490999997E-3</v>
      </c>
      <c r="AE6" s="214">
        <v>4.5278994108999999E-3</v>
      </c>
      <c r="AF6" s="214">
        <v>4.3550434648E-3</v>
      </c>
      <c r="AG6" s="214">
        <v>4.5771188245000002E-3</v>
      </c>
      <c r="AH6" s="214">
        <v>4.6198812806E-3</v>
      </c>
      <c r="AI6" s="214">
        <v>4.5358577986000003E-3</v>
      </c>
      <c r="AJ6" s="214">
        <v>4.4303859829000003E-3</v>
      </c>
      <c r="AK6" s="214">
        <v>4.7656057397999999E-3</v>
      </c>
      <c r="AL6" s="214">
        <v>5.0565308375999998E-3</v>
      </c>
      <c r="AM6" s="214">
        <v>5.3159111765999998E-3</v>
      </c>
      <c r="AN6" s="214">
        <v>4.4416003840999996E-3</v>
      </c>
      <c r="AO6" s="214">
        <v>4.7091477716000004E-3</v>
      </c>
      <c r="AP6" s="214">
        <v>4.5960193767999999E-3</v>
      </c>
      <c r="AQ6" s="214">
        <v>4.6768952444999996E-3</v>
      </c>
      <c r="AR6" s="214">
        <v>4.3425195140000001E-3</v>
      </c>
      <c r="AS6" s="214">
        <v>4.4467733445999998E-3</v>
      </c>
      <c r="AT6" s="214">
        <v>4.5738503640000002E-3</v>
      </c>
      <c r="AU6" s="214">
        <v>4.6085875469999999E-3</v>
      </c>
      <c r="AV6" s="214">
        <v>4.8255809999999998E-3</v>
      </c>
      <c r="AW6" s="214">
        <v>4.8095689999999997E-3</v>
      </c>
      <c r="AX6" s="214">
        <v>4.8075100000000001E-3</v>
      </c>
      <c r="AY6" s="214">
        <v>5.7948499999999998E-3</v>
      </c>
      <c r="AZ6" s="263">
        <v>4.5716000000000003E-3</v>
      </c>
      <c r="BA6" s="263">
        <v>4.5431600000000001E-3</v>
      </c>
      <c r="BB6" s="263">
        <v>3.4682699999999999E-3</v>
      </c>
      <c r="BC6" s="263">
        <v>3.9108800000000003E-3</v>
      </c>
      <c r="BD6" s="263">
        <v>3.9057300000000001E-3</v>
      </c>
      <c r="BE6" s="263">
        <v>4.4933200000000003E-3</v>
      </c>
      <c r="BF6" s="263">
        <v>4.6169200000000001E-3</v>
      </c>
      <c r="BG6" s="263">
        <v>4.69346E-3</v>
      </c>
      <c r="BH6" s="263">
        <v>4.8286900000000001E-3</v>
      </c>
      <c r="BI6" s="263">
        <v>4.7451000000000004E-3</v>
      </c>
      <c r="BJ6" s="263">
        <v>4.9946900000000004E-3</v>
      </c>
      <c r="BK6" s="263">
        <v>5.6303200000000003E-3</v>
      </c>
      <c r="BL6" s="263">
        <v>3.6360099999999998E-3</v>
      </c>
      <c r="BM6" s="263">
        <v>3.9392999999999997E-3</v>
      </c>
      <c r="BN6" s="263">
        <v>2.8953E-3</v>
      </c>
      <c r="BO6" s="263">
        <v>3.2983299999999999E-3</v>
      </c>
      <c r="BP6" s="263">
        <v>3.7537099999999999E-3</v>
      </c>
      <c r="BQ6" s="263">
        <v>4.4080899999999999E-3</v>
      </c>
      <c r="BR6" s="263">
        <v>4.5914299999999996E-3</v>
      </c>
      <c r="BS6" s="263">
        <v>4.6696300000000001E-3</v>
      </c>
      <c r="BT6" s="263">
        <v>4.6561500000000004E-3</v>
      </c>
      <c r="BU6" s="263">
        <v>4.6998400000000003E-3</v>
      </c>
      <c r="BV6" s="263">
        <v>4.86157E-3</v>
      </c>
    </row>
    <row r="7" spans="1:74" ht="12" customHeight="1" x14ac:dyDescent="0.25">
      <c r="A7" s="443" t="s">
        <v>724</v>
      </c>
      <c r="B7" s="444" t="s">
        <v>46</v>
      </c>
      <c r="C7" s="214">
        <v>8.3179369000000003E-2</v>
      </c>
      <c r="D7" s="214">
        <v>8.7829821000000002E-2</v>
      </c>
      <c r="E7" s="214">
        <v>8.0807146999999996E-2</v>
      </c>
      <c r="F7" s="214">
        <v>7.8701549999999995E-2</v>
      </c>
      <c r="G7" s="214">
        <v>0.101852243</v>
      </c>
      <c r="H7" s="214">
        <v>9.5210169999999997E-2</v>
      </c>
      <c r="I7" s="214">
        <v>9.0954943999999996E-2</v>
      </c>
      <c r="J7" s="214">
        <v>7.9170172999999996E-2</v>
      </c>
      <c r="K7" s="214">
        <v>6.3499271999999995E-2</v>
      </c>
      <c r="L7" s="214">
        <v>6.3952354000000003E-2</v>
      </c>
      <c r="M7" s="214">
        <v>7.1005602000000001E-2</v>
      </c>
      <c r="N7" s="214">
        <v>7.3047853999999995E-2</v>
      </c>
      <c r="O7" s="214">
        <v>8.3419682999999994E-2</v>
      </c>
      <c r="P7" s="214">
        <v>6.8420441999999998E-2</v>
      </c>
      <c r="Q7" s="214">
        <v>7.1975699000000004E-2</v>
      </c>
      <c r="R7" s="214">
        <v>6.5777289000000003E-2</v>
      </c>
      <c r="S7" s="214">
        <v>7.9163357000000004E-2</v>
      </c>
      <c r="T7" s="214">
        <v>7.9738753999999995E-2</v>
      </c>
      <c r="U7" s="214">
        <v>7.5058966000000005E-2</v>
      </c>
      <c r="V7" s="214">
        <v>6.9049054999999998E-2</v>
      </c>
      <c r="W7" s="214">
        <v>5.7759321000000002E-2</v>
      </c>
      <c r="X7" s="214">
        <v>5.8138027000000002E-2</v>
      </c>
      <c r="Y7" s="214">
        <v>6.5756517E-2</v>
      </c>
      <c r="Z7" s="214">
        <v>8.0076735999999996E-2</v>
      </c>
      <c r="AA7" s="214">
        <v>8.2217555999999997E-2</v>
      </c>
      <c r="AB7" s="214">
        <v>7.2390550999999997E-2</v>
      </c>
      <c r="AC7" s="214">
        <v>8.2916775999999998E-2</v>
      </c>
      <c r="AD7" s="214">
        <v>6.8045568000000001E-2</v>
      </c>
      <c r="AE7" s="214">
        <v>7.9323236000000005E-2</v>
      </c>
      <c r="AF7" s="214">
        <v>8.8361571E-2</v>
      </c>
      <c r="AG7" s="214">
        <v>8.3555389999999993E-2</v>
      </c>
      <c r="AH7" s="214">
        <v>7.1822621000000003E-2</v>
      </c>
      <c r="AI7" s="214">
        <v>5.7825414999999998E-2</v>
      </c>
      <c r="AJ7" s="214">
        <v>4.8793617999999997E-2</v>
      </c>
      <c r="AK7" s="214">
        <v>6.0796625999999999E-2</v>
      </c>
      <c r="AL7" s="214">
        <v>6.9324721000000006E-2</v>
      </c>
      <c r="AM7" s="214">
        <v>7.5660053000000005E-2</v>
      </c>
      <c r="AN7" s="214">
        <v>6.3415363000000002E-2</v>
      </c>
      <c r="AO7" s="214">
        <v>6.8658452999999994E-2</v>
      </c>
      <c r="AP7" s="214">
        <v>5.9346023999999997E-2</v>
      </c>
      <c r="AQ7" s="214">
        <v>9.3377976000000001E-2</v>
      </c>
      <c r="AR7" s="214">
        <v>6.6146588000000006E-2</v>
      </c>
      <c r="AS7" s="214">
        <v>7.2143657999999999E-2</v>
      </c>
      <c r="AT7" s="214">
        <v>7.1824658E-2</v>
      </c>
      <c r="AU7" s="214">
        <v>5.6009951000000002E-2</v>
      </c>
      <c r="AV7" s="214">
        <v>6.1404608999999999E-2</v>
      </c>
      <c r="AW7" s="214">
        <v>6.7577300000000007E-2</v>
      </c>
      <c r="AX7" s="214">
        <v>6.7863300000000001E-2</v>
      </c>
      <c r="AY7" s="214">
        <v>7.3957300000000004E-2</v>
      </c>
      <c r="AZ7" s="263">
        <v>6.9487199999999999E-2</v>
      </c>
      <c r="BA7" s="263">
        <v>7.6191400000000006E-2</v>
      </c>
      <c r="BB7" s="263">
        <v>7.8414300000000006E-2</v>
      </c>
      <c r="BC7" s="263">
        <v>8.8109499999999993E-2</v>
      </c>
      <c r="BD7" s="263">
        <v>8.5783899999999996E-2</v>
      </c>
      <c r="BE7" s="263">
        <v>7.9470600000000002E-2</v>
      </c>
      <c r="BF7" s="263">
        <v>6.9591700000000006E-2</v>
      </c>
      <c r="BG7" s="263">
        <v>5.8570499999999998E-2</v>
      </c>
      <c r="BH7" s="263">
        <v>5.7947600000000002E-2</v>
      </c>
      <c r="BI7" s="263">
        <v>6.4103599999999997E-2</v>
      </c>
      <c r="BJ7" s="263">
        <v>7.2063799999999997E-2</v>
      </c>
      <c r="BK7" s="263">
        <v>7.8497600000000001E-2</v>
      </c>
      <c r="BL7" s="263">
        <v>7.2337100000000001E-2</v>
      </c>
      <c r="BM7" s="263">
        <v>8.0152500000000002E-2</v>
      </c>
      <c r="BN7" s="263">
        <v>8.0647200000000002E-2</v>
      </c>
      <c r="BO7" s="263">
        <v>9.2254900000000001E-2</v>
      </c>
      <c r="BP7" s="263">
        <v>8.9326699999999995E-2</v>
      </c>
      <c r="BQ7" s="263">
        <v>8.4388500000000005E-2</v>
      </c>
      <c r="BR7" s="263">
        <v>7.2487999999999997E-2</v>
      </c>
      <c r="BS7" s="263">
        <v>6.0452400000000003E-2</v>
      </c>
      <c r="BT7" s="263">
        <v>5.9886099999999998E-2</v>
      </c>
      <c r="BU7" s="263">
        <v>6.6475699999999999E-2</v>
      </c>
      <c r="BV7" s="263">
        <v>7.3794499999999999E-2</v>
      </c>
    </row>
    <row r="8" spans="1:74" ht="12" customHeight="1" x14ac:dyDescent="0.25">
      <c r="A8" s="442" t="s">
        <v>725</v>
      </c>
      <c r="B8" s="444" t="s">
        <v>987</v>
      </c>
      <c r="C8" s="214">
        <v>1.5090955473E-2</v>
      </c>
      <c r="D8" s="214">
        <v>1.8828921091000001E-2</v>
      </c>
      <c r="E8" s="214">
        <v>2.1485943074000001E-2</v>
      </c>
      <c r="F8" s="214">
        <v>2.6812762875999999E-2</v>
      </c>
      <c r="G8" s="214">
        <v>3.2671704921000001E-2</v>
      </c>
      <c r="H8" s="214">
        <v>3.2671979988999997E-2</v>
      </c>
      <c r="I8" s="214">
        <v>3.5920472226999997E-2</v>
      </c>
      <c r="J8" s="214">
        <v>3.1546800767999997E-2</v>
      </c>
      <c r="K8" s="214">
        <v>2.6179867924999999E-2</v>
      </c>
      <c r="L8" s="214">
        <v>2.4000978584E-2</v>
      </c>
      <c r="M8" s="214">
        <v>1.9532308995999999E-2</v>
      </c>
      <c r="N8" s="214">
        <v>1.7258364323999999E-2</v>
      </c>
      <c r="O8" s="214">
        <v>1.8844798146999998E-2</v>
      </c>
      <c r="P8" s="214">
        <v>2.1472607160000001E-2</v>
      </c>
      <c r="Q8" s="214">
        <v>3.1502619592E-2</v>
      </c>
      <c r="R8" s="214">
        <v>3.6910618330999997E-2</v>
      </c>
      <c r="S8" s="214">
        <v>4.2230753909000003E-2</v>
      </c>
      <c r="T8" s="214">
        <v>4.1350712105999998E-2</v>
      </c>
      <c r="U8" s="214">
        <v>4.1331908107E-2</v>
      </c>
      <c r="V8" s="214">
        <v>4.0570260752000001E-2</v>
      </c>
      <c r="W8" s="214">
        <v>3.8024885134E-2</v>
      </c>
      <c r="X8" s="214">
        <v>3.1427256936E-2</v>
      </c>
      <c r="Y8" s="214">
        <v>2.6429897373999998E-2</v>
      </c>
      <c r="Z8" s="214">
        <v>2.0657183914999998E-2</v>
      </c>
      <c r="AA8" s="214">
        <v>2.6520536798999999E-2</v>
      </c>
      <c r="AB8" s="214">
        <v>3.0603532871999999E-2</v>
      </c>
      <c r="AC8" s="214">
        <v>3.9640559776999998E-2</v>
      </c>
      <c r="AD8" s="214">
        <v>4.5421163959999997E-2</v>
      </c>
      <c r="AE8" s="214">
        <v>5.1255780905999998E-2</v>
      </c>
      <c r="AF8" s="214">
        <v>5.4408427132000003E-2</v>
      </c>
      <c r="AG8" s="214">
        <v>5.3440794131000002E-2</v>
      </c>
      <c r="AH8" s="214">
        <v>4.9143730157999999E-2</v>
      </c>
      <c r="AI8" s="214">
        <v>4.5036428136999998E-2</v>
      </c>
      <c r="AJ8" s="214">
        <v>4.0486323795000001E-2</v>
      </c>
      <c r="AK8" s="214">
        <v>2.8473728911000001E-2</v>
      </c>
      <c r="AL8" s="214">
        <v>2.2979678105000002E-2</v>
      </c>
      <c r="AM8" s="214">
        <v>2.7015423678999999E-2</v>
      </c>
      <c r="AN8" s="214">
        <v>3.1313840357000002E-2</v>
      </c>
      <c r="AO8" s="214">
        <v>4.1091341645000001E-2</v>
      </c>
      <c r="AP8" s="214">
        <v>4.9957037726999998E-2</v>
      </c>
      <c r="AQ8" s="214">
        <v>5.7302263304999997E-2</v>
      </c>
      <c r="AR8" s="214">
        <v>5.9706581756E-2</v>
      </c>
      <c r="AS8" s="214">
        <v>6.3910169837E-2</v>
      </c>
      <c r="AT8" s="214">
        <v>6.0259376062999997E-2</v>
      </c>
      <c r="AU8" s="214">
        <v>5.2682659335E-2</v>
      </c>
      <c r="AV8" s="214">
        <v>4.7624195026000002E-2</v>
      </c>
      <c r="AW8" s="214">
        <v>3.4711576463E-2</v>
      </c>
      <c r="AX8" s="214">
        <v>2.8149299999999999E-2</v>
      </c>
      <c r="AY8" s="214">
        <v>3.6446600000000003E-2</v>
      </c>
      <c r="AZ8" s="263">
        <v>4.4870199999999999E-2</v>
      </c>
      <c r="BA8" s="263">
        <v>5.89866E-2</v>
      </c>
      <c r="BB8" s="263">
        <v>6.9213399999999994E-2</v>
      </c>
      <c r="BC8" s="263">
        <v>8.0516599999999994E-2</v>
      </c>
      <c r="BD8" s="263">
        <v>8.8446399999999994E-2</v>
      </c>
      <c r="BE8" s="263">
        <v>9.2095099999999999E-2</v>
      </c>
      <c r="BF8" s="263">
        <v>8.5625699999999999E-2</v>
      </c>
      <c r="BG8" s="263">
        <v>7.7836799999999998E-2</v>
      </c>
      <c r="BH8" s="263">
        <v>6.6492700000000002E-2</v>
      </c>
      <c r="BI8" s="263">
        <v>5.0532500000000001E-2</v>
      </c>
      <c r="BJ8" s="263">
        <v>4.0027399999999998E-2</v>
      </c>
      <c r="BK8" s="263">
        <v>4.9292500000000003E-2</v>
      </c>
      <c r="BL8" s="263">
        <v>5.6623199999999999E-2</v>
      </c>
      <c r="BM8" s="263">
        <v>7.6315999999999995E-2</v>
      </c>
      <c r="BN8" s="263">
        <v>8.6628399999999994E-2</v>
      </c>
      <c r="BO8" s="263">
        <v>0.1005587</v>
      </c>
      <c r="BP8" s="263">
        <v>0.10943120000000001</v>
      </c>
      <c r="BQ8" s="263">
        <v>0.1131836</v>
      </c>
      <c r="BR8" s="263">
        <v>0.1039316</v>
      </c>
      <c r="BS8" s="263">
        <v>9.4767500000000005E-2</v>
      </c>
      <c r="BT8" s="263">
        <v>7.9979099999999997E-2</v>
      </c>
      <c r="BU8" s="263">
        <v>5.9422000000000003E-2</v>
      </c>
      <c r="BV8" s="263">
        <v>4.8395599999999997E-2</v>
      </c>
    </row>
    <row r="9" spans="1:74" ht="12" customHeight="1" x14ac:dyDescent="0.25">
      <c r="A9" s="415" t="s">
        <v>589</v>
      </c>
      <c r="B9" s="444" t="s">
        <v>797</v>
      </c>
      <c r="C9" s="214">
        <v>2.19092E-2</v>
      </c>
      <c r="D9" s="214">
        <v>2.0123439999999999E-2</v>
      </c>
      <c r="E9" s="214">
        <v>2.175301E-2</v>
      </c>
      <c r="F9" s="214">
        <v>2.0050080000000001E-2</v>
      </c>
      <c r="G9" s="214">
        <v>2.0515370000000002E-2</v>
      </c>
      <c r="H9" s="214">
        <v>1.8948260000000001E-2</v>
      </c>
      <c r="I9" s="214">
        <v>2.0007919999999998E-2</v>
      </c>
      <c r="J9" s="214">
        <v>2.041138E-2</v>
      </c>
      <c r="K9" s="214">
        <v>1.9216009999999999E-2</v>
      </c>
      <c r="L9" s="214">
        <v>1.9417690000000001E-2</v>
      </c>
      <c r="M9" s="214">
        <v>1.915265E-2</v>
      </c>
      <c r="N9" s="214">
        <v>2.0694400000000002E-2</v>
      </c>
      <c r="O9" s="214">
        <v>2.0392569999999999E-2</v>
      </c>
      <c r="P9" s="214">
        <v>1.8200129999999998E-2</v>
      </c>
      <c r="Q9" s="214">
        <v>2.0288250000000001E-2</v>
      </c>
      <c r="R9" s="214">
        <v>1.8848790000000001E-2</v>
      </c>
      <c r="S9" s="214">
        <v>1.9533160000000001E-2</v>
      </c>
      <c r="T9" s="214">
        <v>1.8817380000000002E-2</v>
      </c>
      <c r="U9" s="214">
        <v>1.9405309999999999E-2</v>
      </c>
      <c r="V9" s="214">
        <v>1.9030680000000001E-2</v>
      </c>
      <c r="W9" s="214">
        <v>1.8615360000000001E-2</v>
      </c>
      <c r="X9" s="214">
        <v>1.8227650000000001E-2</v>
      </c>
      <c r="Y9" s="214">
        <v>1.8098590000000001E-2</v>
      </c>
      <c r="Z9" s="214">
        <v>2.000714E-2</v>
      </c>
      <c r="AA9" s="214">
        <v>1.5895329999999999E-2</v>
      </c>
      <c r="AB9" s="214">
        <v>1.4617059999999999E-2</v>
      </c>
      <c r="AC9" s="214">
        <v>1.6052460000000001E-2</v>
      </c>
      <c r="AD9" s="214">
        <v>1.427405E-2</v>
      </c>
      <c r="AE9" s="214">
        <v>1.427488E-2</v>
      </c>
      <c r="AF9" s="214">
        <v>1.4582380000000001E-2</v>
      </c>
      <c r="AG9" s="214">
        <v>1.5009979999999999E-2</v>
      </c>
      <c r="AH9" s="214">
        <v>1.461792E-2</v>
      </c>
      <c r="AI9" s="214">
        <v>1.398542E-2</v>
      </c>
      <c r="AJ9" s="214">
        <v>1.4335199999999999E-2</v>
      </c>
      <c r="AK9" s="214">
        <v>1.423381E-2</v>
      </c>
      <c r="AL9" s="214">
        <v>1.461138E-2</v>
      </c>
      <c r="AM9" s="214">
        <v>1.513916E-2</v>
      </c>
      <c r="AN9" s="214">
        <v>1.3689730000000001E-2</v>
      </c>
      <c r="AO9" s="214">
        <v>1.444632E-2</v>
      </c>
      <c r="AP9" s="214">
        <v>1.3338579999999999E-2</v>
      </c>
      <c r="AQ9" s="214">
        <v>1.410925E-2</v>
      </c>
      <c r="AR9" s="214">
        <v>1.34442E-2</v>
      </c>
      <c r="AS9" s="214">
        <v>1.4095430000000001E-2</v>
      </c>
      <c r="AT9" s="214">
        <v>1.3906409999999999E-2</v>
      </c>
      <c r="AU9" s="214">
        <v>1.396825E-2</v>
      </c>
      <c r="AV9" s="214">
        <v>1.347099E-2</v>
      </c>
      <c r="AW9" s="214">
        <v>1.282705E-2</v>
      </c>
      <c r="AX9" s="214">
        <v>1.43929E-2</v>
      </c>
      <c r="AY9" s="214">
        <v>1.4769300000000001E-2</v>
      </c>
      <c r="AZ9" s="263">
        <v>1.38026E-2</v>
      </c>
      <c r="BA9" s="263">
        <v>1.45767E-2</v>
      </c>
      <c r="BB9" s="263">
        <v>1.3212700000000001E-2</v>
      </c>
      <c r="BC9" s="263">
        <v>1.40365E-2</v>
      </c>
      <c r="BD9" s="263">
        <v>1.38222E-2</v>
      </c>
      <c r="BE9" s="263">
        <v>1.42241E-2</v>
      </c>
      <c r="BF9" s="263">
        <v>1.40161E-2</v>
      </c>
      <c r="BG9" s="263">
        <v>1.34302E-2</v>
      </c>
      <c r="BH9" s="263">
        <v>1.3635899999999999E-2</v>
      </c>
      <c r="BI9" s="263">
        <v>1.31483E-2</v>
      </c>
      <c r="BJ9" s="263">
        <v>1.4176899999999999E-2</v>
      </c>
      <c r="BK9" s="263">
        <v>1.44727E-2</v>
      </c>
      <c r="BL9" s="263">
        <v>1.32297E-2</v>
      </c>
      <c r="BM9" s="263">
        <v>1.4282400000000001E-2</v>
      </c>
      <c r="BN9" s="263">
        <v>1.28723E-2</v>
      </c>
      <c r="BO9" s="263">
        <v>1.3824100000000001E-2</v>
      </c>
      <c r="BP9" s="263">
        <v>1.36623E-2</v>
      </c>
      <c r="BQ9" s="263">
        <v>1.41592E-2</v>
      </c>
      <c r="BR9" s="263">
        <v>1.39791E-2</v>
      </c>
      <c r="BS9" s="263">
        <v>1.3305900000000001E-2</v>
      </c>
      <c r="BT9" s="263">
        <v>1.3684399999999999E-2</v>
      </c>
      <c r="BU9" s="263">
        <v>1.31982E-2</v>
      </c>
      <c r="BV9" s="263">
        <v>1.39969E-2</v>
      </c>
    </row>
    <row r="10" spans="1:74" ht="12" customHeight="1" x14ac:dyDescent="0.25">
      <c r="A10" s="415" t="s">
        <v>588</v>
      </c>
      <c r="B10" s="444" t="s">
        <v>988</v>
      </c>
      <c r="C10" s="214">
        <v>1.7380719999999999E-2</v>
      </c>
      <c r="D10" s="214">
        <v>1.6404599999999998E-2</v>
      </c>
      <c r="E10" s="214">
        <v>1.571146E-2</v>
      </c>
      <c r="F10" s="214">
        <v>1.27376E-2</v>
      </c>
      <c r="G10" s="214">
        <v>1.39398E-2</v>
      </c>
      <c r="H10" s="214">
        <v>1.400333E-2</v>
      </c>
      <c r="I10" s="214">
        <v>1.633221E-2</v>
      </c>
      <c r="J10" s="214">
        <v>1.7728359999999999E-2</v>
      </c>
      <c r="K10" s="214">
        <v>1.4776320000000001E-2</v>
      </c>
      <c r="L10" s="214">
        <v>1.415014E-2</v>
      </c>
      <c r="M10" s="214">
        <v>1.547639E-2</v>
      </c>
      <c r="N10" s="214">
        <v>1.6733040000000001E-2</v>
      </c>
      <c r="O10" s="214">
        <v>1.7876389999999999E-2</v>
      </c>
      <c r="P10" s="214">
        <v>1.6996540000000001E-2</v>
      </c>
      <c r="Q10" s="214">
        <v>1.6421290000000002E-2</v>
      </c>
      <c r="R10" s="214">
        <v>1.3494590000000001E-2</v>
      </c>
      <c r="S10" s="214">
        <v>1.480655E-2</v>
      </c>
      <c r="T10" s="214">
        <v>1.669178E-2</v>
      </c>
      <c r="U10" s="214">
        <v>1.8876199999999999E-2</v>
      </c>
      <c r="V10" s="214">
        <v>1.8712889999999999E-2</v>
      </c>
      <c r="W10" s="214">
        <v>1.625795E-2</v>
      </c>
      <c r="X10" s="214">
        <v>1.4289899999999999E-2</v>
      </c>
      <c r="Y10" s="214">
        <v>1.54764E-2</v>
      </c>
      <c r="Z10" s="214">
        <v>1.6845470000000001E-2</v>
      </c>
      <c r="AA10" s="214">
        <v>1.7810869999999999E-2</v>
      </c>
      <c r="AB10" s="214">
        <v>1.7163129999999999E-2</v>
      </c>
      <c r="AC10" s="214">
        <v>1.618725E-2</v>
      </c>
      <c r="AD10" s="214">
        <v>1.3954889999999999E-2</v>
      </c>
      <c r="AE10" s="214">
        <v>1.516054E-2</v>
      </c>
      <c r="AF10" s="214">
        <v>1.6756900000000002E-2</v>
      </c>
      <c r="AG10" s="214">
        <v>1.850572E-2</v>
      </c>
      <c r="AH10" s="214">
        <v>1.8571509999999999E-2</v>
      </c>
      <c r="AI10" s="214">
        <v>1.6381030000000001E-2</v>
      </c>
      <c r="AJ10" s="214">
        <v>1.4469289999999999E-2</v>
      </c>
      <c r="AK10" s="214">
        <v>1.538846E-2</v>
      </c>
      <c r="AL10" s="214">
        <v>1.7341120000000002E-2</v>
      </c>
      <c r="AM10" s="214">
        <v>1.596508E-2</v>
      </c>
      <c r="AN10" s="214">
        <v>1.351277E-2</v>
      </c>
      <c r="AO10" s="214">
        <v>1.418316E-2</v>
      </c>
      <c r="AP10" s="214">
        <v>1.0975189999999999E-2</v>
      </c>
      <c r="AQ10" s="214">
        <v>1.400099E-2</v>
      </c>
      <c r="AR10" s="214">
        <v>1.467448E-2</v>
      </c>
      <c r="AS10" s="214">
        <v>1.6138610000000001E-2</v>
      </c>
      <c r="AT10" s="214">
        <v>1.5570290000000001E-2</v>
      </c>
      <c r="AU10" s="214">
        <v>1.253633E-2</v>
      </c>
      <c r="AV10" s="214">
        <v>1.001339E-2</v>
      </c>
      <c r="AW10" s="214">
        <v>1.1465201E-2</v>
      </c>
      <c r="AX10" s="214">
        <v>1.6524E-2</v>
      </c>
      <c r="AY10" s="214">
        <v>1.7129999999999999E-2</v>
      </c>
      <c r="AZ10" s="263">
        <v>1.6367400000000001E-2</v>
      </c>
      <c r="BA10" s="263">
        <v>1.5173900000000001E-2</v>
      </c>
      <c r="BB10" s="263">
        <v>1.2223299999999999E-2</v>
      </c>
      <c r="BC10" s="263">
        <v>1.5009700000000001E-2</v>
      </c>
      <c r="BD10" s="263">
        <v>1.6319699999999999E-2</v>
      </c>
      <c r="BE10" s="263">
        <v>1.84047E-2</v>
      </c>
      <c r="BF10" s="263">
        <v>1.8503800000000001E-2</v>
      </c>
      <c r="BG10" s="263">
        <v>1.5364299999999999E-2</v>
      </c>
      <c r="BH10" s="263">
        <v>1.2474900000000001E-2</v>
      </c>
      <c r="BI10" s="263">
        <v>1.41423E-2</v>
      </c>
      <c r="BJ10" s="263">
        <v>1.71766E-2</v>
      </c>
      <c r="BK10" s="263">
        <v>1.72935E-2</v>
      </c>
      <c r="BL10" s="263">
        <v>1.55934E-2</v>
      </c>
      <c r="BM10" s="263">
        <v>1.46599E-2</v>
      </c>
      <c r="BN10" s="263">
        <v>1.1971600000000001E-2</v>
      </c>
      <c r="BO10" s="263">
        <v>1.5012899999999999E-2</v>
      </c>
      <c r="BP10" s="263">
        <v>1.6078100000000001E-2</v>
      </c>
      <c r="BQ10" s="263">
        <v>1.8310900000000001E-2</v>
      </c>
      <c r="BR10" s="263">
        <v>1.8271900000000001E-2</v>
      </c>
      <c r="BS10" s="263">
        <v>1.50058E-2</v>
      </c>
      <c r="BT10" s="263">
        <v>1.1683900000000001E-2</v>
      </c>
      <c r="BU10" s="263">
        <v>1.37722E-2</v>
      </c>
      <c r="BV10" s="263">
        <v>1.7202599999999998E-2</v>
      </c>
    </row>
    <row r="11" spans="1:74" ht="12" customHeight="1" x14ac:dyDescent="0.25">
      <c r="A11" s="442" t="s">
        <v>93</v>
      </c>
      <c r="B11" s="444" t="s">
        <v>436</v>
      </c>
      <c r="C11" s="214">
        <v>9.5867590518000007E-2</v>
      </c>
      <c r="D11" s="214">
        <v>9.9240074410000004E-2</v>
      </c>
      <c r="E11" s="214">
        <v>9.9951485515999999E-2</v>
      </c>
      <c r="F11" s="214">
        <v>0.10142619183</v>
      </c>
      <c r="G11" s="214">
        <v>9.6743868806E-2</v>
      </c>
      <c r="H11" s="214">
        <v>0.10283013764</v>
      </c>
      <c r="I11" s="214">
        <v>7.7750886414000006E-2</v>
      </c>
      <c r="J11" s="214">
        <v>7.8346494892000004E-2</v>
      </c>
      <c r="K11" s="214">
        <v>7.8823113644000006E-2</v>
      </c>
      <c r="L11" s="214">
        <v>9.7981733330000001E-2</v>
      </c>
      <c r="M11" s="214">
        <v>0.1126319041</v>
      </c>
      <c r="N11" s="214">
        <v>0.10877228942</v>
      </c>
      <c r="O11" s="214">
        <v>0.10248982239</v>
      </c>
      <c r="P11" s="214">
        <v>9.1076609092999999E-2</v>
      </c>
      <c r="Q11" s="214">
        <v>0.13365850222</v>
      </c>
      <c r="R11" s="214">
        <v>0.12327942303</v>
      </c>
      <c r="S11" s="214">
        <v>0.11520358802</v>
      </c>
      <c r="T11" s="214">
        <v>9.0934957681999995E-2</v>
      </c>
      <c r="U11" s="214">
        <v>7.4045775544999998E-2</v>
      </c>
      <c r="V11" s="214">
        <v>9.2309463063999994E-2</v>
      </c>
      <c r="W11" s="214">
        <v>9.8863975064000006E-2</v>
      </c>
      <c r="X11" s="214">
        <v>0.10983737020000001</v>
      </c>
      <c r="Y11" s="214">
        <v>0.12188782367999999</v>
      </c>
      <c r="Z11" s="214">
        <v>0.13586660811000001</v>
      </c>
      <c r="AA11" s="214">
        <v>0.12756168017</v>
      </c>
      <c r="AB11" s="214">
        <v>0.12833724530999999</v>
      </c>
      <c r="AC11" s="214">
        <v>0.14670665608</v>
      </c>
      <c r="AD11" s="214">
        <v>0.15740888453999999</v>
      </c>
      <c r="AE11" s="214">
        <v>0.14363216253</v>
      </c>
      <c r="AF11" s="214">
        <v>0.1151429467</v>
      </c>
      <c r="AG11" s="214">
        <v>0.10051223916</v>
      </c>
      <c r="AH11" s="214">
        <v>8.4296393388999996E-2</v>
      </c>
      <c r="AI11" s="214">
        <v>9.3199519652999996E-2</v>
      </c>
      <c r="AJ11" s="214">
        <v>0.11164317419</v>
      </c>
      <c r="AK11" s="214">
        <v>0.14046370786000001</v>
      </c>
      <c r="AL11" s="214">
        <v>0.13188373965</v>
      </c>
      <c r="AM11" s="214">
        <v>0.13354338567999999</v>
      </c>
      <c r="AN11" s="214">
        <v>0.14339862936</v>
      </c>
      <c r="AO11" s="214">
        <v>0.15181636887</v>
      </c>
      <c r="AP11" s="214">
        <v>0.14667249860000001</v>
      </c>
      <c r="AQ11" s="214">
        <v>0.10916582080999999</v>
      </c>
      <c r="AR11" s="214">
        <v>9.3788736466E-2</v>
      </c>
      <c r="AS11" s="214">
        <v>9.5037494929999994E-2</v>
      </c>
      <c r="AT11" s="214">
        <v>9.7201984896999993E-2</v>
      </c>
      <c r="AU11" s="214">
        <v>9.6142008732000003E-2</v>
      </c>
      <c r="AV11" s="214">
        <v>0.12420456972</v>
      </c>
      <c r="AW11" s="214">
        <v>0.12550891331</v>
      </c>
      <c r="AX11" s="214">
        <v>0.14418139999999999</v>
      </c>
      <c r="AY11" s="214">
        <v>0.1274199</v>
      </c>
      <c r="AZ11" s="263">
        <v>0.15961149999999999</v>
      </c>
      <c r="BA11" s="263">
        <v>0.15948190000000001</v>
      </c>
      <c r="BB11" s="263">
        <v>0.1504915</v>
      </c>
      <c r="BC11" s="263">
        <v>0.1225609</v>
      </c>
      <c r="BD11" s="263">
        <v>0.10244209999999999</v>
      </c>
      <c r="BE11" s="263">
        <v>0.1001848</v>
      </c>
      <c r="BF11" s="263">
        <v>0.1045358</v>
      </c>
      <c r="BG11" s="263">
        <v>0.1026036</v>
      </c>
      <c r="BH11" s="263">
        <v>0.1297384</v>
      </c>
      <c r="BI11" s="263">
        <v>0.13837969999999999</v>
      </c>
      <c r="BJ11" s="263">
        <v>0.1523709</v>
      </c>
      <c r="BK11" s="263">
        <v>0.1376098</v>
      </c>
      <c r="BL11" s="263">
        <v>0.15705710000000001</v>
      </c>
      <c r="BM11" s="263">
        <v>0.1687661</v>
      </c>
      <c r="BN11" s="263">
        <v>0.15583810000000001</v>
      </c>
      <c r="BO11" s="263">
        <v>0.12919169999999999</v>
      </c>
      <c r="BP11" s="263">
        <v>0.1042974</v>
      </c>
      <c r="BQ11" s="263">
        <v>0.1038298</v>
      </c>
      <c r="BR11" s="263">
        <v>0.10619729999999999</v>
      </c>
      <c r="BS11" s="263">
        <v>0.1086017</v>
      </c>
      <c r="BT11" s="263">
        <v>0.13252249999999999</v>
      </c>
      <c r="BU11" s="263">
        <v>0.14562020000000001</v>
      </c>
      <c r="BV11" s="263">
        <v>0.15840940000000001</v>
      </c>
    </row>
    <row r="12" spans="1:74" ht="12" customHeight="1" x14ac:dyDescent="0.25">
      <c r="A12" s="443" t="s">
        <v>215</v>
      </c>
      <c r="B12" s="444" t="s">
        <v>336</v>
      </c>
      <c r="C12" s="214">
        <v>0.23722246144</v>
      </c>
      <c r="D12" s="214">
        <v>0.24648425229000001</v>
      </c>
      <c r="E12" s="214">
        <v>0.24456112931000001</v>
      </c>
      <c r="F12" s="214">
        <v>0.24429865184999999</v>
      </c>
      <c r="G12" s="214">
        <v>0.27023907753999998</v>
      </c>
      <c r="H12" s="214">
        <v>0.26789642431999999</v>
      </c>
      <c r="I12" s="214">
        <v>0.24540497691999999</v>
      </c>
      <c r="J12" s="214">
        <v>0.23161411292</v>
      </c>
      <c r="K12" s="214">
        <v>0.20677425752</v>
      </c>
      <c r="L12" s="214">
        <v>0.22376499251000001</v>
      </c>
      <c r="M12" s="214">
        <v>0.24243222871</v>
      </c>
      <c r="N12" s="214">
        <v>0.24114200378</v>
      </c>
      <c r="O12" s="214">
        <v>0.24746850202000001</v>
      </c>
      <c r="P12" s="214">
        <v>0.22042394283</v>
      </c>
      <c r="Q12" s="214">
        <v>0.27802490227999999</v>
      </c>
      <c r="R12" s="214">
        <v>0.26257721407000001</v>
      </c>
      <c r="S12" s="214">
        <v>0.27531675548000001</v>
      </c>
      <c r="T12" s="214">
        <v>0.25175418886000001</v>
      </c>
      <c r="U12" s="214">
        <v>0.23319249126</v>
      </c>
      <c r="V12" s="214">
        <v>0.24409256757</v>
      </c>
      <c r="W12" s="214">
        <v>0.23395852809000001</v>
      </c>
      <c r="X12" s="214">
        <v>0.23625532149</v>
      </c>
      <c r="Y12" s="214">
        <v>0.25215859877000002</v>
      </c>
      <c r="Z12" s="214">
        <v>0.27832453550000003</v>
      </c>
      <c r="AA12" s="214">
        <v>0.27502209466999999</v>
      </c>
      <c r="AB12" s="214">
        <v>0.26735224078999997</v>
      </c>
      <c r="AC12" s="214">
        <v>0.30589268476999998</v>
      </c>
      <c r="AD12" s="214">
        <v>0.30347900864999999</v>
      </c>
      <c r="AE12" s="214">
        <v>0.30817449884999998</v>
      </c>
      <c r="AF12" s="214">
        <v>0.2936072683</v>
      </c>
      <c r="AG12" s="214">
        <v>0.27560124210999998</v>
      </c>
      <c r="AH12" s="214">
        <v>0.24307205582999999</v>
      </c>
      <c r="AI12" s="214">
        <v>0.23096367059</v>
      </c>
      <c r="AJ12" s="214">
        <v>0.23415799197000001</v>
      </c>
      <c r="AK12" s="214">
        <v>0.26412193850999999</v>
      </c>
      <c r="AL12" s="214">
        <v>0.2611971696</v>
      </c>
      <c r="AM12" s="214">
        <v>0.27263901353999997</v>
      </c>
      <c r="AN12" s="214">
        <v>0.26977193310000003</v>
      </c>
      <c r="AO12" s="214">
        <v>0.29490479129000002</v>
      </c>
      <c r="AP12" s="214">
        <v>0.28488534971000001</v>
      </c>
      <c r="AQ12" s="214">
        <v>0.29263319535999999</v>
      </c>
      <c r="AR12" s="214">
        <v>0.25210310574</v>
      </c>
      <c r="AS12" s="214">
        <v>0.26577213611</v>
      </c>
      <c r="AT12" s="214">
        <v>0.26333656931999999</v>
      </c>
      <c r="AU12" s="214">
        <v>0.23594778660999999</v>
      </c>
      <c r="AV12" s="214">
        <v>0.26154333475000002</v>
      </c>
      <c r="AW12" s="214">
        <v>0.25689960977999998</v>
      </c>
      <c r="AX12" s="214">
        <v>0.27591841</v>
      </c>
      <c r="AY12" s="214">
        <v>0.27551795000000001</v>
      </c>
      <c r="AZ12" s="263">
        <v>0.3087106</v>
      </c>
      <c r="BA12" s="263">
        <v>0.32895370000000002</v>
      </c>
      <c r="BB12" s="263">
        <v>0.32702350000000002</v>
      </c>
      <c r="BC12" s="263">
        <v>0.32414409999999999</v>
      </c>
      <c r="BD12" s="263">
        <v>0.3107201</v>
      </c>
      <c r="BE12" s="263">
        <v>0.3088726</v>
      </c>
      <c r="BF12" s="263">
        <v>0.29688999999999999</v>
      </c>
      <c r="BG12" s="263">
        <v>0.27249879999999999</v>
      </c>
      <c r="BH12" s="263">
        <v>0.28511809999999999</v>
      </c>
      <c r="BI12" s="263">
        <v>0.28505160000000002</v>
      </c>
      <c r="BJ12" s="263">
        <v>0.30081029999999997</v>
      </c>
      <c r="BK12" s="263">
        <v>0.30279650000000002</v>
      </c>
      <c r="BL12" s="263">
        <v>0.3184766</v>
      </c>
      <c r="BM12" s="263">
        <v>0.35811609999999999</v>
      </c>
      <c r="BN12" s="263">
        <v>0.35085280000000002</v>
      </c>
      <c r="BO12" s="263">
        <v>0.35414060000000003</v>
      </c>
      <c r="BP12" s="263">
        <v>0.3365494</v>
      </c>
      <c r="BQ12" s="263">
        <v>0.33828009999999997</v>
      </c>
      <c r="BR12" s="263">
        <v>0.3194594</v>
      </c>
      <c r="BS12" s="263">
        <v>0.29680289999999998</v>
      </c>
      <c r="BT12" s="263">
        <v>0.30241220000000002</v>
      </c>
      <c r="BU12" s="263">
        <v>0.30318820000000002</v>
      </c>
      <c r="BV12" s="263">
        <v>0.31666060000000001</v>
      </c>
    </row>
    <row r="13" spans="1:74" ht="12" customHeight="1" x14ac:dyDescent="0.25">
      <c r="A13" s="443"/>
      <c r="B13" s="132" t="s">
        <v>337</v>
      </c>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8"/>
      <c r="AV13" s="188"/>
      <c r="AW13" s="188"/>
      <c r="AX13" s="188"/>
      <c r="AY13" s="188"/>
      <c r="AZ13" s="264"/>
      <c r="BA13" s="264"/>
      <c r="BB13" s="264"/>
      <c r="BC13" s="264"/>
      <c r="BD13" s="264"/>
      <c r="BE13" s="264"/>
      <c r="BF13" s="264"/>
      <c r="BG13" s="264"/>
      <c r="BH13" s="264"/>
      <c r="BI13" s="264"/>
      <c r="BJ13" s="264"/>
      <c r="BK13" s="264"/>
      <c r="BL13" s="264"/>
      <c r="BM13" s="264"/>
      <c r="BN13" s="264"/>
      <c r="BO13" s="264"/>
      <c r="BP13" s="264"/>
      <c r="BQ13" s="264"/>
      <c r="BR13" s="264"/>
      <c r="BS13" s="264"/>
      <c r="BT13" s="264"/>
      <c r="BU13" s="264"/>
      <c r="BV13" s="264"/>
    </row>
    <row r="14" spans="1:74" ht="12" customHeight="1" x14ac:dyDescent="0.25">
      <c r="A14" s="443" t="s">
        <v>932</v>
      </c>
      <c r="B14" s="444" t="s">
        <v>989</v>
      </c>
      <c r="C14" s="214">
        <v>7.3865770999999997E-2</v>
      </c>
      <c r="D14" s="214">
        <v>6.7647374999999996E-2</v>
      </c>
      <c r="E14" s="214">
        <v>6.5207065999999994E-2</v>
      </c>
      <c r="F14" s="214">
        <v>3.7735757000000002E-2</v>
      </c>
      <c r="G14" s="214">
        <v>4.6906284999999999E-2</v>
      </c>
      <c r="H14" s="214">
        <v>5.7481765999999997E-2</v>
      </c>
      <c r="I14" s="214">
        <v>6.3542210000000002E-2</v>
      </c>
      <c r="J14" s="214">
        <v>6.2937717000000004E-2</v>
      </c>
      <c r="K14" s="214">
        <v>6.1526271E-2</v>
      </c>
      <c r="L14" s="214">
        <v>6.5532831999999999E-2</v>
      </c>
      <c r="M14" s="214">
        <v>6.6161330000000004E-2</v>
      </c>
      <c r="N14" s="214">
        <v>6.6603605999999996E-2</v>
      </c>
      <c r="O14" s="214">
        <v>6.3623842999999999E-2</v>
      </c>
      <c r="P14" s="214">
        <v>5.0555822E-2</v>
      </c>
      <c r="Q14" s="214">
        <v>6.4766035E-2</v>
      </c>
      <c r="R14" s="214">
        <v>6.2331617999999998E-2</v>
      </c>
      <c r="S14" s="214">
        <v>6.8944349000000002E-2</v>
      </c>
      <c r="T14" s="214">
        <v>6.7645392999999998E-2</v>
      </c>
      <c r="U14" s="214">
        <v>6.9433480000000006E-2</v>
      </c>
      <c r="V14" s="214">
        <v>6.4306328999999995E-2</v>
      </c>
      <c r="W14" s="214">
        <v>6.2036926999999999E-2</v>
      </c>
      <c r="X14" s="214">
        <v>7.1307403000000005E-2</v>
      </c>
      <c r="Y14" s="214">
        <v>7.1495755999999994E-2</v>
      </c>
      <c r="Z14" s="214">
        <v>7.3048482999999997E-2</v>
      </c>
      <c r="AA14" s="214">
        <v>7.0911891000000005E-2</v>
      </c>
      <c r="AB14" s="214">
        <v>6.2452928999999997E-2</v>
      </c>
      <c r="AC14" s="214">
        <v>6.9747570999999994E-2</v>
      </c>
      <c r="AD14" s="214">
        <v>6.4053737999999999E-2</v>
      </c>
      <c r="AE14" s="214">
        <v>6.9145580999999998E-2</v>
      </c>
      <c r="AF14" s="214">
        <v>6.9177629000000004E-2</v>
      </c>
      <c r="AG14" s="214">
        <v>6.9699365999999999E-2</v>
      </c>
      <c r="AH14" s="214">
        <v>6.7535672000000005E-2</v>
      </c>
      <c r="AI14" s="214">
        <v>5.9938685999999998E-2</v>
      </c>
      <c r="AJ14" s="214">
        <v>6.9516270000000005E-2</v>
      </c>
      <c r="AK14" s="214">
        <v>6.9719157000000004E-2</v>
      </c>
      <c r="AL14" s="214">
        <v>6.6330149000000005E-2</v>
      </c>
      <c r="AM14" s="214">
        <v>6.8830973000000004E-2</v>
      </c>
      <c r="AN14" s="214">
        <v>6.2006827E-2</v>
      </c>
      <c r="AO14" s="214">
        <v>6.7920419999999995E-2</v>
      </c>
      <c r="AP14" s="214">
        <v>6.4545067999999997E-2</v>
      </c>
      <c r="AQ14" s="214">
        <v>6.8536510999999994E-2</v>
      </c>
      <c r="AR14" s="214">
        <v>6.8812366E-2</v>
      </c>
      <c r="AS14" s="214">
        <v>7.0757352999999995E-2</v>
      </c>
      <c r="AT14" s="214">
        <v>6.8752308999999998E-2</v>
      </c>
      <c r="AU14" s="214">
        <v>6.6934515999999999E-2</v>
      </c>
      <c r="AV14" s="214">
        <v>7.0381712999999999E-2</v>
      </c>
      <c r="AW14" s="214">
        <v>6.9295700000000002E-2</v>
      </c>
      <c r="AX14" s="214">
        <v>6.9345500000000004E-2</v>
      </c>
      <c r="AY14" s="214">
        <v>6.9479299999999994E-2</v>
      </c>
      <c r="AZ14" s="263">
        <v>6.4279699999999995E-2</v>
      </c>
      <c r="BA14" s="263">
        <v>7.0195099999999996E-2</v>
      </c>
      <c r="BB14" s="263">
        <v>6.5997799999999995E-2</v>
      </c>
      <c r="BC14" s="263">
        <v>6.8467799999999995E-2</v>
      </c>
      <c r="BD14" s="263">
        <v>6.9593500000000003E-2</v>
      </c>
      <c r="BE14" s="263">
        <v>6.9800000000000001E-2</v>
      </c>
      <c r="BF14" s="263">
        <v>7.0629399999999995E-2</v>
      </c>
      <c r="BG14" s="263">
        <v>6.5503400000000003E-2</v>
      </c>
      <c r="BH14" s="263">
        <v>6.8476200000000001E-2</v>
      </c>
      <c r="BI14" s="263">
        <v>6.9286500000000001E-2</v>
      </c>
      <c r="BJ14" s="263">
        <v>7.0567400000000002E-2</v>
      </c>
      <c r="BK14" s="263">
        <v>7.1151500000000006E-2</v>
      </c>
      <c r="BL14" s="263">
        <v>6.2319300000000001E-2</v>
      </c>
      <c r="BM14" s="263">
        <v>7.0521399999999998E-2</v>
      </c>
      <c r="BN14" s="263">
        <v>6.6608600000000004E-2</v>
      </c>
      <c r="BO14" s="263">
        <v>7.0772799999999997E-2</v>
      </c>
      <c r="BP14" s="263">
        <v>6.9306499999999993E-2</v>
      </c>
      <c r="BQ14" s="263">
        <v>6.9926500000000003E-2</v>
      </c>
      <c r="BR14" s="263">
        <v>7.0706400000000003E-2</v>
      </c>
      <c r="BS14" s="263">
        <v>6.6098900000000002E-2</v>
      </c>
      <c r="BT14" s="263">
        <v>6.8735500000000005E-2</v>
      </c>
      <c r="BU14" s="263">
        <v>7.01822E-2</v>
      </c>
      <c r="BV14" s="263">
        <v>7.1920600000000001E-2</v>
      </c>
    </row>
    <row r="15" spans="1:74" ht="12" customHeight="1" x14ac:dyDescent="0.25">
      <c r="A15" s="443" t="s">
        <v>586</v>
      </c>
      <c r="B15" s="444" t="s">
        <v>435</v>
      </c>
      <c r="C15" s="214">
        <v>3.5573799999999997E-4</v>
      </c>
      <c r="D15" s="214">
        <v>3.3278700000000002E-4</v>
      </c>
      <c r="E15" s="214">
        <v>3.5573799999999997E-4</v>
      </c>
      <c r="F15" s="214">
        <v>3.4426200000000002E-4</v>
      </c>
      <c r="G15" s="214">
        <v>3.5573799999999997E-4</v>
      </c>
      <c r="H15" s="214">
        <v>3.4426200000000002E-4</v>
      </c>
      <c r="I15" s="214">
        <v>3.5573799999999997E-4</v>
      </c>
      <c r="J15" s="214">
        <v>3.5573799999999997E-4</v>
      </c>
      <c r="K15" s="214">
        <v>3.4426200000000002E-4</v>
      </c>
      <c r="L15" s="214">
        <v>3.5573799999999997E-4</v>
      </c>
      <c r="M15" s="214">
        <v>3.4426200000000002E-4</v>
      </c>
      <c r="N15" s="214">
        <v>3.5573799999999997E-4</v>
      </c>
      <c r="O15" s="214">
        <v>3.5671200000000002E-4</v>
      </c>
      <c r="P15" s="214">
        <v>3.2219200000000001E-4</v>
      </c>
      <c r="Q15" s="214">
        <v>3.5671200000000002E-4</v>
      </c>
      <c r="R15" s="214">
        <v>3.4520500000000001E-4</v>
      </c>
      <c r="S15" s="214">
        <v>3.5671200000000002E-4</v>
      </c>
      <c r="T15" s="214">
        <v>3.4520500000000001E-4</v>
      </c>
      <c r="U15" s="214">
        <v>3.5671200000000002E-4</v>
      </c>
      <c r="V15" s="214">
        <v>3.5671200000000002E-4</v>
      </c>
      <c r="W15" s="214">
        <v>3.4520500000000001E-4</v>
      </c>
      <c r="X15" s="214">
        <v>3.5671200000000002E-4</v>
      </c>
      <c r="Y15" s="214">
        <v>3.4520500000000001E-4</v>
      </c>
      <c r="Z15" s="214">
        <v>3.5671200000000002E-4</v>
      </c>
      <c r="AA15" s="214">
        <v>3.5671200000000002E-4</v>
      </c>
      <c r="AB15" s="214">
        <v>3.2219200000000001E-4</v>
      </c>
      <c r="AC15" s="214">
        <v>3.5671200000000002E-4</v>
      </c>
      <c r="AD15" s="214">
        <v>3.4520500000000001E-4</v>
      </c>
      <c r="AE15" s="214">
        <v>3.5671200000000002E-4</v>
      </c>
      <c r="AF15" s="214">
        <v>3.4520500000000001E-4</v>
      </c>
      <c r="AG15" s="214">
        <v>3.5671200000000002E-4</v>
      </c>
      <c r="AH15" s="214">
        <v>3.5671200000000002E-4</v>
      </c>
      <c r="AI15" s="214">
        <v>3.4520500000000001E-4</v>
      </c>
      <c r="AJ15" s="214">
        <v>3.5671200000000002E-4</v>
      </c>
      <c r="AK15" s="214">
        <v>3.4520500000000001E-4</v>
      </c>
      <c r="AL15" s="214">
        <v>3.5671200000000002E-4</v>
      </c>
      <c r="AM15" s="214">
        <v>3.5671200000000002E-4</v>
      </c>
      <c r="AN15" s="214">
        <v>3.2219200000000001E-4</v>
      </c>
      <c r="AO15" s="214">
        <v>3.5671200000000002E-4</v>
      </c>
      <c r="AP15" s="214">
        <v>3.4520500000000001E-4</v>
      </c>
      <c r="AQ15" s="214">
        <v>3.5671200000000002E-4</v>
      </c>
      <c r="AR15" s="214">
        <v>3.4520500000000001E-4</v>
      </c>
      <c r="AS15" s="214">
        <v>3.5671200000000002E-4</v>
      </c>
      <c r="AT15" s="214">
        <v>3.5671200000000002E-4</v>
      </c>
      <c r="AU15" s="214">
        <v>3.4520500000000001E-4</v>
      </c>
      <c r="AV15" s="214">
        <v>3.5671200000000002E-4</v>
      </c>
      <c r="AW15" s="214">
        <v>3.5043599999999998E-4</v>
      </c>
      <c r="AX15" s="214">
        <v>3.4986499999999999E-4</v>
      </c>
      <c r="AY15" s="214">
        <v>3.49243E-4</v>
      </c>
      <c r="AZ15" s="263">
        <v>3.5170200000000002E-4</v>
      </c>
      <c r="BA15" s="263">
        <v>3.5124599999999999E-4</v>
      </c>
      <c r="BB15" s="263">
        <v>3.5179500000000002E-4</v>
      </c>
      <c r="BC15" s="263">
        <v>3.5134800000000002E-4</v>
      </c>
      <c r="BD15" s="263">
        <v>3.5190699999999999E-4</v>
      </c>
      <c r="BE15" s="263">
        <v>3.5146999999999999E-4</v>
      </c>
      <c r="BF15" s="263">
        <v>3.5099399999999998E-4</v>
      </c>
      <c r="BG15" s="263">
        <v>3.5152000000000002E-4</v>
      </c>
      <c r="BH15" s="263">
        <v>3.5104800000000002E-4</v>
      </c>
      <c r="BI15" s="263">
        <v>3.5110300000000002E-4</v>
      </c>
      <c r="BJ15" s="263">
        <v>3.5121600000000001E-4</v>
      </c>
      <c r="BK15" s="263">
        <v>3.5139500000000001E-4</v>
      </c>
      <c r="BL15" s="263">
        <v>3.5136800000000001E-4</v>
      </c>
      <c r="BM15" s="263">
        <v>3.5137900000000003E-4</v>
      </c>
      <c r="BN15" s="263">
        <v>3.5134100000000002E-4</v>
      </c>
      <c r="BO15" s="263">
        <v>3.5134000000000001E-4</v>
      </c>
      <c r="BP15" s="263">
        <v>3.5128900000000002E-4</v>
      </c>
      <c r="BQ15" s="263">
        <v>3.5127200000000002E-4</v>
      </c>
      <c r="BR15" s="263">
        <v>3.5129699999999998E-4</v>
      </c>
      <c r="BS15" s="263">
        <v>3.5127699999999999E-4</v>
      </c>
      <c r="BT15" s="263">
        <v>3.51298E-4</v>
      </c>
      <c r="BU15" s="263">
        <v>3.5131600000000001E-4</v>
      </c>
      <c r="BV15" s="263">
        <v>3.5132499999999999E-4</v>
      </c>
    </row>
    <row r="16" spans="1:74" ht="12" customHeight="1" x14ac:dyDescent="0.25">
      <c r="A16" s="443" t="s">
        <v>587</v>
      </c>
      <c r="B16" s="444" t="s">
        <v>46</v>
      </c>
      <c r="C16" s="214">
        <v>3.4692000000000002E-4</v>
      </c>
      <c r="D16" s="214">
        <v>3.6980599999999998E-4</v>
      </c>
      <c r="E16" s="214">
        <v>4.19889E-4</v>
      </c>
      <c r="F16" s="214">
        <v>3.7968799999999999E-4</v>
      </c>
      <c r="G16" s="214">
        <v>3.4771699999999999E-4</v>
      </c>
      <c r="H16" s="214">
        <v>2.4892700000000002E-4</v>
      </c>
      <c r="I16" s="214">
        <v>2.1700800000000001E-4</v>
      </c>
      <c r="J16" s="214">
        <v>2.11926E-4</v>
      </c>
      <c r="K16" s="214">
        <v>1.83427E-4</v>
      </c>
      <c r="L16" s="214">
        <v>1.8025199999999999E-4</v>
      </c>
      <c r="M16" s="214">
        <v>2.2755099999999999E-4</v>
      </c>
      <c r="N16" s="214">
        <v>2.8202099999999998E-4</v>
      </c>
      <c r="O16" s="214">
        <v>2.94476E-4</v>
      </c>
      <c r="P16" s="214">
        <v>2.1142700000000001E-4</v>
      </c>
      <c r="Q16" s="214">
        <v>3.5132199999999999E-4</v>
      </c>
      <c r="R16" s="214">
        <v>3.0419099999999999E-4</v>
      </c>
      <c r="S16" s="214">
        <v>2.8822800000000002E-4</v>
      </c>
      <c r="T16" s="214">
        <v>2.04964E-4</v>
      </c>
      <c r="U16" s="214">
        <v>2.6044600000000001E-4</v>
      </c>
      <c r="V16" s="214">
        <v>2.3788300000000001E-4</v>
      </c>
      <c r="W16" s="214">
        <v>2.5745199999999997E-4</v>
      </c>
      <c r="X16" s="214">
        <v>2.6025100000000003E-4</v>
      </c>
      <c r="Y16" s="214">
        <v>2.8321100000000001E-4</v>
      </c>
      <c r="Z16" s="214">
        <v>2.4028299999999999E-4</v>
      </c>
      <c r="AA16" s="214">
        <v>2.6230099999999999E-4</v>
      </c>
      <c r="AB16" s="214">
        <v>2.8222799999999998E-4</v>
      </c>
      <c r="AC16" s="214">
        <v>3.7737699999999998E-4</v>
      </c>
      <c r="AD16" s="214">
        <v>3.4906599999999998E-4</v>
      </c>
      <c r="AE16" s="214">
        <v>2.8822E-4</v>
      </c>
      <c r="AF16" s="214">
        <v>2.1588600000000001E-4</v>
      </c>
      <c r="AG16" s="214">
        <v>1.7956499999999999E-4</v>
      </c>
      <c r="AH16" s="214">
        <v>2.0710100000000001E-4</v>
      </c>
      <c r="AI16" s="214">
        <v>2.0609900000000001E-4</v>
      </c>
      <c r="AJ16" s="214">
        <v>1.7561399999999999E-4</v>
      </c>
      <c r="AK16" s="214">
        <v>2.1105399999999999E-4</v>
      </c>
      <c r="AL16" s="214">
        <v>3.12372E-4</v>
      </c>
      <c r="AM16" s="214">
        <v>3.0822899999999998E-4</v>
      </c>
      <c r="AN16" s="214">
        <v>2.6277800000000002E-4</v>
      </c>
      <c r="AO16" s="214">
        <v>2.9101000000000002E-4</v>
      </c>
      <c r="AP16" s="214">
        <v>2.41139E-4</v>
      </c>
      <c r="AQ16" s="214">
        <v>2.7154799999999998E-4</v>
      </c>
      <c r="AR16" s="214">
        <v>2.1621100000000001E-4</v>
      </c>
      <c r="AS16" s="214">
        <v>2.5064500000000002E-4</v>
      </c>
      <c r="AT16" s="214">
        <v>2.54138E-4</v>
      </c>
      <c r="AU16" s="214">
        <v>2.2383900000000001E-4</v>
      </c>
      <c r="AV16" s="214">
        <v>2.5501700000000001E-4</v>
      </c>
      <c r="AW16" s="214">
        <v>2.11098E-4</v>
      </c>
      <c r="AX16" s="214">
        <v>3.1243699999999999E-4</v>
      </c>
      <c r="AY16" s="214">
        <v>3.0829300000000001E-4</v>
      </c>
      <c r="AZ16" s="263">
        <v>2.7221999999999999E-4</v>
      </c>
      <c r="BA16" s="263">
        <v>2.9107100000000001E-4</v>
      </c>
      <c r="BB16" s="263">
        <v>2.41189E-4</v>
      </c>
      <c r="BC16" s="263">
        <v>2.7160500000000001E-4</v>
      </c>
      <c r="BD16" s="263">
        <v>2.1625600000000001E-4</v>
      </c>
      <c r="BE16" s="263">
        <v>2.5069699999999997E-4</v>
      </c>
      <c r="BF16" s="263">
        <v>2.5419100000000002E-4</v>
      </c>
      <c r="BG16" s="263">
        <v>2.2388599999999999E-4</v>
      </c>
      <c r="BH16" s="263">
        <v>2.5506999999999998E-4</v>
      </c>
      <c r="BI16" s="263">
        <v>2.4247299999999999E-4</v>
      </c>
      <c r="BJ16" s="263">
        <v>3.1243699999999999E-4</v>
      </c>
      <c r="BK16" s="263">
        <v>3.0829300000000001E-4</v>
      </c>
      <c r="BL16" s="263">
        <v>2.6283300000000002E-4</v>
      </c>
      <c r="BM16" s="263">
        <v>2.9107100000000001E-4</v>
      </c>
      <c r="BN16" s="263">
        <v>2.41189E-4</v>
      </c>
      <c r="BO16" s="263">
        <v>2.7160500000000001E-4</v>
      </c>
      <c r="BP16" s="263">
        <v>2.1625600000000001E-4</v>
      </c>
      <c r="BQ16" s="263">
        <v>2.5069699999999997E-4</v>
      </c>
      <c r="BR16" s="263">
        <v>2.5419100000000002E-4</v>
      </c>
      <c r="BS16" s="263">
        <v>2.2388599999999999E-4</v>
      </c>
      <c r="BT16" s="263">
        <v>2.5506999999999998E-4</v>
      </c>
      <c r="BU16" s="263">
        <v>2.4247299999999999E-4</v>
      </c>
      <c r="BV16" s="263">
        <v>3.1243699999999999E-4</v>
      </c>
    </row>
    <row r="17" spans="1:74" ht="12" customHeight="1" x14ac:dyDescent="0.25">
      <c r="A17" s="443" t="s">
        <v>984</v>
      </c>
      <c r="B17" s="444" t="s">
        <v>983</v>
      </c>
      <c r="C17" s="214">
        <v>6.6919944285999996E-4</v>
      </c>
      <c r="D17" s="214">
        <v>7.4244370724999996E-4</v>
      </c>
      <c r="E17" s="214">
        <v>1.0207982498E-3</v>
      </c>
      <c r="F17" s="214">
        <v>1.1063374652E-3</v>
      </c>
      <c r="G17" s="214">
        <v>1.2311567197000001E-3</v>
      </c>
      <c r="H17" s="214">
        <v>1.2509927434E-3</v>
      </c>
      <c r="I17" s="214">
        <v>1.3060210188000001E-3</v>
      </c>
      <c r="J17" s="214">
        <v>1.2584486288E-3</v>
      </c>
      <c r="K17" s="214">
        <v>1.1263433041000001E-3</v>
      </c>
      <c r="L17" s="214">
        <v>1.0195014203E-3</v>
      </c>
      <c r="M17" s="214">
        <v>7.9236070767999998E-4</v>
      </c>
      <c r="N17" s="214">
        <v>7.1040672983999997E-4</v>
      </c>
      <c r="O17" s="214">
        <v>7.5641079749000004E-4</v>
      </c>
      <c r="P17" s="214">
        <v>8.0777978816999997E-4</v>
      </c>
      <c r="Q17" s="214">
        <v>1.1615609991000001E-3</v>
      </c>
      <c r="R17" s="214">
        <v>1.2609553637E-3</v>
      </c>
      <c r="S17" s="214">
        <v>1.3910844512E-3</v>
      </c>
      <c r="T17" s="214">
        <v>1.3950577798000001E-3</v>
      </c>
      <c r="U17" s="214">
        <v>1.4286440406000001E-3</v>
      </c>
      <c r="V17" s="214">
        <v>1.39029906E-3</v>
      </c>
      <c r="W17" s="214">
        <v>1.2592689316000001E-3</v>
      </c>
      <c r="X17" s="214">
        <v>1.1288742472E-3</v>
      </c>
      <c r="Y17" s="214">
        <v>8.7661542101000005E-4</v>
      </c>
      <c r="Z17" s="214">
        <v>7.7239003965999997E-4</v>
      </c>
      <c r="AA17" s="214">
        <v>8.2757227471999995E-4</v>
      </c>
      <c r="AB17" s="214">
        <v>8.8484772400999998E-4</v>
      </c>
      <c r="AC17" s="214">
        <v>1.2591416844000001E-3</v>
      </c>
      <c r="AD17" s="214">
        <v>1.366845494E-3</v>
      </c>
      <c r="AE17" s="214">
        <v>1.5041320020999999E-3</v>
      </c>
      <c r="AF17" s="214">
        <v>1.5210014520999999E-3</v>
      </c>
      <c r="AG17" s="214">
        <v>1.5619607379E-3</v>
      </c>
      <c r="AH17" s="214">
        <v>1.5052306251E-3</v>
      </c>
      <c r="AI17" s="214">
        <v>1.3467248686E-3</v>
      </c>
      <c r="AJ17" s="214">
        <v>1.2188532286E-3</v>
      </c>
      <c r="AK17" s="214">
        <v>9.3312195561999999E-4</v>
      </c>
      <c r="AL17" s="214">
        <v>8.2459078382000005E-4</v>
      </c>
      <c r="AM17" s="214">
        <v>8.9717173152999998E-4</v>
      </c>
      <c r="AN17" s="214">
        <v>9.5704419049999999E-4</v>
      </c>
      <c r="AO17" s="214">
        <v>1.363050108E-3</v>
      </c>
      <c r="AP17" s="214">
        <v>1.5073166162E-3</v>
      </c>
      <c r="AQ17" s="214">
        <v>1.6544373407999999E-3</v>
      </c>
      <c r="AR17" s="214">
        <v>1.6548777720000001E-3</v>
      </c>
      <c r="AS17" s="214">
        <v>1.7125328711E-3</v>
      </c>
      <c r="AT17" s="214">
        <v>1.6471455453999999E-3</v>
      </c>
      <c r="AU17" s="214">
        <v>1.4764316766999999E-3</v>
      </c>
      <c r="AV17" s="214">
        <v>1.3402482375E-3</v>
      </c>
      <c r="AW17" s="214">
        <v>1.0452387061000001E-3</v>
      </c>
      <c r="AX17" s="214">
        <v>9.4645099999999995E-4</v>
      </c>
      <c r="AY17" s="214">
        <v>9.9677199999999994E-4</v>
      </c>
      <c r="AZ17" s="263">
        <v>1.0575000000000001E-3</v>
      </c>
      <c r="BA17" s="263">
        <v>1.4771400000000001E-3</v>
      </c>
      <c r="BB17" s="263">
        <v>1.5921100000000001E-3</v>
      </c>
      <c r="BC17" s="263">
        <v>1.74961E-3</v>
      </c>
      <c r="BD17" s="263">
        <v>1.74967E-3</v>
      </c>
      <c r="BE17" s="263">
        <v>1.8052400000000001E-3</v>
      </c>
      <c r="BF17" s="263">
        <v>1.74869E-3</v>
      </c>
      <c r="BG17" s="263">
        <v>1.5795E-3</v>
      </c>
      <c r="BH17" s="263">
        <v>1.4401399999999999E-3</v>
      </c>
      <c r="BI17" s="263">
        <v>1.1328E-3</v>
      </c>
      <c r="BJ17" s="263">
        <v>1.0211199999999999E-3</v>
      </c>
      <c r="BK17" s="263">
        <v>1.0751000000000001E-3</v>
      </c>
      <c r="BL17" s="263">
        <v>1.1407100000000001E-3</v>
      </c>
      <c r="BM17" s="263">
        <v>1.5967900000000001E-3</v>
      </c>
      <c r="BN17" s="263">
        <v>1.72207E-3</v>
      </c>
      <c r="BO17" s="263">
        <v>1.8923500000000001E-3</v>
      </c>
      <c r="BP17" s="263">
        <v>1.8924899999999999E-3</v>
      </c>
      <c r="BQ17" s="263">
        <v>1.9519699999999999E-3</v>
      </c>
      <c r="BR17" s="263">
        <v>1.89011E-3</v>
      </c>
      <c r="BS17" s="263">
        <v>1.70645E-3</v>
      </c>
      <c r="BT17" s="263">
        <v>1.55466E-3</v>
      </c>
      <c r="BU17" s="263">
        <v>1.2210400000000001E-3</v>
      </c>
      <c r="BV17" s="263">
        <v>1.0993400000000001E-3</v>
      </c>
    </row>
    <row r="18" spans="1:74" ht="12" customHeight="1" x14ac:dyDescent="0.25">
      <c r="A18" s="443" t="s">
        <v>18</v>
      </c>
      <c r="B18" s="444" t="s">
        <v>797</v>
      </c>
      <c r="C18" s="214">
        <v>1.4441806E-2</v>
      </c>
      <c r="D18" s="214">
        <v>1.3272694999999999E-2</v>
      </c>
      <c r="E18" s="214">
        <v>1.3912946000000001E-2</v>
      </c>
      <c r="F18" s="214">
        <v>1.33612E-2</v>
      </c>
      <c r="G18" s="214">
        <v>1.3501025999999999E-2</v>
      </c>
      <c r="H18" s="214">
        <v>1.227987E-2</v>
      </c>
      <c r="I18" s="214">
        <v>1.2632936000000001E-2</v>
      </c>
      <c r="J18" s="214">
        <v>1.2759316E-2</v>
      </c>
      <c r="K18" s="214">
        <v>1.1965989999999999E-2</v>
      </c>
      <c r="L18" s="214">
        <v>1.3809586E-2</v>
      </c>
      <c r="M18" s="214">
        <v>1.3555370000000001E-2</v>
      </c>
      <c r="N18" s="214">
        <v>1.4188226E-2</v>
      </c>
      <c r="O18" s="214">
        <v>1.4552076000000001E-2</v>
      </c>
      <c r="P18" s="214">
        <v>1.2769294E-2</v>
      </c>
      <c r="Q18" s="214">
        <v>1.4248376E-2</v>
      </c>
      <c r="R18" s="214">
        <v>1.3442058999999999E-2</v>
      </c>
      <c r="S18" s="214">
        <v>1.3720546E-2</v>
      </c>
      <c r="T18" s="214">
        <v>1.2200459E-2</v>
      </c>
      <c r="U18" s="214">
        <v>1.2743526E-2</v>
      </c>
      <c r="V18" s="214">
        <v>1.2754435999999999E-2</v>
      </c>
      <c r="W18" s="214">
        <v>1.2500129E-2</v>
      </c>
      <c r="X18" s="214">
        <v>1.4033835999999999E-2</v>
      </c>
      <c r="Y18" s="214">
        <v>1.3918279E-2</v>
      </c>
      <c r="Z18" s="214">
        <v>1.4613126000000001E-2</v>
      </c>
      <c r="AA18" s="214">
        <v>1.4430966E-2</v>
      </c>
      <c r="AB18" s="214">
        <v>1.2823503999999999E-2</v>
      </c>
      <c r="AC18" s="214">
        <v>1.4604816E-2</v>
      </c>
      <c r="AD18" s="214">
        <v>1.3704149000000001E-2</v>
      </c>
      <c r="AE18" s="214">
        <v>1.4036996E-2</v>
      </c>
      <c r="AF18" s="214">
        <v>1.2325189E-2</v>
      </c>
      <c r="AG18" s="214">
        <v>1.2440306E-2</v>
      </c>
      <c r="AH18" s="214">
        <v>1.2745596E-2</v>
      </c>
      <c r="AI18" s="214">
        <v>1.2037469E-2</v>
      </c>
      <c r="AJ18" s="214">
        <v>1.3684616E-2</v>
      </c>
      <c r="AK18" s="214">
        <v>1.3531118999999999E-2</v>
      </c>
      <c r="AL18" s="214">
        <v>1.4415116E-2</v>
      </c>
      <c r="AM18" s="214">
        <v>1.4578305999999999E-2</v>
      </c>
      <c r="AN18" s="214">
        <v>1.2924094000000001E-2</v>
      </c>
      <c r="AO18" s="214">
        <v>1.4187026E-2</v>
      </c>
      <c r="AP18" s="214">
        <v>1.3527469E-2</v>
      </c>
      <c r="AQ18" s="214">
        <v>1.4086446000000001E-2</v>
      </c>
      <c r="AR18" s="214">
        <v>1.2398658999999999E-2</v>
      </c>
      <c r="AS18" s="214">
        <v>1.2558886E-2</v>
      </c>
      <c r="AT18" s="214">
        <v>1.2458606000000001E-2</v>
      </c>
      <c r="AU18" s="214">
        <v>1.1877669E-2</v>
      </c>
      <c r="AV18" s="214">
        <v>1.3714506E-2</v>
      </c>
      <c r="AW18" s="214">
        <v>1.33025E-2</v>
      </c>
      <c r="AX18" s="214">
        <v>1.38774E-2</v>
      </c>
      <c r="AY18" s="214">
        <v>1.38193E-2</v>
      </c>
      <c r="AZ18" s="263">
        <v>1.25644E-2</v>
      </c>
      <c r="BA18" s="263">
        <v>1.3681199999999999E-2</v>
      </c>
      <c r="BB18" s="263">
        <v>1.29564E-2</v>
      </c>
      <c r="BC18" s="263">
        <v>1.34585E-2</v>
      </c>
      <c r="BD18" s="263">
        <v>1.26243E-2</v>
      </c>
      <c r="BE18" s="263">
        <v>1.2957E-2</v>
      </c>
      <c r="BF18" s="263">
        <v>1.29406E-2</v>
      </c>
      <c r="BG18" s="263">
        <v>1.22842E-2</v>
      </c>
      <c r="BH18" s="263">
        <v>1.36014E-2</v>
      </c>
      <c r="BI18" s="263">
        <v>1.34947E-2</v>
      </c>
      <c r="BJ18" s="263">
        <v>1.37091E-2</v>
      </c>
      <c r="BK18" s="263">
        <v>1.36814E-2</v>
      </c>
      <c r="BL18" s="263">
        <v>1.23728E-2</v>
      </c>
      <c r="BM18" s="263">
        <v>1.3630099999999999E-2</v>
      </c>
      <c r="BN18" s="263">
        <v>1.29441E-2</v>
      </c>
      <c r="BO18" s="263">
        <v>1.34915E-2</v>
      </c>
      <c r="BP18" s="263">
        <v>1.2699E-2</v>
      </c>
      <c r="BQ18" s="263">
        <v>1.30201E-2</v>
      </c>
      <c r="BR18" s="263">
        <v>1.2978099999999999E-2</v>
      </c>
      <c r="BS18" s="263">
        <v>1.2288500000000001E-2</v>
      </c>
      <c r="BT18" s="263">
        <v>1.35716E-2</v>
      </c>
      <c r="BU18" s="263">
        <v>1.34708E-2</v>
      </c>
      <c r="BV18" s="263">
        <v>1.36823E-2</v>
      </c>
    </row>
    <row r="19" spans="1:74" ht="12" customHeight="1" x14ac:dyDescent="0.25">
      <c r="A19" s="415" t="s">
        <v>48</v>
      </c>
      <c r="B19" s="444" t="s">
        <v>988</v>
      </c>
      <c r="C19" s="214">
        <v>0.12008213600000001</v>
      </c>
      <c r="D19" s="214">
        <v>0.113052235</v>
      </c>
      <c r="E19" s="214">
        <v>0.117731006</v>
      </c>
      <c r="F19" s="214">
        <v>0.111528165</v>
      </c>
      <c r="G19" s="214">
        <v>0.113976306</v>
      </c>
      <c r="H19" s="214">
        <v>0.108239895</v>
      </c>
      <c r="I19" s="214">
        <v>0.110243576</v>
      </c>
      <c r="J19" s="214">
        <v>0.111277076</v>
      </c>
      <c r="K19" s="214">
        <v>0.107697185</v>
      </c>
      <c r="L19" s="214">
        <v>0.11247259599999999</v>
      </c>
      <c r="M19" s="214">
        <v>0.112062895</v>
      </c>
      <c r="N19" s="214">
        <v>0.117824916</v>
      </c>
      <c r="O19" s="214">
        <v>0.117460754</v>
      </c>
      <c r="P19" s="214">
        <v>0.103743233</v>
      </c>
      <c r="Q19" s="214">
        <v>0.11483584400000001</v>
      </c>
      <c r="R19" s="214">
        <v>0.113256464</v>
      </c>
      <c r="S19" s="214">
        <v>0.11661287400000001</v>
      </c>
      <c r="T19" s="214">
        <v>0.112168634</v>
      </c>
      <c r="U19" s="214">
        <v>0.117851724</v>
      </c>
      <c r="V19" s="214">
        <v>0.116497534</v>
      </c>
      <c r="W19" s="214">
        <v>0.112583744</v>
      </c>
      <c r="X19" s="214">
        <v>0.113286864</v>
      </c>
      <c r="Y19" s="214">
        <v>0.11006835399999999</v>
      </c>
      <c r="Z19" s="214">
        <v>0.11749256399999999</v>
      </c>
      <c r="AA19" s="214">
        <v>0.113748944</v>
      </c>
      <c r="AB19" s="214">
        <v>0.103472323</v>
      </c>
      <c r="AC19" s="214">
        <v>0.10961486400000001</v>
      </c>
      <c r="AD19" s="214">
        <v>0.108507644</v>
      </c>
      <c r="AE19" s="214">
        <v>0.11155781400000001</v>
      </c>
      <c r="AF19" s="214">
        <v>0.109579184</v>
      </c>
      <c r="AG19" s="214">
        <v>0.11370195399999999</v>
      </c>
      <c r="AH19" s="214">
        <v>0.11227224399999999</v>
      </c>
      <c r="AI19" s="214">
        <v>0.104544364</v>
      </c>
      <c r="AJ19" s="214">
        <v>0.105467134</v>
      </c>
      <c r="AK19" s="214">
        <v>0.106990454</v>
      </c>
      <c r="AL19" s="214">
        <v>0.109035774</v>
      </c>
      <c r="AM19" s="214">
        <v>0.112425974</v>
      </c>
      <c r="AN19" s="214">
        <v>9.9739912999999999E-2</v>
      </c>
      <c r="AO19" s="214">
        <v>0.105879574</v>
      </c>
      <c r="AP19" s="214">
        <v>9.7212854000000001E-2</v>
      </c>
      <c r="AQ19" s="214">
        <v>0.104446524</v>
      </c>
      <c r="AR19" s="214">
        <v>9.7707104000000003E-2</v>
      </c>
      <c r="AS19" s="214">
        <v>0.100833114</v>
      </c>
      <c r="AT19" s="214">
        <v>0.102151324</v>
      </c>
      <c r="AU19" s="214">
        <v>9.6430533999999998E-2</v>
      </c>
      <c r="AV19" s="214">
        <v>9.8991003999999994E-2</v>
      </c>
      <c r="AW19" s="214">
        <v>0.10234749999999999</v>
      </c>
      <c r="AX19" s="214">
        <v>0.1122229</v>
      </c>
      <c r="AY19" s="214">
        <v>0.11431189999999999</v>
      </c>
      <c r="AZ19" s="263">
        <v>0.1034113</v>
      </c>
      <c r="BA19" s="263">
        <v>0.1111528</v>
      </c>
      <c r="BB19" s="263">
        <v>0.10948040000000001</v>
      </c>
      <c r="BC19" s="263">
        <v>0.1115435</v>
      </c>
      <c r="BD19" s="263">
        <v>0.1108639</v>
      </c>
      <c r="BE19" s="263">
        <v>0.11731469999999999</v>
      </c>
      <c r="BF19" s="263">
        <v>0.1159881</v>
      </c>
      <c r="BG19" s="263">
        <v>0.1118883</v>
      </c>
      <c r="BH19" s="263">
        <v>0.1162807</v>
      </c>
      <c r="BI19" s="263">
        <v>0.11317240000000001</v>
      </c>
      <c r="BJ19" s="263">
        <v>0.1185103</v>
      </c>
      <c r="BK19" s="263">
        <v>0.1183326</v>
      </c>
      <c r="BL19" s="263">
        <v>0.10604280000000001</v>
      </c>
      <c r="BM19" s="263">
        <v>0.1129425</v>
      </c>
      <c r="BN19" s="263">
        <v>0.11078830000000001</v>
      </c>
      <c r="BO19" s="263">
        <v>0.11256480000000001</v>
      </c>
      <c r="BP19" s="263">
        <v>0.11170910000000001</v>
      </c>
      <c r="BQ19" s="263">
        <v>0.11802310000000001</v>
      </c>
      <c r="BR19" s="263">
        <v>0.1166061</v>
      </c>
      <c r="BS19" s="263">
        <v>0.1124477</v>
      </c>
      <c r="BT19" s="263">
        <v>0.1168087</v>
      </c>
      <c r="BU19" s="263">
        <v>0.1136818</v>
      </c>
      <c r="BV19" s="263">
        <v>0.11900910000000001</v>
      </c>
    </row>
    <row r="20" spans="1:74" ht="12" customHeight="1" x14ac:dyDescent="0.25">
      <c r="A20" s="443" t="s">
        <v>17</v>
      </c>
      <c r="B20" s="444" t="s">
        <v>1261</v>
      </c>
      <c r="C20" s="214">
        <v>0.21155714650999999</v>
      </c>
      <c r="D20" s="214">
        <v>0.19706519516000001</v>
      </c>
      <c r="E20" s="214">
        <v>0.20008421438999999</v>
      </c>
      <c r="F20" s="214">
        <v>0.16547350755000001</v>
      </c>
      <c r="G20" s="214">
        <v>0.17778841372000001</v>
      </c>
      <c r="H20" s="214">
        <v>0.18154037676000001</v>
      </c>
      <c r="I20" s="214">
        <v>0.18998778223000001</v>
      </c>
      <c r="J20" s="214">
        <v>0.19047206139</v>
      </c>
      <c r="K20" s="214">
        <v>0.18450197440999999</v>
      </c>
      <c r="L20" s="214">
        <v>0.19496313835000001</v>
      </c>
      <c r="M20" s="214">
        <v>0.19477885432</v>
      </c>
      <c r="N20" s="214">
        <v>0.20162856961</v>
      </c>
      <c r="O20" s="214">
        <v>0.19837257325999999</v>
      </c>
      <c r="P20" s="214">
        <v>0.16965844351000001</v>
      </c>
      <c r="Q20" s="214">
        <v>0.19728996994</v>
      </c>
      <c r="R20" s="214">
        <v>0.19242326149</v>
      </c>
      <c r="S20" s="214">
        <v>0.20299034407</v>
      </c>
      <c r="T20" s="214">
        <v>0.19560275776</v>
      </c>
      <c r="U20" s="214">
        <v>0.20376513495000001</v>
      </c>
      <c r="V20" s="214">
        <v>0.19718321190999999</v>
      </c>
      <c r="W20" s="214">
        <v>0.19053219041</v>
      </c>
      <c r="X20" s="214">
        <v>0.20208567031999999</v>
      </c>
      <c r="Y20" s="214">
        <v>0.19861443609000001</v>
      </c>
      <c r="Z20" s="214">
        <v>0.20813774362000001</v>
      </c>
      <c r="AA20" s="214">
        <v>0.20200923816999999</v>
      </c>
      <c r="AB20" s="214">
        <v>0.18160886128000001</v>
      </c>
      <c r="AC20" s="214">
        <v>0.19758550650000001</v>
      </c>
      <c r="AD20" s="214">
        <v>0.18984272251000001</v>
      </c>
      <c r="AE20" s="214">
        <v>0.19853633735000001</v>
      </c>
      <c r="AF20" s="214">
        <v>0.19480545652</v>
      </c>
      <c r="AG20" s="214">
        <v>0.19953125937999999</v>
      </c>
      <c r="AH20" s="214">
        <v>0.19630835668999999</v>
      </c>
      <c r="AI20" s="214">
        <v>0.17994362013000001</v>
      </c>
      <c r="AJ20" s="214">
        <v>0.19208637144999999</v>
      </c>
      <c r="AK20" s="214">
        <v>0.19333098156</v>
      </c>
      <c r="AL20" s="214">
        <v>0.19284215349</v>
      </c>
      <c r="AM20" s="214">
        <v>0.19893225629</v>
      </c>
      <c r="AN20" s="214">
        <v>0.17760519861999999</v>
      </c>
      <c r="AO20" s="214">
        <v>0.19163353390000001</v>
      </c>
      <c r="AP20" s="214">
        <v>0.17890889951</v>
      </c>
      <c r="AQ20" s="214">
        <v>0.19100755520000001</v>
      </c>
      <c r="AR20" s="214">
        <v>0.18278921449999999</v>
      </c>
      <c r="AS20" s="214">
        <v>0.18808160540999999</v>
      </c>
      <c r="AT20" s="214">
        <v>0.18732893567</v>
      </c>
      <c r="AU20" s="214">
        <v>0.17883679568999999</v>
      </c>
      <c r="AV20" s="214">
        <v>0.18673064808000001</v>
      </c>
      <c r="AW20" s="214">
        <v>0.18814735829000001</v>
      </c>
      <c r="AX20" s="214">
        <v>0.19868321264</v>
      </c>
      <c r="AY20" s="214">
        <v>0.20079705747000001</v>
      </c>
      <c r="AZ20" s="263">
        <v>0.18341099999999999</v>
      </c>
      <c r="BA20" s="263">
        <v>0.198771</v>
      </c>
      <c r="BB20" s="263">
        <v>0.1921658</v>
      </c>
      <c r="BC20" s="263">
        <v>0.19747580000000001</v>
      </c>
      <c r="BD20" s="263">
        <v>0.19707669999999999</v>
      </c>
      <c r="BE20" s="263">
        <v>0.2041483</v>
      </c>
      <c r="BF20" s="263">
        <v>0.20362379999999999</v>
      </c>
      <c r="BG20" s="263">
        <v>0.19337509999999999</v>
      </c>
      <c r="BH20" s="263">
        <v>0.20204539999999999</v>
      </c>
      <c r="BI20" s="263">
        <v>0.19928209999999999</v>
      </c>
      <c r="BJ20" s="263">
        <v>0.2060835</v>
      </c>
      <c r="BK20" s="263">
        <v>0.2064349</v>
      </c>
      <c r="BL20" s="263">
        <v>0.1839163</v>
      </c>
      <c r="BM20" s="263">
        <v>0.200959</v>
      </c>
      <c r="BN20" s="263">
        <v>0.1942111</v>
      </c>
      <c r="BO20" s="263">
        <v>0.2010294</v>
      </c>
      <c r="BP20" s="263">
        <v>0.1978367</v>
      </c>
      <c r="BQ20" s="263">
        <v>0.2051876</v>
      </c>
      <c r="BR20" s="263">
        <v>0.20449110000000001</v>
      </c>
      <c r="BS20" s="263">
        <v>0.19466720000000001</v>
      </c>
      <c r="BT20" s="263">
        <v>0.20291480000000001</v>
      </c>
      <c r="BU20" s="263">
        <v>0.2007652</v>
      </c>
      <c r="BV20" s="263">
        <v>0.2080118</v>
      </c>
    </row>
    <row r="21" spans="1:74" ht="12" customHeight="1" x14ac:dyDescent="0.25">
      <c r="A21" s="443"/>
      <c r="B21" s="132" t="s">
        <v>338</v>
      </c>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264"/>
      <c r="BA21" s="264"/>
      <c r="BB21" s="264"/>
      <c r="BC21" s="264"/>
      <c r="BD21" s="264"/>
      <c r="BE21" s="264"/>
      <c r="BF21" s="264"/>
      <c r="BG21" s="264"/>
      <c r="BH21" s="264"/>
      <c r="BI21" s="264"/>
      <c r="BJ21" s="264"/>
      <c r="BK21" s="264"/>
      <c r="BL21" s="264"/>
      <c r="BM21" s="264"/>
      <c r="BN21" s="264"/>
      <c r="BO21" s="264"/>
      <c r="BP21" s="264"/>
      <c r="BQ21" s="264"/>
      <c r="BR21" s="264"/>
      <c r="BS21" s="264"/>
      <c r="BT21" s="264"/>
      <c r="BU21" s="264"/>
      <c r="BV21" s="264"/>
    </row>
    <row r="22" spans="1:74" ht="12" customHeight="1" x14ac:dyDescent="0.25">
      <c r="A22" s="443" t="s">
        <v>60</v>
      </c>
      <c r="B22" s="444" t="s">
        <v>435</v>
      </c>
      <c r="C22" s="214">
        <v>1.78933E-3</v>
      </c>
      <c r="D22" s="214">
        <v>1.7008990000000001E-3</v>
      </c>
      <c r="E22" s="214">
        <v>1.81565E-3</v>
      </c>
      <c r="F22" s="214">
        <v>1.7492549999999999E-3</v>
      </c>
      <c r="G22" s="214">
        <v>1.800549E-3</v>
      </c>
      <c r="H22" s="214">
        <v>1.7295100000000001E-3</v>
      </c>
      <c r="I22" s="214">
        <v>1.7723859999999999E-3</v>
      </c>
      <c r="J22" s="214">
        <v>1.771833E-3</v>
      </c>
      <c r="K22" s="214">
        <v>1.729752E-3</v>
      </c>
      <c r="L22" s="214">
        <v>1.799641E-3</v>
      </c>
      <c r="M22" s="214">
        <v>1.7540489999999999E-3</v>
      </c>
      <c r="N22" s="214">
        <v>1.8189320000000001E-3</v>
      </c>
      <c r="O22" s="214">
        <v>1.823135E-3</v>
      </c>
      <c r="P22" s="214">
        <v>1.6457170000000001E-3</v>
      </c>
      <c r="Q22" s="214">
        <v>1.731762E-3</v>
      </c>
      <c r="R22" s="214">
        <v>1.746493E-3</v>
      </c>
      <c r="S22" s="214">
        <v>1.847245E-3</v>
      </c>
      <c r="T22" s="214">
        <v>1.756692E-3</v>
      </c>
      <c r="U22" s="214">
        <v>1.807382E-3</v>
      </c>
      <c r="V22" s="214">
        <v>1.814633E-3</v>
      </c>
      <c r="W22" s="214">
        <v>1.7651780000000001E-3</v>
      </c>
      <c r="X22" s="214">
        <v>1.837834E-3</v>
      </c>
      <c r="Y22" s="214">
        <v>1.7691390000000001E-3</v>
      </c>
      <c r="Z22" s="214">
        <v>1.8666010000000001E-3</v>
      </c>
      <c r="AA22" s="214">
        <v>1.6731509999999999E-3</v>
      </c>
      <c r="AB22" s="214">
        <v>1.5112330000000001E-3</v>
      </c>
      <c r="AC22" s="214">
        <v>1.6731509999999999E-3</v>
      </c>
      <c r="AD22" s="214">
        <v>1.619178E-3</v>
      </c>
      <c r="AE22" s="214">
        <v>1.6731509999999999E-3</v>
      </c>
      <c r="AF22" s="214">
        <v>1.619178E-3</v>
      </c>
      <c r="AG22" s="214">
        <v>1.6731509999999999E-3</v>
      </c>
      <c r="AH22" s="214">
        <v>1.6731509999999999E-3</v>
      </c>
      <c r="AI22" s="214">
        <v>1.619178E-3</v>
      </c>
      <c r="AJ22" s="214">
        <v>1.6731509999999999E-3</v>
      </c>
      <c r="AK22" s="214">
        <v>1.619178E-3</v>
      </c>
      <c r="AL22" s="214">
        <v>1.6731509999999999E-3</v>
      </c>
      <c r="AM22" s="214">
        <v>1.6731509999999999E-3</v>
      </c>
      <c r="AN22" s="214">
        <v>1.5112330000000001E-3</v>
      </c>
      <c r="AO22" s="214">
        <v>1.6731509999999999E-3</v>
      </c>
      <c r="AP22" s="214">
        <v>1.619178E-3</v>
      </c>
      <c r="AQ22" s="214">
        <v>1.6731509999999999E-3</v>
      </c>
      <c r="AR22" s="214">
        <v>1.619178E-3</v>
      </c>
      <c r="AS22" s="214">
        <v>1.6731509999999999E-3</v>
      </c>
      <c r="AT22" s="214">
        <v>1.6731509999999999E-3</v>
      </c>
      <c r="AU22" s="214">
        <v>1.619178E-3</v>
      </c>
      <c r="AV22" s="214">
        <v>1.6731509999999999E-3</v>
      </c>
      <c r="AW22" s="214">
        <v>1.64371E-3</v>
      </c>
      <c r="AX22" s="214">
        <v>1.6410299999999999E-3</v>
      </c>
      <c r="AY22" s="214">
        <v>1.6381099999999999E-3</v>
      </c>
      <c r="AZ22" s="263">
        <v>1.6496499999999999E-3</v>
      </c>
      <c r="BA22" s="263">
        <v>1.64751E-3</v>
      </c>
      <c r="BB22" s="263">
        <v>1.6500900000000001E-3</v>
      </c>
      <c r="BC22" s="263">
        <v>1.64799E-3</v>
      </c>
      <c r="BD22" s="263">
        <v>1.6506100000000001E-3</v>
      </c>
      <c r="BE22" s="263">
        <v>1.6485600000000001E-3</v>
      </c>
      <c r="BF22" s="263">
        <v>1.6463300000000001E-3</v>
      </c>
      <c r="BG22" s="263">
        <v>1.64879E-3</v>
      </c>
      <c r="BH22" s="263">
        <v>1.6465799999999999E-3</v>
      </c>
      <c r="BI22" s="263">
        <v>1.6468399999999999E-3</v>
      </c>
      <c r="BJ22" s="263">
        <v>1.64737E-3</v>
      </c>
      <c r="BK22" s="263">
        <v>1.64821E-3</v>
      </c>
      <c r="BL22" s="263">
        <v>1.6480799999999999E-3</v>
      </c>
      <c r="BM22" s="263">
        <v>1.64813E-3</v>
      </c>
      <c r="BN22" s="263">
        <v>1.64795E-3</v>
      </c>
      <c r="BO22" s="263">
        <v>1.64795E-3</v>
      </c>
      <c r="BP22" s="263">
        <v>1.6477099999999999E-3</v>
      </c>
      <c r="BQ22" s="263">
        <v>1.64763E-3</v>
      </c>
      <c r="BR22" s="263">
        <v>1.6477499999999999E-3</v>
      </c>
      <c r="BS22" s="263">
        <v>1.64766E-3</v>
      </c>
      <c r="BT22" s="263">
        <v>1.6477499999999999E-3</v>
      </c>
      <c r="BU22" s="263">
        <v>1.64784E-3</v>
      </c>
      <c r="BV22" s="263">
        <v>1.64788E-3</v>
      </c>
    </row>
    <row r="23" spans="1:74" ht="12" customHeight="1" x14ac:dyDescent="0.25">
      <c r="A23" s="443" t="s">
        <v>986</v>
      </c>
      <c r="B23" s="444" t="s">
        <v>985</v>
      </c>
      <c r="C23" s="214">
        <v>2.6174756236999998E-3</v>
      </c>
      <c r="D23" s="214">
        <v>2.9702937089000001E-3</v>
      </c>
      <c r="E23" s="214">
        <v>3.8488246711E-3</v>
      </c>
      <c r="F23" s="214">
        <v>4.2435567401000003E-3</v>
      </c>
      <c r="G23" s="214">
        <v>4.6906177762000003E-3</v>
      </c>
      <c r="H23" s="214">
        <v>4.6784025943999996E-3</v>
      </c>
      <c r="I23" s="214">
        <v>4.8602768626000003E-3</v>
      </c>
      <c r="J23" s="214">
        <v>4.6386860580000001E-3</v>
      </c>
      <c r="K23" s="214">
        <v>4.1262500304999998E-3</v>
      </c>
      <c r="L23" s="214">
        <v>3.5979980489000002E-3</v>
      </c>
      <c r="M23" s="214">
        <v>2.8658193914E-3</v>
      </c>
      <c r="N23" s="214">
        <v>2.7370859416E-3</v>
      </c>
      <c r="O23" s="214">
        <v>3.0532666668999999E-3</v>
      </c>
      <c r="P23" s="214">
        <v>3.2933471541E-3</v>
      </c>
      <c r="Q23" s="214">
        <v>4.5454343170000001E-3</v>
      </c>
      <c r="R23" s="214">
        <v>5.0412244043000001E-3</v>
      </c>
      <c r="S23" s="214">
        <v>5.4598609282999998E-3</v>
      </c>
      <c r="T23" s="214">
        <v>5.5102827238999999E-3</v>
      </c>
      <c r="U23" s="214">
        <v>5.6774957679999998E-3</v>
      </c>
      <c r="V23" s="214">
        <v>5.4562868138999998E-3</v>
      </c>
      <c r="W23" s="214">
        <v>4.8724572965999999E-3</v>
      </c>
      <c r="X23" s="214">
        <v>4.2290211322000004E-3</v>
      </c>
      <c r="Y23" s="214">
        <v>3.3548103078999999E-3</v>
      </c>
      <c r="Z23" s="214">
        <v>3.1515090584999998E-3</v>
      </c>
      <c r="AA23" s="214">
        <v>3.5761701645E-3</v>
      </c>
      <c r="AB23" s="214">
        <v>3.9515085107999998E-3</v>
      </c>
      <c r="AC23" s="214">
        <v>5.3787992805999999E-3</v>
      </c>
      <c r="AD23" s="214">
        <v>5.8962555679E-3</v>
      </c>
      <c r="AE23" s="214">
        <v>6.4373992591999999E-3</v>
      </c>
      <c r="AF23" s="214">
        <v>6.4588381723000004E-3</v>
      </c>
      <c r="AG23" s="214">
        <v>6.7072667248000003E-3</v>
      </c>
      <c r="AH23" s="214">
        <v>6.3827005933000001E-3</v>
      </c>
      <c r="AI23" s="214">
        <v>5.6920446382999999E-3</v>
      </c>
      <c r="AJ23" s="214">
        <v>4.8963728474000004E-3</v>
      </c>
      <c r="AK23" s="214">
        <v>3.8412513343999998E-3</v>
      </c>
      <c r="AL23" s="214">
        <v>3.5376657478999999E-3</v>
      </c>
      <c r="AM23" s="214">
        <v>3.8983201222999998E-3</v>
      </c>
      <c r="AN23" s="214">
        <v>4.3479539361000004E-3</v>
      </c>
      <c r="AO23" s="214">
        <v>5.8577989909999999E-3</v>
      </c>
      <c r="AP23" s="214">
        <v>6.4875905845000002E-3</v>
      </c>
      <c r="AQ23" s="214">
        <v>7.0857359154999997E-3</v>
      </c>
      <c r="AR23" s="214">
        <v>7.0525946511E-3</v>
      </c>
      <c r="AS23" s="214">
        <v>7.3410082986000002E-3</v>
      </c>
      <c r="AT23" s="214">
        <v>7.0527843446999998E-3</v>
      </c>
      <c r="AU23" s="214">
        <v>6.3151984997000003E-3</v>
      </c>
      <c r="AV23" s="214">
        <v>5.4698505409000002E-3</v>
      </c>
      <c r="AW23" s="214">
        <v>4.3154400225000004E-3</v>
      </c>
      <c r="AX23" s="214">
        <v>4.1697499999999998E-3</v>
      </c>
      <c r="AY23" s="214">
        <v>4.54375E-3</v>
      </c>
      <c r="AZ23" s="263">
        <v>5.0294900000000002E-3</v>
      </c>
      <c r="BA23" s="263">
        <v>6.7629300000000003E-3</v>
      </c>
      <c r="BB23" s="263">
        <v>7.4339999999999996E-3</v>
      </c>
      <c r="BC23" s="263">
        <v>8.1079700000000008E-3</v>
      </c>
      <c r="BD23" s="263">
        <v>8.1451200000000005E-3</v>
      </c>
      <c r="BE23" s="263">
        <v>8.4410000000000006E-3</v>
      </c>
      <c r="BF23" s="263">
        <v>8.0992200000000007E-3</v>
      </c>
      <c r="BG23" s="263">
        <v>7.2834700000000002E-3</v>
      </c>
      <c r="BH23" s="263">
        <v>6.45935E-3</v>
      </c>
      <c r="BI23" s="263">
        <v>5.1525399999999997E-3</v>
      </c>
      <c r="BJ23" s="263">
        <v>4.8956099999999999E-3</v>
      </c>
      <c r="BK23" s="263">
        <v>5.2738799999999999E-3</v>
      </c>
      <c r="BL23" s="263">
        <v>5.7804199999999997E-3</v>
      </c>
      <c r="BM23" s="263">
        <v>7.7380399999999998E-3</v>
      </c>
      <c r="BN23" s="263">
        <v>8.4842300000000006E-3</v>
      </c>
      <c r="BO23" s="263">
        <v>9.2381200000000007E-3</v>
      </c>
      <c r="BP23" s="263">
        <v>9.2702500000000007E-3</v>
      </c>
      <c r="BQ23" s="263">
        <v>9.6003500000000005E-3</v>
      </c>
      <c r="BR23" s="263">
        <v>9.2045600000000005E-3</v>
      </c>
      <c r="BS23" s="263">
        <v>8.2728100000000002E-3</v>
      </c>
      <c r="BT23" s="263">
        <v>7.33463E-3</v>
      </c>
      <c r="BU23" s="263">
        <v>5.8456200000000002E-3</v>
      </c>
      <c r="BV23" s="263">
        <v>5.5516799999999998E-3</v>
      </c>
    </row>
    <row r="24" spans="1:74" ht="12" customHeight="1" x14ac:dyDescent="0.25">
      <c r="A24" s="415" t="s">
        <v>807</v>
      </c>
      <c r="B24" s="444" t="s">
        <v>797</v>
      </c>
      <c r="C24" s="214">
        <v>3.3092400000000002E-3</v>
      </c>
      <c r="D24" s="214">
        <v>3.0422800000000001E-3</v>
      </c>
      <c r="E24" s="214">
        <v>3.35739E-3</v>
      </c>
      <c r="F24" s="214">
        <v>3.0987900000000001E-3</v>
      </c>
      <c r="G24" s="214">
        <v>3.2196999999999998E-3</v>
      </c>
      <c r="H24" s="214">
        <v>3.05113E-3</v>
      </c>
      <c r="I24" s="214">
        <v>3.2652599999999999E-3</v>
      </c>
      <c r="J24" s="214">
        <v>3.2611300000000001E-3</v>
      </c>
      <c r="K24" s="214">
        <v>3.0693500000000002E-3</v>
      </c>
      <c r="L24" s="214">
        <v>3.09574E-3</v>
      </c>
      <c r="M24" s="214">
        <v>3.0224100000000001E-3</v>
      </c>
      <c r="N24" s="214">
        <v>3.0612399999999998E-3</v>
      </c>
      <c r="O24" s="214">
        <v>3.4265599999999999E-3</v>
      </c>
      <c r="P24" s="214">
        <v>2.8948400000000001E-3</v>
      </c>
      <c r="Q24" s="214">
        <v>3.31861E-3</v>
      </c>
      <c r="R24" s="214">
        <v>3.2242400000000002E-3</v>
      </c>
      <c r="S24" s="214">
        <v>3.1489299999999999E-3</v>
      </c>
      <c r="T24" s="214">
        <v>3.2198399999999999E-3</v>
      </c>
      <c r="U24" s="214">
        <v>3.5197800000000001E-3</v>
      </c>
      <c r="V24" s="214">
        <v>3.4868E-3</v>
      </c>
      <c r="W24" s="214">
        <v>3.3627499999999999E-3</v>
      </c>
      <c r="X24" s="214">
        <v>3.1127799999999999E-3</v>
      </c>
      <c r="Y24" s="214">
        <v>3.2176100000000001E-3</v>
      </c>
      <c r="Z24" s="214">
        <v>3.3734099999999999E-3</v>
      </c>
      <c r="AA24" s="214">
        <v>6.2699299999999999E-3</v>
      </c>
      <c r="AB24" s="214">
        <v>5.82243E-3</v>
      </c>
      <c r="AC24" s="214">
        <v>6.1109600000000004E-3</v>
      </c>
      <c r="AD24" s="214">
        <v>6.1106099999999998E-3</v>
      </c>
      <c r="AE24" s="214">
        <v>6.2791499999999998E-3</v>
      </c>
      <c r="AF24" s="214">
        <v>6.4127699999999999E-3</v>
      </c>
      <c r="AG24" s="214">
        <v>6.5400600000000003E-3</v>
      </c>
      <c r="AH24" s="214">
        <v>6.4406999999999997E-3</v>
      </c>
      <c r="AI24" s="214">
        <v>6.2039E-3</v>
      </c>
      <c r="AJ24" s="214">
        <v>6.3521200000000002E-3</v>
      </c>
      <c r="AK24" s="214">
        <v>6.3671600000000002E-3</v>
      </c>
      <c r="AL24" s="214">
        <v>6.14928E-3</v>
      </c>
      <c r="AM24" s="214">
        <v>6.1242800000000002E-3</v>
      </c>
      <c r="AN24" s="214">
        <v>5.4533100000000003E-3</v>
      </c>
      <c r="AO24" s="214">
        <v>5.6830099999999996E-3</v>
      </c>
      <c r="AP24" s="214">
        <v>5.5532300000000001E-3</v>
      </c>
      <c r="AQ24" s="214">
        <v>5.8948799999999999E-3</v>
      </c>
      <c r="AR24" s="214">
        <v>5.9201899999999997E-3</v>
      </c>
      <c r="AS24" s="214">
        <v>6.2846200000000003E-3</v>
      </c>
      <c r="AT24" s="214">
        <v>6.2203800000000002E-3</v>
      </c>
      <c r="AU24" s="214">
        <v>5.7382300000000004E-3</v>
      </c>
      <c r="AV24" s="214">
        <v>5.8018799999999997E-3</v>
      </c>
      <c r="AW24" s="214">
        <v>6.2757400000000001E-3</v>
      </c>
      <c r="AX24" s="214">
        <v>6.21413E-3</v>
      </c>
      <c r="AY24" s="214">
        <v>6.09451E-3</v>
      </c>
      <c r="AZ24" s="263">
        <v>5.4241999999999997E-3</v>
      </c>
      <c r="BA24" s="263">
        <v>5.4893299999999997E-3</v>
      </c>
      <c r="BB24" s="263">
        <v>5.3260900000000003E-3</v>
      </c>
      <c r="BC24" s="263">
        <v>5.9345099999999996E-3</v>
      </c>
      <c r="BD24" s="263">
        <v>6.1043499999999997E-3</v>
      </c>
      <c r="BE24" s="263">
        <v>6.3077200000000002E-3</v>
      </c>
      <c r="BF24" s="263">
        <v>6.0844100000000002E-3</v>
      </c>
      <c r="BG24" s="263">
        <v>5.6045599999999998E-3</v>
      </c>
      <c r="BH24" s="263">
        <v>5.9418199999999996E-3</v>
      </c>
      <c r="BI24" s="263">
        <v>6.09978E-3</v>
      </c>
      <c r="BJ24" s="263">
        <v>6.1850799999999999E-3</v>
      </c>
      <c r="BK24" s="263">
        <v>6.0579700000000002E-3</v>
      </c>
      <c r="BL24" s="263">
        <v>5.2052599999999997E-3</v>
      </c>
      <c r="BM24" s="263">
        <v>5.4699900000000001E-3</v>
      </c>
      <c r="BN24" s="263">
        <v>5.3204200000000002E-3</v>
      </c>
      <c r="BO24" s="263">
        <v>5.9468500000000001E-3</v>
      </c>
      <c r="BP24" s="263">
        <v>6.11467E-3</v>
      </c>
      <c r="BQ24" s="263">
        <v>6.3028299999999997E-3</v>
      </c>
      <c r="BR24" s="263">
        <v>6.07728E-3</v>
      </c>
      <c r="BS24" s="263">
        <v>5.6082299999999996E-3</v>
      </c>
      <c r="BT24" s="263">
        <v>5.9573200000000003E-3</v>
      </c>
      <c r="BU24" s="263">
        <v>6.10489E-3</v>
      </c>
      <c r="BV24" s="263">
        <v>6.1773100000000001E-3</v>
      </c>
    </row>
    <row r="25" spans="1:74" ht="12" customHeight="1" x14ac:dyDescent="0.25">
      <c r="A25" s="415" t="s">
        <v>19</v>
      </c>
      <c r="B25" s="444" t="s">
        <v>988</v>
      </c>
      <c r="C25" s="214">
        <v>7.2019670000000001E-3</v>
      </c>
      <c r="D25" s="214">
        <v>6.7340439999999998E-3</v>
      </c>
      <c r="E25" s="214">
        <v>7.0548670000000003E-3</v>
      </c>
      <c r="F25" s="214">
        <v>6.7002809999999998E-3</v>
      </c>
      <c r="G25" s="214">
        <v>7.0208570000000001E-3</v>
      </c>
      <c r="H25" s="214">
        <v>6.9029310000000002E-3</v>
      </c>
      <c r="I25" s="214">
        <v>7.0088069999999997E-3</v>
      </c>
      <c r="J25" s="214">
        <v>7.0035269999999998E-3</v>
      </c>
      <c r="K25" s="214">
        <v>6.6648610000000002E-3</v>
      </c>
      <c r="L25" s="214">
        <v>6.918937E-3</v>
      </c>
      <c r="M25" s="214">
        <v>6.7369309999999998E-3</v>
      </c>
      <c r="N25" s="214">
        <v>7.0023569999999999E-3</v>
      </c>
      <c r="O25" s="214">
        <v>6.981681E-3</v>
      </c>
      <c r="P25" s="214">
        <v>6.4510319999999998E-3</v>
      </c>
      <c r="Q25" s="214">
        <v>6.970291E-3</v>
      </c>
      <c r="R25" s="214">
        <v>6.6819949999999996E-3</v>
      </c>
      <c r="S25" s="214">
        <v>6.8570710000000002E-3</v>
      </c>
      <c r="T25" s="214">
        <v>6.8442249999999998E-3</v>
      </c>
      <c r="U25" s="214">
        <v>7.1057710000000003E-3</v>
      </c>
      <c r="V25" s="214">
        <v>7.1121910000000003E-3</v>
      </c>
      <c r="W25" s="214">
        <v>6.8767350000000001E-3</v>
      </c>
      <c r="X25" s="214">
        <v>6.9804710000000002E-3</v>
      </c>
      <c r="Y25" s="214">
        <v>6.7544750000000002E-3</v>
      </c>
      <c r="Z25" s="214">
        <v>7.088011E-3</v>
      </c>
      <c r="AA25" s="214">
        <v>7.0719010000000002E-3</v>
      </c>
      <c r="AB25" s="214">
        <v>6.4164720000000003E-3</v>
      </c>
      <c r="AC25" s="214">
        <v>6.9853609999999998E-3</v>
      </c>
      <c r="AD25" s="214">
        <v>6.7164950000000003E-3</v>
      </c>
      <c r="AE25" s="214">
        <v>7.0725909999999996E-3</v>
      </c>
      <c r="AF25" s="214">
        <v>6.9676549999999997E-3</v>
      </c>
      <c r="AG25" s="214">
        <v>7.1341410000000001E-3</v>
      </c>
      <c r="AH25" s="214">
        <v>7.2333709999999997E-3</v>
      </c>
      <c r="AI25" s="214">
        <v>6.7519549999999996E-3</v>
      </c>
      <c r="AJ25" s="214">
        <v>6.8789610000000003E-3</v>
      </c>
      <c r="AK25" s="214">
        <v>6.7941249999999998E-3</v>
      </c>
      <c r="AL25" s="214">
        <v>7.0216410000000003E-3</v>
      </c>
      <c r="AM25" s="214">
        <v>7.0126809999999998E-3</v>
      </c>
      <c r="AN25" s="214">
        <v>6.2507420000000001E-3</v>
      </c>
      <c r="AO25" s="214">
        <v>6.9663310000000001E-3</v>
      </c>
      <c r="AP25" s="214">
        <v>6.6809549999999997E-3</v>
      </c>
      <c r="AQ25" s="214">
        <v>6.7933109999999998E-3</v>
      </c>
      <c r="AR25" s="214">
        <v>6.7944549999999996E-3</v>
      </c>
      <c r="AS25" s="214">
        <v>6.8750310000000002E-3</v>
      </c>
      <c r="AT25" s="214">
        <v>6.9942709999999998E-3</v>
      </c>
      <c r="AU25" s="214">
        <v>6.8103749999999996E-3</v>
      </c>
      <c r="AV25" s="214">
        <v>6.9337110000000004E-3</v>
      </c>
      <c r="AW25" s="214">
        <v>6.7896500000000004E-3</v>
      </c>
      <c r="AX25" s="214">
        <v>7.0265700000000002E-3</v>
      </c>
      <c r="AY25" s="214">
        <v>7.00396E-3</v>
      </c>
      <c r="AZ25" s="263">
        <v>6.2450600000000002E-3</v>
      </c>
      <c r="BA25" s="263">
        <v>6.8916300000000002E-3</v>
      </c>
      <c r="BB25" s="263">
        <v>6.6112000000000002E-3</v>
      </c>
      <c r="BC25" s="263">
        <v>6.76211E-3</v>
      </c>
      <c r="BD25" s="263">
        <v>6.7504599999999998E-3</v>
      </c>
      <c r="BE25" s="263">
        <v>6.9487500000000001E-3</v>
      </c>
      <c r="BF25" s="263">
        <v>7.0696200000000004E-3</v>
      </c>
      <c r="BG25" s="263">
        <v>6.8138499999999998E-3</v>
      </c>
      <c r="BH25" s="263">
        <v>6.9149399999999996E-3</v>
      </c>
      <c r="BI25" s="263">
        <v>6.7176199999999997E-3</v>
      </c>
      <c r="BJ25" s="263">
        <v>7.0146799999999997E-3</v>
      </c>
      <c r="BK25" s="263">
        <v>6.9925600000000001E-3</v>
      </c>
      <c r="BL25" s="263">
        <v>6.2303200000000001E-3</v>
      </c>
      <c r="BM25" s="263">
        <v>6.8892900000000002E-3</v>
      </c>
      <c r="BN25" s="263">
        <v>6.6129400000000003E-3</v>
      </c>
      <c r="BO25" s="263">
        <v>6.7638899999999998E-3</v>
      </c>
      <c r="BP25" s="263">
        <v>6.7627099999999999E-3</v>
      </c>
      <c r="BQ25" s="263">
        <v>6.9538600000000001E-3</v>
      </c>
      <c r="BR25" s="263">
        <v>7.0670400000000001E-3</v>
      </c>
      <c r="BS25" s="263">
        <v>6.8108099999999996E-3</v>
      </c>
      <c r="BT25" s="263">
        <v>6.9142800000000001E-3</v>
      </c>
      <c r="BU25" s="263">
        <v>6.7159300000000002E-3</v>
      </c>
      <c r="BV25" s="263">
        <v>7.01361E-3</v>
      </c>
    </row>
    <row r="26" spans="1:74" ht="12" customHeight="1" x14ac:dyDescent="0.25">
      <c r="A26" s="443" t="s">
        <v>216</v>
      </c>
      <c r="B26" s="444" t="s">
        <v>1261</v>
      </c>
      <c r="C26" s="214">
        <v>1.7456816415E-2</v>
      </c>
      <c r="D26" s="214">
        <v>1.6784194778E-2</v>
      </c>
      <c r="E26" s="214">
        <v>1.8116980644E-2</v>
      </c>
      <c r="F26" s="214">
        <v>1.7255086203000002E-2</v>
      </c>
      <c r="G26" s="214">
        <v>1.8839756392000001E-2</v>
      </c>
      <c r="H26" s="214">
        <v>1.8775964975999999E-2</v>
      </c>
      <c r="I26" s="214">
        <v>1.9310898861999999E-2</v>
      </c>
      <c r="J26" s="214">
        <v>1.9044254784E-2</v>
      </c>
      <c r="K26" s="214">
        <v>1.7928868261E-2</v>
      </c>
      <c r="L26" s="214">
        <v>1.7659179995999998E-2</v>
      </c>
      <c r="M26" s="214">
        <v>1.6688787486999999E-2</v>
      </c>
      <c r="N26" s="214">
        <v>1.6970925931000001E-2</v>
      </c>
      <c r="O26" s="214">
        <v>1.7252777069999999E-2</v>
      </c>
      <c r="P26" s="214">
        <v>1.6129396817999998E-2</v>
      </c>
      <c r="Q26" s="214">
        <v>1.8869522106999999E-2</v>
      </c>
      <c r="R26" s="214">
        <v>1.8869605022E-2</v>
      </c>
      <c r="S26" s="214">
        <v>1.9768937431999999E-2</v>
      </c>
      <c r="T26" s="214">
        <v>1.9742364397000001E-2</v>
      </c>
      <c r="U26" s="214">
        <v>2.0584888725999999E-2</v>
      </c>
      <c r="V26" s="214">
        <v>2.0268006304E-2</v>
      </c>
      <c r="W26" s="214">
        <v>1.9137331821000001E-2</v>
      </c>
      <c r="X26" s="214">
        <v>1.8646488986999998E-2</v>
      </c>
      <c r="Y26" s="214">
        <v>1.7464819095E-2</v>
      </c>
      <c r="Z26" s="214">
        <v>1.7844483136000001E-2</v>
      </c>
      <c r="AA26" s="214">
        <v>2.0759148336999999E-2</v>
      </c>
      <c r="AB26" s="214">
        <v>1.9718380782999999E-2</v>
      </c>
      <c r="AC26" s="214">
        <v>2.2535296074999999E-2</v>
      </c>
      <c r="AD26" s="214">
        <v>2.2562133134E-2</v>
      </c>
      <c r="AE26" s="214">
        <v>2.3886050870000002E-2</v>
      </c>
      <c r="AF26" s="214">
        <v>2.3878595121999999E-2</v>
      </c>
      <c r="AG26" s="214">
        <v>2.4400204567000001E-2</v>
      </c>
      <c r="AH26" s="214">
        <v>2.4196067993999999E-2</v>
      </c>
      <c r="AI26" s="214">
        <v>2.2491119491000001E-2</v>
      </c>
      <c r="AJ26" s="214">
        <v>2.2216860147E-2</v>
      </c>
      <c r="AK26" s="214">
        <v>2.0952413287999998E-2</v>
      </c>
      <c r="AL26" s="214">
        <v>2.0672733089000001E-2</v>
      </c>
      <c r="AM26" s="214">
        <v>2.0964175554999999E-2</v>
      </c>
      <c r="AN26" s="214">
        <v>1.9603972670999999E-2</v>
      </c>
      <c r="AO26" s="214">
        <v>2.2566732844000001E-2</v>
      </c>
      <c r="AP26" s="214">
        <v>2.2569246958999999E-2</v>
      </c>
      <c r="AQ26" s="214">
        <v>2.3903542617E-2</v>
      </c>
      <c r="AR26" s="214">
        <v>2.3803770687999999E-2</v>
      </c>
      <c r="AS26" s="214">
        <v>2.4529102370999999E-2</v>
      </c>
      <c r="AT26" s="214">
        <v>2.4434278282999999E-2</v>
      </c>
      <c r="AU26" s="214">
        <v>2.2729465189999999E-2</v>
      </c>
      <c r="AV26" s="214">
        <v>2.2326620804999999E-2</v>
      </c>
      <c r="AW26" s="214">
        <v>2.1346795665000001E-2</v>
      </c>
      <c r="AX26" s="214">
        <v>2.1429264361000001E-2</v>
      </c>
      <c r="AY26" s="214">
        <v>2.1532315497E-2</v>
      </c>
      <c r="AZ26" s="263">
        <v>2.0507399999999999E-2</v>
      </c>
      <c r="BA26" s="263">
        <v>2.3158999999999999E-2</v>
      </c>
      <c r="BB26" s="263">
        <v>2.32728E-2</v>
      </c>
      <c r="BC26" s="263">
        <v>2.4877900000000001E-2</v>
      </c>
      <c r="BD26" s="263">
        <v>2.50996E-2</v>
      </c>
      <c r="BE26" s="263">
        <v>2.57819E-2</v>
      </c>
      <c r="BF26" s="263">
        <v>2.5397800000000002E-2</v>
      </c>
      <c r="BG26" s="263">
        <v>2.3590900000000001E-2</v>
      </c>
      <c r="BH26" s="263">
        <v>2.3338999999999999E-2</v>
      </c>
      <c r="BI26" s="263">
        <v>2.1947500000000002E-2</v>
      </c>
      <c r="BJ26" s="263">
        <v>2.20968E-2</v>
      </c>
      <c r="BK26" s="263">
        <v>2.2228000000000001E-2</v>
      </c>
      <c r="BL26" s="263">
        <v>2.0953099999999999E-2</v>
      </c>
      <c r="BM26" s="263">
        <v>2.4117699999999999E-2</v>
      </c>
      <c r="BN26" s="263">
        <v>2.4330399999999999E-2</v>
      </c>
      <c r="BO26" s="263">
        <v>2.6095199999999999E-2</v>
      </c>
      <c r="BP26" s="263">
        <v>2.6223199999999999E-2</v>
      </c>
      <c r="BQ26" s="263">
        <v>2.6933100000000001E-2</v>
      </c>
      <c r="BR26" s="263">
        <v>2.6485000000000002E-2</v>
      </c>
      <c r="BS26" s="263">
        <v>2.4588599999999999E-2</v>
      </c>
      <c r="BT26" s="263">
        <v>2.42262E-2</v>
      </c>
      <c r="BU26" s="263">
        <v>2.26641E-2</v>
      </c>
      <c r="BV26" s="263">
        <v>2.2779500000000001E-2</v>
      </c>
    </row>
    <row r="27" spans="1:74" ht="12" customHeight="1" x14ac:dyDescent="0.25">
      <c r="A27" s="443"/>
      <c r="B27" s="132" t="s">
        <v>339</v>
      </c>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88"/>
      <c r="AO27" s="188"/>
      <c r="AP27" s="188"/>
      <c r="AQ27" s="188"/>
      <c r="AR27" s="188"/>
      <c r="AS27" s="188"/>
      <c r="AT27" s="188"/>
      <c r="AU27" s="188"/>
      <c r="AV27" s="188"/>
      <c r="AW27" s="188"/>
      <c r="AX27" s="188"/>
      <c r="AY27" s="188"/>
      <c r="AZ27" s="264"/>
      <c r="BA27" s="264"/>
      <c r="BB27" s="264"/>
      <c r="BC27" s="264"/>
      <c r="BD27" s="264"/>
      <c r="BE27" s="264"/>
      <c r="BF27" s="264"/>
      <c r="BG27" s="264"/>
      <c r="BH27" s="264"/>
      <c r="BI27" s="264"/>
      <c r="BJ27" s="264"/>
      <c r="BK27" s="264"/>
      <c r="BL27" s="264"/>
      <c r="BM27" s="264"/>
      <c r="BN27" s="264"/>
      <c r="BO27" s="264"/>
      <c r="BP27" s="264"/>
      <c r="BQ27" s="264"/>
      <c r="BR27" s="264"/>
      <c r="BS27" s="264"/>
      <c r="BT27" s="264"/>
      <c r="BU27" s="264"/>
      <c r="BV27" s="264"/>
    </row>
    <row r="28" spans="1:74" ht="12" customHeight="1" x14ac:dyDescent="0.25">
      <c r="A28" s="443" t="s">
        <v>585</v>
      </c>
      <c r="B28" s="444" t="s">
        <v>435</v>
      </c>
      <c r="C28" s="214">
        <v>3.3540979999999998E-3</v>
      </c>
      <c r="D28" s="214">
        <v>3.1377050000000002E-3</v>
      </c>
      <c r="E28" s="214">
        <v>3.3540979999999998E-3</v>
      </c>
      <c r="F28" s="214">
        <v>3.2459020000000002E-3</v>
      </c>
      <c r="G28" s="214">
        <v>3.3540979999999998E-3</v>
      </c>
      <c r="H28" s="214">
        <v>3.2459020000000002E-3</v>
      </c>
      <c r="I28" s="214">
        <v>3.3540979999999998E-3</v>
      </c>
      <c r="J28" s="214">
        <v>3.3540979999999998E-3</v>
      </c>
      <c r="K28" s="214">
        <v>3.2459020000000002E-3</v>
      </c>
      <c r="L28" s="214">
        <v>3.3540979999999998E-3</v>
      </c>
      <c r="M28" s="214">
        <v>3.2459020000000002E-3</v>
      </c>
      <c r="N28" s="214">
        <v>3.3540979999999998E-3</v>
      </c>
      <c r="O28" s="214">
        <v>3.3632879999999999E-3</v>
      </c>
      <c r="P28" s="214">
        <v>3.0378079999999999E-3</v>
      </c>
      <c r="Q28" s="214">
        <v>3.3632879999999999E-3</v>
      </c>
      <c r="R28" s="214">
        <v>3.254795E-3</v>
      </c>
      <c r="S28" s="214">
        <v>3.3632879999999999E-3</v>
      </c>
      <c r="T28" s="214">
        <v>3.254795E-3</v>
      </c>
      <c r="U28" s="214">
        <v>3.3632879999999999E-3</v>
      </c>
      <c r="V28" s="214">
        <v>3.3632879999999999E-3</v>
      </c>
      <c r="W28" s="214">
        <v>3.254795E-3</v>
      </c>
      <c r="X28" s="214">
        <v>3.3632879999999999E-3</v>
      </c>
      <c r="Y28" s="214">
        <v>3.254795E-3</v>
      </c>
      <c r="Z28" s="214">
        <v>3.3632879999999999E-3</v>
      </c>
      <c r="AA28" s="214">
        <v>3.3632879999999999E-3</v>
      </c>
      <c r="AB28" s="214">
        <v>3.0378079999999999E-3</v>
      </c>
      <c r="AC28" s="214">
        <v>3.3632879999999999E-3</v>
      </c>
      <c r="AD28" s="214">
        <v>3.254795E-3</v>
      </c>
      <c r="AE28" s="214">
        <v>3.3632879999999999E-3</v>
      </c>
      <c r="AF28" s="214">
        <v>3.254795E-3</v>
      </c>
      <c r="AG28" s="214">
        <v>3.3632879999999999E-3</v>
      </c>
      <c r="AH28" s="214">
        <v>3.3632879999999999E-3</v>
      </c>
      <c r="AI28" s="214">
        <v>3.254795E-3</v>
      </c>
      <c r="AJ28" s="214">
        <v>3.3632879999999999E-3</v>
      </c>
      <c r="AK28" s="214">
        <v>3.254795E-3</v>
      </c>
      <c r="AL28" s="214">
        <v>3.3632879999999999E-3</v>
      </c>
      <c r="AM28" s="214">
        <v>3.3632879999999999E-3</v>
      </c>
      <c r="AN28" s="214">
        <v>3.0378079999999999E-3</v>
      </c>
      <c r="AO28" s="214">
        <v>3.3632879999999999E-3</v>
      </c>
      <c r="AP28" s="214">
        <v>3.254795E-3</v>
      </c>
      <c r="AQ28" s="214">
        <v>3.3632879999999999E-3</v>
      </c>
      <c r="AR28" s="214">
        <v>3.254795E-3</v>
      </c>
      <c r="AS28" s="214">
        <v>3.3632879999999999E-3</v>
      </c>
      <c r="AT28" s="214">
        <v>3.3632879999999999E-3</v>
      </c>
      <c r="AU28" s="214">
        <v>3.254795E-3</v>
      </c>
      <c r="AV28" s="214">
        <v>3.3632879999999999E-3</v>
      </c>
      <c r="AW28" s="214">
        <v>3.3041099999999999E-3</v>
      </c>
      <c r="AX28" s="214">
        <v>3.2987300000000002E-3</v>
      </c>
      <c r="AY28" s="214">
        <v>3.2928599999999999E-3</v>
      </c>
      <c r="AZ28" s="263">
        <v>3.3160500000000001E-3</v>
      </c>
      <c r="BA28" s="263">
        <v>3.31175E-3</v>
      </c>
      <c r="BB28" s="263">
        <v>3.3169300000000001E-3</v>
      </c>
      <c r="BC28" s="263">
        <v>3.3127199999999999E-3</v>
      </c>
      <c r="BD28" s="263">
        <v>3.3179799999999999E-3</v>
      </c>
      <c r="BE28" s="263">
        <v>3.3138600000000001E-3</v>
      </c>
      <c r="BF28" s="263">
        <v>3.3093699999999998E-3</v>
      </c>
      <c r="BG28" s="263">
        <v>3.3143299999999999E-3</v>
      </c>
      <c r="BH28" s="263">
        <v>3.3098799999999999E-3</v>
      </c>
      <c r="BI28" s="263">
        <v>3.3104100000000002E-3</v>
      </c>
      <c r="BJ28" s="263">
        <v>3.31147E-3</v>
      </c>
      <c r="BK28" s="263">
        <v>3.3131599999999999E-3</v>
      </c>
      <c r="BL28" s="263">
        <v>3.3129000000000001E-3</v>
      </c>
      <c r="BM28" s="263">
        <v>3.313E-3</v>
      </c>
      <c r="BN28" s="263">
        <v>3.3126399999999999E-3</v>
      </c>
      <c r="BO28" s="263">
        <v>3.3126399999999999E-3</v>
      </c>
      <c r="BP28" s="263">
        <v>3.3121499999999998E-3</v>
      </c>
      <c r="BQ28" s="263">
        <v>3.3119999999999998E-3</v>
      </c>
      <c r="BR28" s="263">
        <v>3.3122300000000002E-3</v>
      </c>
      <c r="BS28" s="263">
        <v>3.31204E-3</v>
      </c>
      <c r="BT28" s="263">
        <v>3.3122400000000001E-3</v>
      </c>
      <c r="BU28" s="263">
        <v>3.31241E-3</v>
      </c>
      <c r="BV28" s="263">
        <v>3.31249E-3</v>
      </c>
    </row>
    <row r="29" spans="1:74" ht="12" customHeight="1" x14ac:dyDescent="0.25">
      <c r="A29" s="443" t="s">
        <v>20</v>
      </c>
      <c r="B29" s="444" t="s">
        <v>1262</v>
      </c>
      <c r="C29" s="214">
        <v>8.3629329999999995E-3</v>
      </c>
      <c r="D29" s="214">
        <v>9.5068849999999996E-3</v>
      </c>
      <c r="E29" s="214">
        <v>1.2375682000000001E-2</v>
      </c>
      <c r="F29" s="214">
        <v>1.3882518999999999E-2</v>
      </c>
      <c r="G29" s="214">
        <v>1.5614345999999999E-2</v>
      </c>
      <c r="H29" s="214">
        <v>1.561718E-2</v>
      </c>
      <c r="I29" s="214">
        <v>1.6071930000000002E-2</v>
      </c>
      <c r="J29" s="214">
        <v>1.526784E-2</v>
      </c>
      <c r="K29" s="214">
        <v>1.3500097000000001E-2</v>
      </c>
      <c r="L29" s="214">
        <v>1.205562E-2</v>
      </c>
      <c r="M29" s="214">
        <v>9.8770980000000008E-3</v>
      </c>
      <c r="N29" s="214">
        <v>9.0723790000000002E-3</v>
      </c>
      <c r="O29" s="214">
        <v>9.3793149999999992E-3</v>
      </c>
      <c r="P29" s="214">
        <v>9.9908210000000004E-3</v>
      </c>
      <c r="Q29" s="214">
        <v>1.426697E-2</v>
      </c>
      <c r="R29" s="214">
        <v>1.5855540000000001E-2</v>
      </c>
      <c r="S29" s="214">
        <v>1.7477262E-2</v>
      </c>
      <c r="T29" s="214">
        <v>1.7625831000000002E-2</v>
      </c>
      <c r="U29" s="214">
        <v>1.7831412000000001E-2</v>
      </c>
      <c r="V29" s="214">
        <v>1.6811877999999999E-2</v>
      </c>
      <c r="W29" s="214">
        <v>1.4869149E-2</v>
      </c>
      <c r="X29" s="214">
        <v>1.2992488999999999E-2</v>
      </c>
      <c r="Y29" s="214">
        <v>1.1420840999999999E-2</v>
      </c>
      <c r="Z29" s="214">
        <v>1.0313743E-2</v>
      </c>
      <c r="AA29" s="214">
        <v>1.0883533000000001E-2</v>
      </c>
      <c r="AB29" s="214">
        <v>1.2006246999999999E-2</v>
      </c>
      <c r="AC29" s="214">
        <v>1.6527756000000001E-2</v>
      </c>
      <c r="AD29" s="214">
        <v>1.8387517999999999E-2</v>
      </c>
      <c r="AE29" s="214">
        <v>2.0261500000000002E-2</v>
      </c>
      <c r="AF29" s="214">
        <v>2.0222245E-2</v>
      </c>
      <c r="AG29" s="214">
        <v>2.0873836999999999E-2</v>
      </c>
      <c r="AH29" s="214">
        <v>2.0137342999999999E-2</v>
      </c>
      <c r="AI29" s="214">
        <v>1.8029515999999999E-2</v>
      </c>
      <c r="AJ29" s="214">
        <v>1.6588922999999998E-2</v>
      </c>
      <c r="AK29" s="214">
        <v>1.3459451000000001E-2</v>
      </c>
      <c r="AL29" s="214">
        <v>1.2280945E-2</v>
      </c>
      <c r="AM29" s="214">
        <v>1.2620960000000001E-2</v>
      </c>
      <c r="AN29" s="214">
        <v>1.3904342E-2</v>
      </c>
      <c r="AO29" s="214">
        <v>1.9000307000000001E-2</v>
      </c>
      <c r="AP29" s="214">
        <v>2.1427965E-2</v>
      </c>
      <c r="AQ29" s="214">
        <v>2.4036142999999999E-2</v>
      </c>
      <c r="AR29" s="214">
        <v>2.3610415999999999E-2</v>
      </c>
      <c r="AS29" s="214">
        <v>2.4433778999999999E-2</v>
      </c>
      <c r="AT29" s="214">
        <v>2.4108549E-2</v>
      </c>
      <c r="AU29" s="214">
        <v>2.1120648999999998E-2</v>
      </c>
      <c r="AV29" s="214">
        <v>1.9735810999999999E-2</v>
      </c>
      <c r="AW29" s="214">
        <v>1.5966500000000002E-2</v>
      </c>
      <c r="AX29" s="214">
        <v>1.4500600000000001E-2</v>
      </c>
      <c r="AY29" s="214">
        <v>1.4861600000000001E-2</v>
      </c>
      <c r="AZ29" s="263">
        <v>1.62192E-2</v>
      </c>
      <c r="BA29" s="263">
        <v>2.2169899999999999E-2</v>
      </c>
      <c r="BB29" s="263">
        <v>2.46444E-2</v>
      </c>
      <c r="BC29" s="263">
        <v>2.70274E-2</v>
      </c>
      <c r="BD29" s="263">
        <v>2.72576E-2</v>
      </c>
      <c r="BE29" s="263">
        <v>2.8011600000000001E-2</v>
      </c>
      <c r="BF29" s="263">
        <v>2.6848899999999998E-2</v>
      </c>
      <c r="BG29" s="263">
        <v>2.3821800000000001E-2</v>
      </c>
      <c r="BH29" s="263">
        <v>2.1265800000000001E-2</v>
      </c>
      <c r="BI29" s="263">
        <v>1.7218199999999999E-2</v>
      </c>
      <c r="BJ29" s="263">
        <v>1.5565600000000001E-2</v>
      </c>
      <c r="BK29" s="263">
        <v>1.6123200000000001E-2</v>
      </c>
      <c r="BL29" s="263">
        <v>1.7723800000000001E-2</v>
      </c>
      <c r="BM29" s="263">
        <v>2.44751E-2</v>
      </c>
      <c r="BN29" s="263">
        <v>2.7317999999999999E-2</v>
      </c>
      <c r="BO29" s="263">
        <v>3.0023899999999999E-2</v>
      </c>
      <c r="BP29" s="263">
        <v>3.0343200000000001E-2</v>
      </c>
      <c r="BQ29" s="263">
        <v>3.1203000000000002E-2</v>
      </c>
      <c r="BR29" s="263">
        <v>2.9916999999999999E-2</v>
      </c>
      <c r="BS29" s="263">
        <v>2.6528300000000001E-2</v>
      </c>
      <c r="BT29" s="263">
        <v>2.36478E-2</v>
      </c>
      <c r="BU29" s="263">
        <v>1.9136199999999999E-2</v>
      </c>
      <c r="BV29" s="263">
        <v>1.7300099999999999E-2</v>
      </c>
    </row>
    <row r="30" spans="1:74" ht="12" customHeight="1" x14ac:dyDescent="0.25">
      <c r="A30" s="443" t="s">
        <v>705</v>
      </c>
      <c r="B30" s="444" t="s">
        <v>988</v>
      </c>
      <c r="C30" s="214">
        <v>2.9229018999999998E-2</v>
      </c>
      <c r="D30" s="214">
        <v>2.7343276E-2</v>
      </c>
      <c r="E30" s="214">
        <v>2.9229018999999998E-2</v>
      </c>
      <c r="F30" s="214">
        <v>2.8286148000000001E-2</v>
      </c>
      <c r="G30" s="214">
        <v>2.9229018999999998E-2</v>
      </c>
      <c r="H30" s="214">
        <v>2.8286148000000001E-2</v>
      </c>
      <c r="I30" s="214">
        <v>2.9229018999999998E-2</v>
      </c>
      <c r="J30" s="214">
        <v>2.9229018999999998E-2</v>
      </c>
      <c r="K30" s="214">
        <v>2.8286148000000001E-2</v>
      </c>
      <c r="L30" s="214">
        <v>2.9229018999999998E-2</v>
      </c>
      <c r="M30" s="214">
        <v>2.8286148000000001E-2</v>
      </c>
      <c r="N30" s="214">
        <v>2.9229018999999998E-2</v>
      </c>
      <c r="O30" s="214">
        <v>2.9226538999999999E-2</v>
      </c>
      <c r="P30" s="214">
        <v>2.6398163999999998E-2</v>
      </c>
      <c r="Q30" s="214">
        <v>2.9226538999999999E-2</v>
      </c>
      <c r="R30" s="214">
        <v>2.8283748000000001E-2</v>
      </c>
      <c r="S30" s="214">
        <v>2.9226538999999999E-2</v>
      </c>
      <c r="T30" s="214">
        <v>2.8283748000000001E-2</v>
      </c>
      <c r="U30" s="214">
        <v>2.9226538999999999E-2</v>
      </c>
      <c r="V30" s="214">
        <v>2.9226538999999999E-2</v>
      </c>
      <c r="W30" s="214">
        <v>2.8283748000000001E-2</v>
      </c>
      <c r="X30" s="214">
        <v>2.9226538999999999E-2</v>
      </c>
      <c r="Y30" s="214">
        <v>2.8283748000000001E-2</v>
      </c>
      <c r="Z30" s="214">
        <v>2.9226538999999999E-2</v>
      </c>
      <c r="AA30" s="214">
        <v>3.5882234999999998E-2</v>
      </c>
      <c r="AB30" s="214">
        <v>3.2409761000000002E-2</v>
      </c>
      <c r="AC30" s="214">
        <v>3.5882234999999998E-2</v>
      </c>
      <c r="AD30" s="214">
        <v>3.4724744000000002E-2</v>
      </c>
      <c r="AE30" s="214">
        <v>3.5882234999999998E-2</v>
      </c>
      <c r="AF30" s="214">
        <v>3.4724744000000002E-2</v>
      </c>
      <c r="AG30" s="214">
        <v>3.5882234999999998E-2</v>
      </c>
      <c r="AH30" s="214">
        <v>3.5882234999999998E-2</v>
      </c>
      <c r="AI30" s="214">
        <v>3.4724744000000002E-2</v>
      </c>
      <c r="AJ30" s="214">
        <v>3.5882234999999998E-2</v>
      </c>
      <c r="AK30" s="214">
        <v>3.4724744000000002E-2</v>
      </c>
      <c r="AL30" s="214">
        <v>3.5882234999999998E-2</v>
      </c>
      <c r="AM30" s="214">
        <v>3.8246567000000002E-2</v>
      </c>
      <c r="AN30" s="214">
        <v>3.4545286000000001E-2</v>
      </c>
      <c r="AO30" s="214">
        <v>3.8246567000000002E-2</v>
      </c>
      <c r="AP30" s="214">
        <v>3.7012807000000002E-2</v>
      </c>
      <c r="AQ30" s="214">
        <v>3.8246567000000002E-2</v>
      </c>
      <c r="AR30" s="214">
        <v>3.7012807000000002E-2</v>
      </c>
      <c r="AS30" s="214">
        <v>3.8246567000000002E-2</v>
      </c>
      <c r="AT30" s="214">
        <v>3.8246567000000002E-2</v>
      </c>
      <c r="AU30" s="214">
        <v>3.7012807000000002E-2</v>
      </c>
      <c r="AV30" s="214">
        <v>3.8246567000000002E-2</v>
      </c>
      <c r="AW30" s="214">
        <v>3.4724699999999997E-2</v>
      </c>
      <c r="AX30" s="214">
        <v>3.5882200000000003E-2</v>
      </c>
      <c r="AY30" s="214">
        <v>3.8246599999999999E-2</v>
      </c>
      <c r="AZ30" s="263">
        <v>3.4545300000000001E-2</v>
      </c>
      <c r="BA30" s="263">
        <v>3.8246599999999999E-2</v>
      </c>
      <c r="BB30" s="263">
        <v>3.7012799999999998E-2</v>
      </c>
      <c r="BC30" s="263">
        <v>3.8246599999999999E-2</v>
      </c>
      <c r="BD30" s="263">
        <v>3.7012799999999998E-2</v>
      </c>
      <c r="BE30" s="263">
        <v>3.8246599999999999E-2</v>
      </c>
      <c r="BF30" s="263">
        <v>3.8246599999999999E-2</v>
      </c>
      <c r="BG30" s="263">
        <v>3.7012799999999998E-2</v>
      </c>
      <c r="BH30" s="263">
        <v>3.8246599999999999E-2</v>
      </c>
      <c r="BI30" s="263">
        <v>3.4724699999999997E-2</v>
      </c>
      <c r="BJ30" s="263">
        <v>3.5882200000000003E-2</v>
      </c>
      <c r="BK30" s="263">
        <v>3.8246599999999999E-2</v>
      </c>
      <c r="BL30" s="263">
        <v>3.4545300000000001E-2</v>
      </c>
      <c r="BM30" s="263">
        <v>3.8246599999999999E-2</v>
      </c>
      <c r="BN30" s="263">
        <v>3.7012799999999998E-2</v>
      </c>
      <c r="BO30" s="263">
        <v>3.8246599999999999E-2</v>
      </c>
      <c r="BP30" s="263">
        <v>3.7012799999999998E-2</v>
      </c>
      <c r="BQ30" s="263">
        <v>3.8246599999999999E-2</v>
      </c>
      <c r="BR30" s="263">
        <v>3.8246599999999999E-2</v>
      </c>
      <c r="BS30" s="263">
        <v>3.7012799999999998E-2</v>
      </c>
      <c r="BT30" s="263">
        <v>3.8246599999999999E-2</v>
      </c>
      <c r="BU30" s="263">
        <v>3.4724699999999997E-2</v>
      </c>
      <c r="BV30" s="263">
        <v>3.5882200000000003E-2</v>
      </c>
    </row>
    <row r="31" spans="1:74" ht="12" customHeight="1" x14ac:dyDescent="0.25">
      <c r="A31" s="442" t="s">
        <v>21</v>
      </c>
      <c r="B31" s="444" t="s">
        <v>336</v>
      </c>
      <c r="C31" s="214">
        <v>4.0946049999999998E-2</v>
      </c>
      <c r="D31" s="214">
        <v>3.9987865999999997E-2</v>
      </c>
      <c r="E31" s="214">
        <v>4.4958799000000001E-2</v>
      </c>
      <c r="F31" s="214">
        <v>4.5414569000000002E-2</v>
      </c>
      <c r="G31" s="214">
        <v>4.8197463000000003E-2</v>
      </c>
      <c r="H31" s="214">
        <v>4.714923E-2</v>
      </c>
      <c r="I31" s="214">
        <v>4.8655047E-2</v>
      </c>
      <c r="J31" s="214">
        <v>4.7850957E-2</v>
      </c>
      <c r="K31" s="214">
        <v>4.5032147000000002E-2</v>
      </c>
      <c r="L31" s="214">
        <v>4.4638736999999998E-2</v>
      </c>
      <c r="M31" s="214">
        <v>4.1409148E-2</v>
      </c>
      <c r="N31" s="214">
        <v>4.1655496E-2</v>
      </c>
      <c r="O31" s="214">
        <v>4.1969142000000001E-2</v>
      </c>
      <c r="P31" s="214">
        <v>3.9426793000000002E-2</v>
      </c>
      <c r="Q31" s="214">
        <v>4.6856796999999999E-2</v>
      </c>
      <c r="R31" s="214">
        <v>4.7394082999999997E-2</v>
      </c>
      <c r="S31" s="214">
        <v>5.0067089000000002E-2</v>
      </c>
      <c r="T31" s="214">
        <v>4.9164373999999997E-2</v>
      </c>
      <c r="U31" s="214">
        <v>5.0421239E-2</v>
      </c>
      <c r="V31" s="214">
        <v>4.9401704999999997E-2</v>
      </c>
      <c r="W31" s="214">
        <v>4.6407692E-2</v>
      </c>
      <c r="X31" s="214">
        <v>4.5582315999999998E-2</v>
      </c>
      <c r="Y31" s="214">
        <v>4.2959384000000003E-2</v>
      </c>
      <c r="Z31" s="214">
        <v>4.2903570000000002E-2</v>
      </c>
      <c r="AA31" s="214">
        <v>5.0129055999999998E-2</v>
      </c>
      <c r="AB31" s="214">
        <v>4.7453816000000003E-2</v>
      </c>
      <c r="AC31" s="214">
        <v>5.5773279000000002E-2</v>
      </c>
      <c r="AD31" s="214">
        <v>5.6367056999999998E-2</v>
      </c>
      <c r="AE31" s="214">
        <v>5.9507022999999999E-2</v>
      </c>
      <c r="AF31" s="214">
        <v>5.8201783999999999E-2</v>
      </c>
      <c r="AG31" s="214">
        <v>6.0119359999999997E-2</v>
      </c>
      <c r="AH31" s="214">
        <v>5.9382865999999999E-2</v>
      </c>
      <c r="AI31" s="214">
        <v>5.6009055000000002E-2</v>
      </c>
      <c r="AJ31" s="214">
        <v>5.5834446000000003E-2</v>
      </c>
      <c r="AK31" s="214">
        <v>5.1438989999999997E-2</v>
      </c>
      <c r="AL31" s="214">
        <v>5.1526467999999999E-2</v>
      </c>
      <c r="AM31" s="214">
        <v>5.4230815000000002E-2</v>
      </c>
      <c r="AN31" s="214">
        <v>5.1487435999999998E-2</v>
      </c>
      <c r="AO31" s="214">
        <v>6.0610162000000002E-2</v>
      </c>
      <c r="AP31" s="214">
        <v>6.1695567E-2</v>
      </c>
      <c r="AQ31" s="214">
        <v>6.5645997999999997E-2</v>
      </c>
      <c r="AR31" s="214">
        <v>6.3878017999999995E-2</v>
      </c>
      <c r="AS31" s="214">
        <v>6.6043634000000004E-2</v>
      </c>
      <c r="AT31" s="214">
        <v>6.5718403999999994E-2</v>
      </c>
      <c r="AU31" s="214">
        <v>6.1388250999999998E-2</v>
      </c>
      <c r="AV31" s="214">
        <v>6.1345666E-2</v>
      </c>
      <c r="AW31" s="214">
        <v>5.3995309999999998E-2</v>
      </c>
      <c r="AX31" s="214">
        <v>5.3681529999999998E-2</v>
      </c>
      <c r="AY31" s="214">
        <v>5.6401060000000003E-2</v>
      </c>
      <c r="AZ31" s="263">
        <v>5.40806E-2</v>
      </c>
      <c r="BA31" s="263">
        <v>6.3728300000000002E-2</v>
      </c>
      <c r="BB31" s="263">
        <v>6.4974199999999996E-2</v>
      </c>
      <c r="BC31" s="263">
        <v>6.85867E-2</v>
      </c>
      <c r="BD31" s="263">
        <v>6.7588400000000007E-2</v>
      </c>
      <c r="BE31" s="263">
        <v>6.9571999999999995E-2</v>
      </c>
      <c r="BF31" s="263">
        <v>6.8404800000000002E-2</v>
      </c>
      <c r="BG31" s="263">
        <v>6.4148999999999998E-2</v>
      </c>
      <c r="BH31" s="263">
        <v>6.2822199999999995E-2</v>
      </c>
      <c r="BI31" s="263">
        <v>5.5253299999999998E-2</v>
      </c>
      <c r="BJ31" s="263">
        <v>5.4759200000000001E-2</v>
      </c>
      <c r="BK31" s="263">
        <v>5.7682999999999998E-2</v>
      </c>
      <c r="BL31" s="263">
        <v>5.5581999999999999E-2</v>
      </c>
      <c r="BM31" s="263">
        <v>6.6034700000000002E-2</v>
      </c>
      <c r="BN31" s="263">
        <v>6.7643499999999995E-2</v>
      </c>
      <c r="BO31" s="263">
        <v>7.1583099999999997E-2</v>
      </c>
      <c r="BP31" s="263">
        <v>7.06682E-2</v>
      </c>
      <c r="BQ31" s="263">
        <v>7.2761599999999996E-2</v>
      </c>
      <c r="BR31" s="263">
        <v>7.1475800000000006E-2</v>
      </c>
      <c r="BS31" s="263">
        <v>6.6853200000000002E-2</v>
      </c>
      <c r="BT31" s="263">
        <v>6.5206600000000003E-2</v>
      </c>
      <c r="BU31" s="263">
        <v>5.7173300000000003E-2</v>
      </c>
      <c r="BV31" s="263">
        <v>5.6494799999999998E-2</v>
      </c>
    </row>
    <row r="32" spans="1:74" ht="12" customHeight="1" x14ac:dyDescent="0.25">
      <c r="A32" s="442"/>
      <c r="B32" s="132" t="s">
        <v>340</v>
      </c>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265"/>
      <c r="BA32" s="265"/>
      <c r="BB32" s="265"/>
      <c r="BC32" s="265"/>
      <c r="BD32" s="265"/>
      <c r="BE32" s="265"/>
      <c r="BF32" s="265"/>
      <c r="BG32" s="265"/>
      <c r="BH32" s="265"/>
      <c r="BI32" s="265"/>
      <c r="BJ32" s="265"/>
      <c r="BK32" s="265"/>
      <c r="BL32" s="265"/>
      <c r="BM32" s="265"/>
      <c r="BN32" s="265"/>
      <c r="BO32" s="265"/>
      <c r="BP32" s="265"/>
      <c r="BQ32" s="265"/>
      <c r="BR32" s="265"/>
      <c r="BS32" s="265"/>
      <c r="BT32" s="265"/>
      <c r="BU32" s="265"/>
      <c r="BV32" s="265"/>
    </row>
    <row r="33" spans="1:74" ht="12" customHeight="1" x14ac:dyDescent="0.25">
      <c r="A33" s="442" t="s">
        <v>1260</v>
      </c>
      <c r="B33" s="444" t="s">
        <v>1263</v>
      </c>
      <c r="C33" s="214">
        <v>2.4692929575000001E-2</v>
      </c>
      <c r="D33" s="214">
        <v>2.7480997367999999E-2</v>
      </c>
      <c r="E33" s="214">
        <v>2.7244589826999999E-2</v>
      </c>
      <c r="F33" s="214">
        <v>2.7313573930000001E-2</v>
      </c>
      <c r="G33" s="214">
        <v>2.6920782221E-2</v>
      </c>
      <c r="H33" s="214">
        <v>3.1676599876000001E-2</v>
      </c>
      <c r="I33" s="214">
        <v>3.1376474223000002E-2</v>
      </c>
      <c r="J33" s="214">
        <v>3.0120608478000001E-2</v>
      </c>
      <c r="K33" s="214">
        <v>3.1482660454E-2</v>
      </c>
      <c r="L33" s="214">
        <v>2.7126125123999999E-2</v>
      </c>
      <c r="M33" s="214">
        <v>3.0205757789E-2</v>
      </c>
      <c r="N33" s="214">
        <v>3.5459701938E-2</v>
      </c>
      <c r="O33" s="214">
        <v>2.3441945020999999E-2</v>
      </c>
      <c r="P33" s="214">
        <v>2.7083939519000001E-2</v>
      </c>
      <c r="Q33" s="214">
        <v>3.2624426555000002E-2</v>
      </c>
      <c r="R33" s="214">
        <v>3.2622070727999997E-2</v>
      </c>
      <c r="S33" s="214">
        <v>3.4551960261999998E-2</v>
      </c>
      <c r="T33" s="214">
        <v>3.1392969812000002E-2</v>
      </c>
      <c r="U33" s="214">
        <v>3.0728590723E-2</v>
      </c>
      <c r="V33" s="214">
        <v>3.4722958347000003E-2</v>
      </c>
      <c r="W33" s="214">
        <v>2.8892155172999999E-2</v>
      </c>
      <c r="X33" s="214">
        <v>3.7445940679999998E-2</v>
      </c>
      <c r="Y33" s="214">
        <v>3.5847238954000001E-2</v>
      </c>
      <c r="Z33" s="214">
        <v>3.7052519281E-2</v>
      </c>
      <c r="AA33" s="214">
        <v>3.1295586696000001E-2</v>
      </c>
      <c r="AB33" s="214">
        <v>3.0563466760000001E-2</v>
      </c>
      <c r="AC33" s="214">
        <v>3.7204449894E-2</v>
      </c>
      <c r="AD33" s="214">
        <v>3.7976023608000002E-2</v>
      </c>
      <c r="AE33" s="214">
        <v>3.7220423065000001E-2</v>
      </c>
      <c r="AF33" s="214">
        <v>4.2690898263000002E-2</v>
      </c>
      <c r="AG33" s="214">
        <v>3.8082709947999997E-2</v>
      </c>
      <c r="AH33" s="214">
        <v>4.1901542648000001E-2</v>
      </c>
      <c r="AI33" s="214">
        <v>3.8419115766000003E-2</v>
      </c>
      <c r="AJ33" s="214">
        <v>4.3662446087999997E-2</v>
      </c>
      <c r="AK33" s="214">
        <v>4.0525326464999997E-2</v>
      </c>
      <c r="AL33" s="214">
        <v>4.2173933173999999E-2</v>
      </c>
      <c r="AM33" s="214">
        <v>4.6015522299000002E-2</v>
      </c>
      <c r="AN33" s="214">
        <v>4.2166625545000003E-2</v>
      </c>
      <c r="AO33" s="214">
        <v>5.1848715947000003E-2</v>
      </c>
      <c r="AP33" s="214">
        <v>4.8259458747000002E-2</v>
      </c>
      <c r="AQ33" s="214">
        <v>6.3874551887999995E-2</v>
      </c>
      <c r="AR33" s="214">
        <v>6.0790257234999999E-2</v>
      </c>
      <c r="AS33" s="214">
        <v>5.3068560563000002E-2</v>
      </c>
      <c r="AT33" s="214">
        <v>6.1114487671000001E-2</v>
      </c>
      <c r="AU33" s="214">
        <v>6.1150381788000002E-2</v>
      </c>
      <c r="AV33" s="214">
        <v>5.8130306495999998E-2</v>
      </c>
      <c r="AW33" s="214">
        <v>5.0929719569999997E-2</v>
      </c>
      <c r="AX33" s="214">
        <v>6.0138254055E-2</v>
      </c>
      <c r="AY33" s="214">
        <v>5.8638291985999999E-2</v>
      </c>
      <c r="AZ33" s="263">
        <v>5.5296199999999997E-2</v>
      </c>
      <c r="BA33" s="263">
        <v>6.0376300000000001E-2</v>
      </c>
      <c r="BB33" s="263">
        <v>6.0060099999999998E-2</v>
      </c>
      <c r="BC33" s="263">
        <v>6.4360799999999996E-2</v>
      </c>
      <c r="BD33" s="263">
        <v>6.4388500000000001E-2</v>
      </c>
      <c r="BE33" s="263">
        <v>6.6236100000000006E-2</v>
      </c>
      <c r="BF33" s="263">
        <v>6.5072099999999994E-2</v>
      </c>
      <c r="BG33" s="263">
        <v>6.1223399999999997E-2</v>
      </c>
      <c r="BH33" s="263">
        <v>6.5370300000000006E-2</v>
      </c>
      <c r="BI33" s="263">
        <v>6.70346E-2</v>
      </c>
      <c r="BJ33" s="263">
        <v>7.0808099999999999E-2</v>
      </c>
      <c r="BK33" s="263">
        <v>6.5405599999999994E-2</v>
      </c>
      <c r="BL33" s="263">
        <v>6.15618E-2</v>
      </c>
      <c r="BM33" s="263">
        <v>7.1147100000000005E-2</v>
      </c>
      <c r="BN33" s="263">
        <v>6.98323E-2</v>
      </c>
      <c r="BO33" s="263">
        <v>7.4603699999999995E-2</v>
      </c>
      <c r="BP33" s="263">
        <v>7.4625999999999998E-2</v>
      </c>
      <c r="BQ33" s="263">
        <v>7.6624499999999998E-2</v>
      </c>
      <c r="BR33" s="263">
        <v>7.5622300000000003E-2</v>
      </c>
      <c r="BS33" s="263">
        <v>7.1639300000000003E-2</v>
      </c>
      <c r="BT33" s="263">
        <v>7.5966199999999998E-2</v>
      </c>
      <c r="BU33" s="263">
        <v>7.7144299999999999E-2</v>
      </c>
      <c r="BV33" s="263">
        <v>8.1138600000000005E-2</v>
      </c>
    </row>
    <row r="34" spans="1:74" ht="12" customHeight="1" x14ac:dyDescent="0.25">
      <c r="A34" s="442" t="s">
        <v>341</v>
      </c>
      <c r="B34" s="444" t="s">
        <v>1265</v>
      </c>
      <c r="C34" s="214">
        <v>9.5038036265E-2</v>
      </c>
      <c r="D34" s="214">
        <v>8.7219282942000001E-2</v>
      </c>
      <c r="E34" s="214">
        <v>7.6046865879000003E-2</v>
      </c>
      <c r="F34" s="214">
        <v>5.3886856427000002E-2</v>
      </c>
      <c r="G34" s="214">
        <v>7.7815394260000004E-2</v>
      </c>
      <c r="H34" s="214">
        <v>8.9696833273000001E-2</v>
      </c>
      <c r="I34" s="214">
        <v>8.9465450286999995E-2</v>
      </c>
      <c r="J34" s="214">
        <v>8.8488744637000002E-2</v>
      </c>
      <c r="K34" s="214">
        <v>8.7782485524000003E-2</v>
      </c>
      <c r="L34" s="214">
        <v>8.4296381104999998E-2</v>
      </c>
      <c r="M34" s="214">
        <v>8.6543368901999998E-2</v>
      </c>
      <c r="N34" s="214">
        <v>8.8055540151000006E-2</v>
      </c>
      <c r="O34" s="214">
        <v>7.8467975393000003E-2</v>
      </c>
      <c r="P34" s="214">
        <v>7.3765384158999997E-2</v>
      </c>
      <c r="Q34" s="214">
        <v>9.2753179628000004E-2</v>
      </c>
      <c r="R34" s="214">
        <v>8.7593040011999995E-2</v>
      </c>
      <c r="S34" s="214">
        <v>9.9040448375999998E-2</v>
      </c>
      <c r="T34" s="214">
        <v>9.7061097572999994E-2</v>
      </c>
      <c r="U34" s="214">
        <v>9.9870561630999999E-2</v>
      </c>
      <c r="V34" s="214">
        <v>9.6882422743999996E-2</v>
      </c>
      <c r="W34" s="214">
        <v>9.1532953521999999E-2</v>
      </c>
      <c r="X34" s="214">
        <v>0.10111865549</v>
      </c>
      <c r="Y34" s="214">
        <v>9.6114211633999996E-2</v>
      </c>
      <c r="Z34" s="214">
        <v>9.5356264396999998E-2</v>
      </c>
      <c r="AA34" s="214">
        <v>8.6888992274999993E-2</v>
      </c>
      <c r="AB34" s="214">
        <v>8.0980794674999995E-2</v>
      </c>
      <c r="AC34" s="214">
        <v>9.5996623343999998E-2</v>
      </c>
      <c r="AD34" s="214">
        <v>8.9560626929000006E-2</v>
      </c>
      <c r="AE34" s="214">
        <v>9.7287948629000004E-2</v>
      </c>
      <c r="AF34" s="214">
        <v>9.6961821355000005E-2</v>
      </c>
      <c r="AG34" s="214">
        <v>9.4010118062999998E-2</v>
      </c>
      <c r="AH34" s="214">
        <v>9.9586996496000002E-2</v>
      </c>
      <c r="AI34" s="214">
        <v>9.0092094651000001E-2</v>
      </c>
      <c r="AJ34" s="214">
        <v>9.8486481838000003E-2</v>
      </c>
      <c r="AK34" s="214">
        <v>9.4569763084000003E-2</v>
      </c>
      <c r="AL34" s="214">
        <v>9.2594831003999997E-2</v>
      </c>
      <c r="AM34" s="214">
        <v>9.0672024662E-2</v>
      </c>
      <c r="AN34" s="214">
        <v>8.2251618548999997E-2</v>
      </c>
      <c r="AO34" s="214">
        <v>9.6629703997999999E-2</v>
      </c>
      <c r="AP34" s="214">
        <v>9.0374134985999999E-2</v>
      </c>
      <c r="AQ34" s="214">
        <v>9.7789624822999993E-2</v>
      </c>
      <c r="AR34" s="214">
        <v>9.7755058874999995E-2</v>
      </c>
      <c r="AS34" s="214">
        <v>9.5248599461999997E-2</v>
      </c>
      <c r="AT34" s="214">
        <v>0.10093969868</v>
      </c>
      <c r="AU34" s="214">
        <v>9.1481955412999999E-2</v>
      </c>
      <c r="AV34" s="214">
        <v>9.9920479551999994E-2</v>
      </c>
      <c r="AW34" s="214">
        <v>9.4216166842000001E-2</v>
      </c>
      <c r="AX34" s="214">
        <v>9.6211333110000005E-2</v>
      </c>
      <c r="AY34" s="214">
        <v>9.0516005233000005E-2</v>
      </c>
      <c r="AZ34" s="263">
        <v>8.7080900000000003E-2</v>
      </c>
      <c r="BA34" s="263">
        <v>9.5845299999999994E-2</v>
      </c>
      <c r="BB34" s="263">
        <v>9.1337799999999997E-2</v>
      </c>
      <c r="BC34" s="263">
        <v>9.6493399999999993E-2</v>
      </c>
      <c r="BD34" s="263">
        <v>9.9074200000000001E-2</v>
      </c>
      <c r="BE34" s="263">
        <v>9.8605200000000004E-2</v>
      </c>
      <c r="BF34" s="263">
        <v>0.1011249</v>
      </c>
      <c r="BG34" s="263">
        <v>9.1222600000000001E-2</v>
      </c>
      <c r="BH34" s="263">
        <v>9.6929600000000005E-2</v>
      </c>
      <c r="BI34" s="263">
        <v>9.4647300000000004E-2</v>
      </c>
      <c r="BJ34" s="263">
        <v>9.5221200000000006E-2</v>
      </c>
      <c r="BK34" s="263">
        <v>9.0655200000000005E-2</v>
      </c>
      <c r="BL34" s="263">
        <v>8.4265900000000005E-2</v>
      </c>
      <c r="BM34" s="263">
        <v>9.6041000000000001E-2</v>
      </c>
      <c r="BN34" s="263">
        <v>9.1899900000000007E-2</v>
      </c>
      <c r="BO34" s="263">
        <v>9.9535299999999993E-2</v>
      </c>
      <c r="BP34" s="263">
        <v>9.8191100000000003E-2</v>
      </c>
      <c r="BQ34" s="263">
        <v>9.82962E-2</v>
      </c>
      <c r="BR34" s="263">
        <v>0.1007168</v>
      </c>
      <c r="BS34" s="263">
        <v>9.1592599999999996E-2</v>
      </c>
      <c r="BT34" s="263">
        <v>9.6762200000000007E-2</v>
      </c>
      <c r="BU34" s="263">
        <v>9.5444200000000007E-2</v>
      </c>
      <c r="BV34" s="263">
        <v>9.6679200000000007E-2</v>
      </c>
    </row>
    <row r="35" spans="1:74" ht="12" customHeight="1" x14ac:dyDescent="0.25">
      <c r="A35" s="442" t="s">
        <v>342</v>
      </c>
      <c r="B35" s="444" t="s">
        <v>336</v>
      </c>
      <c r="C35" s="214">
        <v>0.11973096583999999</v>
      </c>
      <c r="D35" s="214">
        <v>0.11470028031</v>
      </c>
      <c r="E35" s="214">
        <v>0.10329145570999999</v>
      </c>
      <c r="F35" s="214">
        <v>8.1200430357000003E-2</v>
      </c>
      <c r="G35" s="214">
        <v>0.10473617648</v>
      </c>
      <c r="H35" s="214">
        <v>0.12137343315</v>
      </c>
      <c r="I35" s="214">
        <v>0.12084192451</v>
      </c>
      <c r="J35" s="214">
        <v>0.11860935311</v>
      </c>
      <c r="K35" s="214">
        <v>0.11926514598</v>
      </c>
      <c r="L35" s="214">
        <v>0.11142250623</v>
      </c>
      <c r="M35" s="214">
        <v>0.11674912669</v>
      </c>
      <c r="N35" s="214">
        <v>0.12351524209</v>
      </c>
      <c r="O35" s="214">
        <v>0.10190992040999999</v>
      </c>
      <c r="P35" s="214">
        <v>0.10084932368000001</v>
      </c>
      <c r="Q35" s="214">
        <v>0.12537760617999999</v>
      </c>
      <c r="R35" s="214">
        <v>0.12021511074000001</v>
      </c>
      <c r="S35" s="214">
        <v>0.13359240863999999</v>
      </c>
      <c r="T35" s="214">
        <v>0.12845406738000001</v>
      </c>
      <c r="U35" s="214">
        <v>0.13059915235</v>
      </c>
      <c r="V35" s="214">
        <v>0.13160538109</v>
      </c>
      <c r="W35" s="214">
        <v>0.12042510870000001</v>
      </c>
      <c r="X35" s="214">
        <v>0.13856459617</v>
      </c>
      <c r="Y35" s="214">
        <v>0.13196145059</v>
      </c>
      <c r="Z35" s="214">
        <v>0.13240878368</v>
      </c>
      <c r="AA35" s="214">
        <v>0.11818457897</v>
      </c>
      <c r="AB35" s="214">
        <v>0.11154426143</v>
      </c>
      <c r="AC35" s="214">
        <v>0.13320107324</v>
      </c>
      <c r="AD35" s="214">
        <v>0.12753665053999999</v>
      </c>
      <c r="AE35" s="214">
        <v>0.13450837168999999</v>
      </c>
      <c r="AF35" s="214">
        <v>0.13965271962</v>
      </c>
      <c r="AG35" s="214">
        <v>0.13209282801</v>
      </c>
      <c r="AH35" s="214">
        <v>0.14148853914000001</v>
      </c>
      <c r="AI35" s="214">
        <v>0.12851121041999999</v>
      </c>
      <c r="AJ35" s="214">
        <v>0.14214892793</v>
      </c>
      <c r="AK35" s="214">
        <v>0.13509508954999999</v>
      </c>
      <c r="AL35" s="214">
        <v>0.13476876418</v>
      </c>
      <c r="AM35" s="214">
        <v>0.13668754695999999</v>
      </c>
      <c r="AN35" s="214">
        <v>0.12441824409</v>
      </c>
      <c r="AO35" s="214">
        <v>0.14847841993999999</v>
      </c>
      <c r="AP35" s="214">
        <v>0.13863359373</v>
      </c>
      <c r="AQ35" s="214">
        <v>0.16166417671</v>
      </c>
      <c r="AR35" s="214">
        <v>0.15854531611</v>
      </c>
      <c r="AS35" s="214">
        <v>0.14831716003000001</v>
      </c>
      <c r="AT35" s="214">
        <v>0.16205418634999999</v>
      </c>
      <c r="AU35" s="214">
        <v>0.1526323372</v>
      </c>
      <c r="AV35" s="214">
        <v>0.15805078605</v>
      </c>
      <c r="AW35" s="214">
        <v>0.14514588641000001</v>
      </c>
      <c r="AX35" s="214">
        <v>0.15634958717</v>
      </c>
      <c r="AY35" s="214">
        <v>0.14915429722000001</v>
      </c>
      <c r="AZ35" s="263">
        <v>0.14237710000000001</v>
      </c>
      <c r="BA35" s="263">
        <v>0.15622159999999999</v>
      </c>
      <c r="BB35" s="263">
        <v>0.1513978</v>
      </c>
      <c r="BC35" s="263">
        <v>0.16085430000000001</v>
      </c>
      <c r="BD35" s="263">
        <v>0.16346269999999999</v>
      </c>
      <c r="BE35" s="263">
        <v>0.1648413</v>
      </c>
      <c r="BF35" s="263">
        <v>0.16619700000000001</v>
      </c>
      <c r="BG35" s="263">
        <v>0.152446</v>
      </c>
      <c r="BH35" s="263">
        <v>0.1622999</v>
      </c>
      <c r="BI35" s="263">
        <v>0.16168189999999999</v>
      </c>
      <c r="BJ35" s="263">
        <v>0.16602929999999999</v>
      </c>
      <c r="BK35" s="263">
        <v>0.1560608</v>
      </c>
      <c r="BL35" s="263">
        <v>0.1458277</v>
      </c>
      <c r="BM35" s="263">
        <v>0.167188</v>
      </c>
      <c r="BN35" s="263">
        <v>0.16173219999999999</v>
      </c>
      <c r="BO35" s="263">
        <v>0.17413890000000001</v>
      </c>
      <c r="BP35" s="263">
        <v>0.1728171</v>
      </c>
      <c r="BQ35" s="263">
        <v>0.17492070000000001</v>
      </c>
      <c r="BR35" s="263">
        <v>0.1763391</v>
      </c>
      <c r="BS35" s="263">
        <v>0.16323190000000001</v>
      </c>
      <c r="BT35" s="263">
        <v>0.1727283</v>
      </c>
      <c r="BU35" s="263">
        <v>0.17258850000000001</v>
      </c>
      <c r="BV35" s="263">
        <v>0.1778179</v>
      </c>
    </row>
    <row r="36" spans="1:74" s="131" customFormat="1" ht="12" customHeight="1" x14ac:dyDescent="0.25">
      <c r="A36" s="103"/>
      <c r="B36" s="132" t="s">
        <v>343</v>
      </c>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308"/>
      <c r="BA36" s="308"/>
      <c r="BB36" s="308"/>
      <c r="BC36" s="308"/>
      <c r="BD36" s="308"/>
      <c r="BE36" s="308"/>
      <c r="BF36" s="308"/>
      <c r="BG36" s="308"/>
      <c r="BH36" s="308"/>
      <c r="BI36" s="308"/>
      <c r="BJ36" s="308"/>
      <c r="BK36" s="308"/>
      <c r="BL36" s="308"/>
      <c r="BM36" s="308"/>
      <c r="BN36" s="308"/>
      <c r="BO36" s="308"/>
      <c r="BP36" s="308"/>
      <c r="BQ36" s="308"/>
      <c r="BR36" s="308"/>
      <c r="BS36" s="308"/>
      <c r="BT36" s="308"/>
      <c r="BU36" s="308"/>
      <c r="BV36" s="308"/>
    </row>
    <row r="37" spans="1:74" s="131" customFormat="1" ht="12" customHeight="1" x14ac:dyDescent="0.25">
      <c r="A37" s="442" t="s">
        <v>1260</v>
      </c>
      <c r="B37" s="444" t="s">
        <v>1263</v>
      </c>
      <c r="C37" s="214">
        <v>2.4692929575000001E-2</v>
      </c>
      <c r="D37" s="214">
        <v>2.7480997367999999E-2</v>
      </c>
      <c r="E37" s="214">
        <v>2.7244589826999999E-2</v>
      </c>
      <c r="F37" s="214">
        <v>2.7313573930000001E-2</v>
      </c>
      <c r="G37" s="214">
        <v>2.6920782221E-2</v>
      </c>
      <c r="H37" s="214">
        <v>3.1676599876000001E-2</v>
      </c>
      <c r="I37" s="214">
        <v>3.1376474223000002E-2</v>
      </c>
      <c r="J37" s="214">
        <v>3.0120608478000001E-2</v>
      </c>
      <c r="K37" s="214">
        <v>3.1482660454E-2</v>
      </c>
      <c r="L37" s="214">
        <v>2.7126125123999999E-2</v>
      </c>
      <c r="M37" s="214">
        <v>3.0205757789E-2</v>
      </c>
      <c r="N37" s="214">
        <v>3.5459701938E-2</v>
      </c>
      <c r="O37" s="214">
        <v>2.3441945020999999E-2</v>
      </c>
      <c r="P37" s="214">
        <v>2.7083939519000001E-2</v>
      </c>
      <c r="Q37" s="214">
        <v>3.2624426555000002E-2</v>
      </c>
      <c r="R37" s="214">
        <v>3.2622070727999997E-2</v>
      </c>
      <c r="S37" s="214">
        <v>3.4551960261999998E-2</v>
      </c>
      <c r="T37" s="214">
        <v>3.1392969812000002E-2</v>
      </c>
      <c r="U37" s="214">
        <v>3.0728590723E-2</v>
      </c>
      <c r="V37" s="214">
        <v>3.4722958347000003E-2</v>
      </c>
      <c r="W37" s="214">
        <v>2.8892155172999999E-2</v>
      </c>
      <c r="X37" s="214">
        <v>3.7445940679999998E-2</v>
      </c>
      <c r="Y37" s="214">
        <v>3.5847238954000001E-2</v>
      </c>
      <c r="Z37" s="214">
        <v>3.7052519281E-2</v>
      </c>
      <c r="AA37" s="214">
        <v>3.1295586696000001E-2</v>
      </c>
      <c r="AB37" s="214">
        <v>3.0563466760000001E-2</v>
      </c>
      <c r="AC37" s="214">
        <v>3.7204449894E-2</v>
      </c>
      <c r="AD37" s="214">
        <v>3.7976023608000002E-2</v>
      </c>
      <c r="AE37" s="214">
        <v>3.7220423065000001E-2</v>
      </c>
      <c r="AF37" s="214">
        <v>4.2690898263000002E-2</v>
      </c>
      <c r="AG37" s="214">
        <v>3.8082709947999997E-2</v>
      </c>
      <c r="AH37" s="214">
        <v>4.1901542648000001E-2</v>
      </c>
      <c r="AI37" s="214">
        <v>3.8419115766000003E-2</v>
      </c>
      <c r="AJ37" s="214">
        <v>4.3662446087999997E-2</v>
      </c>
      <c r="AK37" s="214">
        <v>4.0525326464999997E-2</v>
      </c>
      <c r="AL37" s="214">
        <v>4.2173933173999999E-2</v>
      </c>
      <c r="AM37" s="214">
        <v>4.6015522299000002E-2</v>
      </c>
      <c r="AN37" s="214">
        <v>4.2166625545000003E-2</v>
      </c>
      <c r="AO37" s="214">
        <v>5.1848715947000003E-2</v>
      </c>
      <c r="AP37" s="214">
        <v>4.8259458747000002E-2</v>
      </c>
      <c r="AQ37" s="214">
        <v>6.3874551887999995E-2</v>
      </c>
      <c r="AR37" s="214">
        <v>6.0790257234999999E-2</v>
      </c>
      <c r="AS37" s="214">
        <v>5.3068560563000002E-2</v>
      </c>
      <c r="AT37" s="214">
        <v>6.1114487671000001E-2</v>
      </c>
      <c r="AU37" s="214">
        <v>6.1150381788000002E-2</v>
      </c>
      <c r="AV37" s="214">
        <v>5.8130306495999998E-2</v>
      </c>
      <c r="AW37" s="214">
        <v>5.0929719569999997E-2</v>
      </c>
      <c r="AX37" s="214">
        <v>6.0138254055E-2</v>
      </c>
      <c r="AY37" s="214">
        <v>5.8638291985999999E-2</v>
      </c>
      <c r="AZ37" s="263">
        <v>5.5296199999999997E-2</v>
      </c>
      <c r="BA37" s="263">
        <v>6.0376300000000001E-2</v>
      </c>
      <c r="BB37" s="263">
        <v>6.0060099999999998E-2</v>
      </c>
      <c r="BC37" s="263">
        <v>6.4360799999999996E-2</v>
      </c>
      <c r="BD37" s="263">
        <v>6.4388500000000001E-2</v>
      </c>
      <c r="BE37" s="263">
        <v>6.6236100000000006E-2</v>
      </c>
      <c r="BF37" s="263">
        <v>6.5072099999999994E-2</v>
      </c>
      <c r="BG37" s="263">
        <v>6.1223399999999997E-2</v>
      </c>
      <c r="BH37" s="263">
        <v>6.5370300000000006E-2</v>
      </c>
      <c r="BI37" s="263">
        <v>6.70346E-2</v>
      </c>
      <c r="BJ37" s="263">
        <v>7.0808099999999999E-2</v>
      </c>
      <c r="BK37" s="263">
        <v>6.5405599999999994E-2</v>
      </c>
      <c r="BL37" s="263">
        <v>6.15618E-2</v>
      </c>
      <c r="BM37" s="263">
        <v>7.1147100000000005E-2</v>
      </c>
      <c r="BN37" s="263">
        <v>6.98323E-2</v>
      </c>
      <c r="BO37" s="263">
        <v>7.4603699999999995E-2</v>
      </c>
      <c r="BP37" s="263">
        <v>7.4625999999999998E-2</v>
      </c>
      <c r="BQ37" s="263">
        <v>7.6624499999999998E-2</v>
      </c>
      <c r="BR37" s="263">
        <v>7.5622300000000003E-2</v>
      </c>
      <c r="BS37" s="263">
        <v>7.1639300000000003E-2</v>
      </c>
      <c r="BT37" s="263">
        <v>7.5966199999999998E-2</v>
      </c>
      <c r="BU37" s="263">
        <v>7.7144299999999999E-2</v>
      </c>
      <c r="BV37" s="263">
        <v>8.1138600000000005E-2</v>
      </c>
    </row>
    <row r="38" spans="1:74" s="131" customFormat="1" ht="12" customHeight="1" x14ac:dyDescent="0.25">
      <c r="A38" s="443" t="s">
        <v>932</v>
      </c>
      <c r="B38" s="444" t="s">
        <v>989</v>
      </c>
      <c r="C38" s="214">
        <v>7.3865770999999997E-2</v>
      </c>
      <c r="D38" s="214">
        <v>6.7647374999999996E-2</v>
      </c>
      <c r="E38" s="214">
        <v>6.5207065999999994E-2</v>
      </c>
      <c r="F38" s="214">
        <v>3.7735757000000002E-2</v>
      </c>
      <c r="G38" s="214">
        <v>4.6906284999999999E-2</v>
      </c>
      <c r="H38" s="214">
        <v>5.7481765999999997E-2</v>
      </c>
      <c r="I38" s="214">
        <v>6.3542210000000002E-2</v>
      </c>
      <c r="J38" s="214">
        <v>6.2937717000000004E-2</v>
      </c>
      <c r="K38" s="214">
        <v>6.1526271E-2</v>
      </c>
      <c r="L38" s="214">
        <v>6.5532831999999999E-2</v>
      </c>
      <c r="M38" s="214">
        <v>6.6161330000000004E-2</v>
      </c>
      <c r="N38" s="214">
        <v>6.6603605999999996E-2</v>
      </c>
      <c r="O38" s="214">
        <v>6.3623842999999999E-2</v>
      </c>
      <c r="P38" s="214">
        <v>5.0555822E-2</v>
      </c>
      <c r="Q38" s="214">
        <v>6.4766035E-2</v>
      </c>
      <c r="R38" s="214">
        <v>6.2331617999999998E-2</v>
      </c>
      <c r="S38" s="214">
        <v>6.8944349000000002E-2</v>
      </c>
      <c r="T38" s="214">
        <v>6.7645392999999998E-2</v>
      </c>
      <c r="U38" s="214">
        <v>6.9433480000000006E-2</v>
      </c>
      <c r="V38" s="214">
        <v>6.4306328999999995E-2</v>
      </c>
      <c r="W38" s="214">
        <v>6.2036926999999999E-2</v>
      </c>
      <c r="X38" s="214">
        <v>7.1307403000000005E-2</v>
      </c>
      <c r="Y38" s="214">
        <v>7.1495755999999994E-2</v>
      </c>
      <c r="Z38" s="214">
        <v>7.3048482999999997E-2</v>
      </c>
      <c r="AA38" s="214">
        <v>7.0911891000000005E-2</v>
      </c>
      <c r="AB38" s="214">
        <v>6.2452928999999997E-2</v>
      </c>
      <c r="AC38" s="214">
        <v>6.9747570999999994E-2</v>
      </c>
      <c r="AD38" s="214">
        <v>6.4053737999999999E-2</v>
      </c>
      <c r="AE38" s="214">
        <v>6.9145580999999998E-2</v>
      </c>
      <c r="AF38" s="214">
        <v>6.9177629000000004E-2</v>
      </c>
      <c r="AG38" s="214">
        <v>6.9699365999999999E-2</v>
      </c>
      <c r="AH38" s="214">
        <v>6.7535672000000005E-2</v>
      </c>
      <c r="AI38" s="214">
        <v>5.9938685999999998E-2</v>
      </c>
      <c r="AJ38" s="214">
        <v>6.9516270000000005E-2</v>
      </c>
      <c r="AK38" s="214">
        <v>6.9719157000000004E-2</v>
      </c>
      <c r="AL38" s="214">
        <v>6.6330149000000005E-2</v>
      </c>
      <c r="AM38" s="214">
        <v>6.8830973000000004E-2</v>
      </c>
      <c r="AN38" s="214">
        <v>6.2006827E-2</v>
      </c>
      <c r="AO38" s="214">
        <v>6.7920419999999995E-2</v>
      </c>
      <c r="AP38" s="214">
        <v>6.4545067999999997E-2</v>
      </c>
      <c r="AQ38" s="214">
        <v>6.8536510999999994E-2</v>
      </c>
      <c r="AR38" s="214">
        <v>6.8812366E-2</v>
      </c>
      <c r="AS38" s="214">
        <v>7.0757352999999995E-2</v>
      </c>
      <c r="AT38" s="214">
        <v>6.8752308999999998E-2</v>
      </c>
      <c r="AU38" s="214">
        <v>6.6934515999999999E-2</v>
      </c>
      <c r="AV38" s="214">
        <v>7.0381712999999999E-2</v>
      </c>
      <c r="AW38" s="214">
        <v>6.9295700000000002E-2</v>
      </c>
      <c r="AX38" s="214">
        <v>6.9345500000000004E-2</v>
      </c>
      <c r="AY38" s="214">
        <v>6.9479299999999994E-2</v>
      </c>
      <c r="AZ38" s="263">
        <v>6.4279699999999995E-2</v>
      </c>
      <c r="BA38" s="263">
        <v>7.0195099999999996E-2</v>
      </c>
      <c r="BB38" s="263">
        <v>6.5997799999999995E-2</v>
      </c>
      <c r="BC38" s="263">
        <v>6.8467799999999995E-2</v>
      </c>
      <c r="BD38" s="263">
        <v>6.9593500000000003E-2</v>
      </c>
      <c r="BE38" s="263">
        <v>6.9800000000000001E-2</v>
      </c>
      <c r="BF38" s="263">
        <v>7.0629399999999995E-2</v>
      </c>
      <c r="BG38" s="263">
        <v>6.5503400000000003E-2</v>
      </c>
      <c r="BH38" s="263">
        <v>6.8476200000000001E-2</v>
      </c>
      <c r="BI38" s="263">
        <v>6.9286500000000001E-2</v>
      </c>
      <c r="BJ38" s="263">
        <v>7.0567400000000002E-2</v>
      </c>
      <c r="BK38" s="263">
        <v>7.1151500000000006E-2</v>
      </c>
      <c r="BL38" s="263">
        <v>6.2319300000000001E-2</v>
      </c>
      <c r="BM38" s="263">
        <v>7.0521399999999998E-2</v>
      </c>
      <c r="BN38" s="263">
        <v>6.6608600000000004E-2</v>
      </c>
      <c r="BO38" s="263">
        <v>7.0772799999999997E-2</v>
      </c>
      <c r="BP38" s="263">
        <v>6.9306499999999993E-2</v>
      </c>
      <c r="BQ38" s="263">
        <v>6.9926500000000003E-2</v>
      </c>
      <c r="BR38" s="263">
        <v>7.0706400000000003E-2</v>
      </c>
      <c r="BS38" s="263">
        <v>6.6098900000000002E-2</v>
      </c>
      <c r="BT38" s="263">
        <v>6.8735500000000005E-2</v>
      </c>
      <c r="BU38" s="263">
        <v>7.01822E-2</v>
      </c>
      <c r="BV38" s="263">
        <v>7.1920600000000001E-2</v>
      </c>
    </row>
    <row r="39" spans="1:74" s="131" customFormat="1" ht="12" customHeight="1" x14ac:dyDescent="0.25">
      <c r="A39" s="442" t="s">
        <v>41</v>
      </c>
      <c r="B39" s="444" t="s">
        <v>990</v>
      </c>
      <c r="C39" s="214">
        <v>9.9312016123999994E-2</v>
      </c>
      <c r="D39" s="214">
        <v>9.1141614462000003E-2</v>
      </c>
      <c r="E39" s="214">
        <v>7.9466785996000003E-2</v>
      </c>
      <c r="F39" s="214">
        <v>5.6310257970999998E-2</v>
      </c>
      <c r="G39" s="214">
        <v>8.1314911875000007E-2</v>
      </c>
      <c r="H39" s="214">
        <v>9.3730688670999998E-2</v>
      </c>
      <c r="I39" s="214">
        <v>9.3488912502000004E-2</v>
      </c>
      <c r="J39" s="214">
        <v>9.2468263124E-2</v>
      </c>
      <c r="K39" s="214">
        <v>9.1730236861E-2</v>
      </c>
      <c r="L39" s="214">
        <v>8.8087377982000004E-2</v>
      </c>
      <c r="M39" s="214">
        <v>9.0435432612999994E-2</v>
      </c>
      <c r="N39" s="214">
        <v>9.2015607016999998E-2</v>
      </c>
      <c r="O39" s="214">
        <v>8.1679711262999999E-2</v>
      </c>
      <c r="P39" s="214">
        <v>7.6784640542999993E-2</v>
      </c>
      <c r="Q39" s="214">
        <v>9.6549624353999997E-2</v>
      </c>
      <c r="R39" s="214">
        <v>9.1178261753999998E-2</v>
      </c>
      <c r="S39" s="214">
        <v>0.1030942295</v>
      </c>
      <c r="T39" s="214">
        <v>0.10103386722</v>
      </c>
      <c r="U39" s="214">
        <v>0.1039583245</v>
      </c>
      <c r="V39" s="214">
        <v>0.10084783709</v>
      </c>
      <c r="W39" s="214">
        <v>9.5279429523000003E-2</v>
      </c>
      <c r="X39" s="214">
        <v>0.10525746841</v>
      </c>
      <c r="Y39" s="214">
        <v>0.10004821209</v>
      </c>
      <c r="Z39" s="214">
        <v>9.9259302059999999E-2</v>
      </c>
      <c r="AA39" s="214">
        <v>9.0445440338999997E-2</v>
      </c>
      <c r="AB39" s="214">
        <v>8.4295369504999995E-2</v>
      </c>
      <c r="AC39" s="214">
        <v>9.9925772955000006E-2</v>
      </c>
      <c r="AD39" s="214">
        <v>9.3226296515000001E-2</v>
      </c>
      <c r="AE39" s="214">
        <v>0.10126989058999999</v>
      </c>
      <c r="AF39" s="214">
        <v>0.10093043737</v>
      </c>
      <c r="AG39" s="214">
        <v>9.7857899541000007E-2</v>
      </c>
      <c r="AH39" s="214">
        <v>0.10366304295999999</v>
      </c>
      <c r="AI39" s="214">
        <v>9.3779508760000005E-2</v>
      </c>
      <c r="AJ39" s="214">
        <v>0.10251750935999999</v>
      </c>
      <c r="AK39" s="214">
        <v>9.8440532644999995E-2</v>
      </c>
      <c r="AL39" s="214">
        <v>9.6384766051999998E-2</v>
      </c>
      <c r="AM39" s="214">
        <v>9.4383258651999993E-2</v>
      </c>
      <c r="AN39" s="214">
        <v>8.5618202714999994E-2</v>
      </c>
      <c r="AO39" s="214">
        <v>0.10058478764000001</v>
      </c>
      <c r="AP39" s="214">
        <v>9.4073176260000002E-2</v>
      </c>
      <c r="AQ39" s="214">
        <v>0.10179218439</v>
      </c>
      <c r="AR39" s="214">
        <v>0.10175620364</v>
      </c>
      <c r="AS39" s="214">
        <v>9.9147154072999996E-2</v>
      </c>
      <c r="AT39" s="214">
        <v>0.10507119175</v>
      </c>
      <c r="AU39" s="214">
        <v>9.5226340118999997E-2</v>
      </c>
      <c r="AV39" s="214">
        <v>0.10401025566</v>
      </c>
      <c r="AW39" s="214">
        <v>9.8072463666999996E-2</v>
      </c>
      <c r="AX39" s="214">
        <v>0.10014929271</v>
      </c>
      <c r="AY39" s="214">
        <v>9.4220853298999999E-2</v>
      </c>
      <c r="AZ39" s="263">
        <v>9.0645199999999995E-2</v>
      </c>
      <c r="BA39" s="263">
        <v>9.9768300000000004E-2</v>
      </c>
      <c r="BB39" s="263">
        <v>9.5076300000000002E-2</v>
      </c>
      <c r="BC39" s="263">
        <v>0.1004429</v>
      </c>
      <c r="BD39" s="263">
        <v>0.1031294</v>
      </c>
      <c r="BE39" s="263">
        <v>0.1026412</v>
      </c>
      <c r="BF39" s="263">
        <v>0.105264</v>
      </c>
      <c r="BG39" s="263">
        <v>9.4956399999999996E-2</v>
      </c>
      <c r="BH39" s="263">
        <v>0.100897</v>
      </c>
      <c r="BI39" s="263">
        <v>9.8521200000000003E-2</v>
      </c>
      <c r="BJ39" s="263">
        <v>9.9118600000000001E-2</v>
      </c>
      <c r="BK39" s="263">
        <v>9.43658E-2</v>
      </c>
      <c r="BL39" s="263">
        <v>8.7714899999999998E-2</v>
      </c>
      <c r="BM39" s="263">
        <v>9.9972000000000005E-2</v>
      </c>
      <c r="BN39" s="263">
        <v>9.5661399999999994E-2</v>
      </c>
      <c r="BO39" s="263">
        <v>0.1036093</v>
      </c>
      <c r="BP39" s="263">
        <v>0.1022101</v>
      </c>
      <c r="BQ39" s="263">
        <v>0.10231949999999999</v>
      </c>
      <c r="BR39" s="263">
        <v>0.1048391</v>
      </c>
      <c r="BS39" s="263">
        <v>9.5341499999999996E-2</v>
      </c>
      <c r="BT39" s="263">
        <v>0.1007227</v>
      </c>
      <c r="BU39" s="263">
        <v>9.93507E-2</v>
      </c>
      <c r="BV39" s="263">
        <v>0.1006364</v>
      </c>
    </row>
    <row r="40" spans="1:74" s="131" customFormat="1" ht="12" customHeight="1" x14ac:dyDescent="0.25">
      <c r="A40" s="439" t="s">
        <v>29</v>
      </c>
      <c r="B40" s="444" t="s">
        <v>435</v>
      </c>
      <c r="C40" s="214">
        <v>9.2937920000000004E-3</v>
      </c>
      <c r="D40" s="214">
        <v>9.2287870000000004E-3</v>
      </c>
      <c r="E40" s="214">
        <v>1.0377569999999999E-2</v>
      </c>
      <c r="F40" s="214">
        <v>9.9098859999999997E-3</v>
      </c>
      <c r="G40" s="214">
        <v>1.0026475E-2</v>
      </c>
      <c r="H40" s="214">
        <v>9.5522209999999996E-3</v>
      </c>
      <c r="I40" s="214">
        <v>9.9207659999999993E-3</v>
      </c>
      <c r="J40" s="214">
        <v>9.8925739999999995E-3</v>
      </c>
      <c r="K40" s="214">
        <v>9.5995899999999999E-3</v>
      </c>
      <c r="L40" s="214">
        <v>9.7715739999999999E-3</v>
      </c>
      <c r="M40" s="214">
        <v>9.9775869999999996E-3</v>
      </c>
      <c r="N40" s="214">
        <v>1.0164825000000001E-2</v>
      </c>
      <c r="O40" s="214">
        <v>9.9883739999999995E-3</v>
      </c>
      <c r="P40" s="214">
        <v>9.2633309999999996E-3</v>
      </c>
      <c r="Q40" s="214">
        <v>9.6303039999999993E-3</v>
      </c>
      <c r="R40" s="214">
        <v>9.6129969999999999E-3</v>
      </c>
      <c r="S40" s="214">
        <v>9.9465909999999994E-3</v>
      </c>
      <c r="T40" s="214">
        <v>9.5772970000000002E-3</v>
      </c>
      <c r="U40" s="214">
        <v>1.0001714E-2</v>
      </c>
      <c r="V40" s="214">
        <v>9.9548510000000007E-3</v>
      </c>
      <c r="W40" s="214">
        <v>9.8022140000000001E-3</v>
      </c>
      <c r="X40" s="214">
        <v>9.892952E-3</v>
      </c>
      <c r="Y40" s="214">
        <v>9.8785100000000001E-3</v>
      </c>
      <c r="Z40" s="214">
        <v>1.0457998E-2</v>
      </c>
      <c r="AA40" s="214">
        <v>1.0409272000000001E-2</v>
      </c>
      <c r="AB40" s="214">
        <v>9.1119540000000002E-3</v>
      </c>
      <c r="AC40" s="214">
        <v>9.7821339999999996E-3</v>
      </c>
      <c r="AD40" s="214">
        <v>9.5936300000000006E-3</v>
      </c>
      <c r="AE40" s="214">
        <v>9.9210500000000007E-3</v>
      </c>
      <c r="AF40" s="214">
        <v>9.5742220000000003E-3</v>
      </c>
      <c r="AG40" s="214">
        <v>9.9702699999999998E-3</v>
      </c>
      <c r="AH40" s="214">
        <v>1.0013032E-2</v>
      </c>
      <c r="AI40" s="214">
        <v>9.7550359999999999E-3</v>
      </c>
      <c r="AJ40" s="214">
        <v>9.8235370000000002E-3</v>
      </c>
      <c r="AK40" s="214">
        <v>9.984784E-3</v>
      </c>
      <c r="AL40" s="214">
        <v>1.0449682E-2</v>
      </c>
      <c r="AM40" s="214">
        <v>1.0709062E-2</v>
      </c>
      <c r="AN40" s="214">
        <v>9.3128329999999995E-3</v>
      </c>
      <c r="AO40" s="214">
        <v>1.0102297999999999E-2</v>
      </c>
      <c r="AP40" s="214">
        <v>9.8151969999999995E-3</v>
      </c>
      <c r="AQ40" s="214">
        <v>1.0070045999999999E-2</v>
      </c>
      <c r="AR40" s="214">
        <v>9.5616980000000004E-3</v>
      </c>
      <c r="AS40" s="214">
        <v>9.8399239999999999E-3</v>
      </c>
      <c r="AT40" s="214">
        <v>9.9670009999999996E-3</v>
      </c>
      <c r="AU40" s="214">
        <v>9.8277659999999999E-3</v>
      </c>
      <c r="AV40" s="214">
        <v>1.0218730000000001E-2</v>
      </c>
      <c r="AW40" s="214">
        <v>1.0107825000000001E-2</v>
      </c>
      <c r="AX40" s="214">
        <v>1.0097099999999999E-2</v>
      </c>
      <c r="AY40" s="214">
        <v>1.1075099999999999E-2</v>
      </c>
      <c r="AZ40" s="263">
        <v>9.8890000000000002E-3</v>
      </c>
      <c r="BA40" s="263">
        <v>9.8536700000000001E-3</v>
      </c>
      <c r="BB40" s="263">
        <v>8.7870799999999992E-3</v>
      </c>
      <c r="BC40" s="263">
        <v>9.2229300000000007E-3</v>
      </c>
      <c r="BD40" s="263">
        <v>9.2262300000000002E-3</v>
      </c>
      <c r="BE40" s="263">
        <v>9.8072200000000002E-3</v>
      </c>
      <c r="BF40" s="263">
        <v>9.9236099999999994E-3</v>
      </c>
      <c r="BG40" s="263">
        <v>1.0008100000000001E-2</v>
      </c>
      <c r="BH40" s="263">
        <v>1.01362E-2</v>
      </c>
      <c r="BI40" s="263">
        <v>1.0053400000000001E-2</v>
      </c>
      <c r="BJ40" s="263">
        <v>1.03047E-2</v>
      </c>
      <c r="BK40" s="263">
        <v>1.0943100000000001E-2</v>
      </c>
      <c r="BL40" s="263">
        <v>8.9483500000000007E-3</v>
      </c>
      <c r="BM40" s="263">
        <v>9.2518099999999992E-3</v>
      </c>
      <c r="BN40" s="263">
        <v>8.2072399999999993E-3</v>
      </c>
      <c r="BO40" s="263">
        <v>8.6102599999999998E-3</v>
      </c>
      <c r="BP40" s="263">
        <v>9.0648599999999992E-3</v>
      </c>
      <c r="BQ40" s="263">
        <v>9.7189900000000003E-3</v>
      </c>
      <c r="BR40" s="263">
        <v>9.9027100000000003E-3</v>
      </c>
      <c r="BS40" s="263">
        <v>9.9806099999999991E-3</v>
      </c>
      <c r="BT40" s="263">
        <v>9.9674399999999993E-3</v>
      </c>
      <c r="BU40" s="263">
        <v>1.00114E-2</v>
      </c>
      <c r="BV40" s="263">
        <v>1.01733E-2</v>
      </c>
    </row>
    <row r="41" spans="1:74" s="131" customFormat="1" ht="12" customHeight="1" x14ac:dyDescent="0.25">
      <c r="A41" s="439" t="s">
        <v>28</v>
      </c>
      <c r="B41" s="444" t="s">
        <v>46</v>
      </c>
      <c r="C41" s="214">
        <v>8.3586689000000006E-2</v>
      </c>
      <c r="D41" s="214">
        <v>8.8261827000000001E-2</v>
      </c>
      <c r="E41" s="214">
        <v>8.1284136000000007E-2</v>
      </c>
      <c r="F41" s="214">
        <v>7.9139137999999998E-2</v>
      </c>
      <c r="G41" s="214">
        <v>0.10227865999999999</v>
      </c>
      <c r="H41" s="214">
        <v>9.5533897000000007E-2</v>
      </c>
      <c r="I41" s="214">
        <v>9.1242952000000002E-2</v>
      </c>
      <c r="J41" s="214">
        <v>7.9443499000000001E-2</v>
      </c>
      <c r="K41" s="214">
        <v>6.3732099E-2</v>
      </c>
      <c r="L41" s="214">
        <v>6.4181106000000002E-2</v>
      </c>
      <c r="M41" s="214">
        <v>7.1285752999999993E-2</v>
      </c>
      <c r="N41" s="214">
        <v>7.3384774999999999E-2</v>
      </c>
      <c r="O41" s="214">
        <v>8.3798859000000003E-2</v>
      </c>
      <c r="P41" s="214">
        <v>6.8705769E-2</v>
      </c>
      <c r="Q41" s="214">
        <v>7.2404121000000002E-2</v>
      </c>
      <c r="R41" s="214">
        <v>6.6154679999999993E-2</v>
      </c>
      <c r="S41" s="214">
        <v>7.9530185000000003E-2</v>
      </c>
      <c r="T41" s="214">
        <v>8.0025317999999998E-2</v>
      </c>
      <c r="U41" s="214">
        <v>7.5396712000000005E-2</v>
      </c>
      <c r="V41" s="214">
        <v>6.9359638000000001E-2</v>
      </c>
      <c r="W41" s="214">
        <v>5.8079973E-2</v>
      </c>
      <c r="X41" s="214">
        <v>5.8457578000000003E-2</v>
      </c>
      <c r="Y41" s="214">
        <v>6.6101528000000007E-2</v>
      </c>
      <c r="Z41" s="214">
        <v>8.0393118999999999E-2</v>
      </c>
      <c r="AA41" s="214">
        <v>8.2562257E-2</v>
      </c>
      <c r="AB41" s="214">
        <v>7.2745778999999997E-2</v>
      </c>
      <c r="AC41" s="214">
        <v>8.3377053000000007E-2</v>
      </c>
      <c r="AD41" s="214">
        <v>6.8464633999999996E-2</v>
      </c>
      <c r="AE41" s="214">
        <v>7.9700155999999994E-2</v>
      </c>
      <c r="AF41" s="214">
        <v>8.8670357000000005E-2</v>
      </c>
      <c r="AG41" s="214">
        <v>8.3824154999999997E-2</v>
      </c>
      <c r="AH41" s="214">
        <v>7.2105621999999994E-2</v>
      </c>
      <c r="AI41" s="214">
        <v>5.8093213999999997E-2</v>
      </c>
      <c r="AJ41" s="214">
        <v>4.9021632000000002E-2</v>
      </c>
      <c r="AK41" s="214">
        <v>6.1068480000000001E-2</v>
      </c>
      <c r="AL41" s="214">
        <v>6.9705592999999996E-2</v>
      </c>
      <c r="AM41" s="214">
        <v>7.6047682000000005E-2</v>
      </c>
      <c r="AN41" s="214">
        <v>6.3744641000000005E-2</v>
      </c>
      <c r="AO41" s="214">
        <v>6.9016563000000003E-2</v>
      </c>
      <c r="AP41" s="214">
        <v>5.9646262999999998E-2</v>
      </c>
      <c r="AQ41" s="214">
        <v>9.3758806E-2</v>
      </c>
      <c r="AR41" s="214">
        <v>6.6433799000000002E-2</v>
      </c>
      <c r="AS41" s="214">
        <v>7.2463402999999996E-2</v>
      </c>
      <c r="AT41" s="214">
        <v>7.2149695999999999E-2</v>
      </c>
      <c r="AU41" s="214">
        <v>5.628449E-2</v>
      </c>
      <c r="AV41" s="214">
        <v>6.1709326000000002E-2</v>
      </c>
      <c r="AW41" s="214">
        <v>6.7849199999999998E-2</v>
      </c>
      <c r="AX41" s="214">
        <v>6.8244299999999994E-2</v>
      </c>
      <c r="AY41" s="214">
        <v>7.4344900000000005E-2</v>
      </c>
      <c r="AZ41" s="263">
        <v>6.9828299999999996E-2</v>
      </c>
      <c r="BA41" s="263">
        <v>7.6549500000000006E-2</v>
      </c>
      <c r="BB41" s="263">
        <v>7.8714599999999996E-2</v>
      </c>
      <c r="BC41" s="263">
        <v>8.8490299999999994E-2</v>
      </c>
      <c r="BD41" s="263">
        <v>8.60712E-2</v>
      </c>
      <c r="BE41" s="263">
        <v>7.9790399999999997E-2</v>
      </c>
      <c r="BF41" s="263">
        <v>6.9916900000000004E-2</v>
      </c>
      <c r="BG41" s="263">
        <v>5.8845000000000001E-2</v>
      </c>
      <c r="BH41" s="263">
        <v>5.8252400000000003E-2</v>
      </c>
      <c r="BI41" s="263">
        <v>6.4405000000000004E-2</v>
      </c>
      <c r="BJ41" s="263">
        <v>7.2444700000000001E-2</v>
      </c>
      <c r="BK41" s="263">
        <v>7.8885300000000005E-2</v>
      </c>
      <c r="BL41" s="263">
        <v>7.2666400000000006E-2</v>
      </c>
      <c r="BM41" s="263">
        <v>8.0510600000000002E-2</v>
      </c>
      <c r="BN41" s="263">
        <v>8.0947400000000003E-2</v>
      </c>
      <c r="BO41" s="263">
        <v>9.2635800000000004E-2</v>
      </c>
      <c r="BP41" s="263">
        <v>8.9613899999999996E-2</v>
      </c>
      <c r="BQ41" s="263">
        <v>8.47083E-2</v>
      </c>
      <c r="BR41" s="263">
        <v>7.2813100000000006E-2</v>
      </c>
      <c r="BS41" s="263">
        <v>6.0727000000000003E-2</v>
      </c>
      <c r="BT41" s="263">
        <v>6.0190899999999999E-2</v>
      </c>
      <c r="BU41" s="263">
        <v>6.6777100000000006E-2</v>
      </c>
      <c r="BV41" s="263">
        <v>7.4175400000000002E-2</v>
      </c>
    </row>
    <row r="42" spans="1:74" s="131" customFormat="1" ht="12" customHeight="1" x14ac:dyDescent="0.25">
      <c r="A42" s="439" t="s">
        <v>30</v>
      </c>
      <c r="B42" s="444" t="s">
        <v>1264</v>
      </c>
      <c r="C42" s="214">
        <v>2.6740563540000001E-2</v>
      </c>
      <c r="D42" s="214">
        <v>3.2048543507000003E-2</v>
      </c>
      <c r="E42" s="214">
        <v>3.8731247995000002E-2</v>
      </c>
      <c r="F42" s="214">
        <v>4.6045176080999999E-2</v>
      </c>
      <c r="G42" s="214">
        <v>5.4207825416999998E-2</v>
      </c>
      <c r="H42" s="214">
        <v>5.4218555326999998E-2</v>
      </c>
      <c r="I42" s="214">
        <v>5.8158700108999997E-2</v>
      </c>
      <c r="J42" s="214">
        <v>5.2711775454E-2</v>
      </c>
      <c r="K42" s="214">
        <v>4.4932558258999999E-2</v>
      </c>
      <c r="L42" s="214">
        <v>4.0674098053999998E-2</v>
      </c>
      <c r="M42" s="214">
        <v>3.3067587095000003E-2</v>
      </c>
      <c r="N42" s="214">
        <v>2.9778235996000001E-2</v>
      </c>
      <c r="O42" s="214">
        <v>3.2033790611999999E-2</v>
      </c>
      <c r="P42" s="214">
        <v>3.5564555102000003E-2</v>
      </c>
      <c r="Q42" s="214">
        <v>5.1476584908E-2</v>
      </c>
      <c r="R42" s="214">
        <v>5.9068338099000001E-2</v>
      </c>
      <c r="S42" s="214">
        <v>6.6558961287999999E-2</v>
      </c>
      <c r="T42" s="214">
        <v>6.5881883609999997E-2</v>
      </c>
      <c r="U42" s="214">
        <v>6.6269459914999995E-2</v>
      </c>
      <c r="V42" s="214">
        <v>6.4228724626000003E-2</v>
      </c>
      <c r="W42" s="214">
        <v>5.9025760363000002E-2</v>
      </c>
      <c r="X42" s="214">
        <v>4.9777641315000003E-2</v>
      </c>
      <c r="Y42" s="214">
        <v>4.2082164103000003E-2</v>
      </c>
      <c r="Z42" s="214">
        <v>3.4894826013000001E-2</v>
      </c>
      <c r="AA42" s="214">
        <v>4.1807812238000001E-2</v>
      </c>
      <c r="AB42" s="214">
        <v>4.7446136106E-2</v>
      </c>
      <c r="AC42" s="214">
        <v>6.2806256741999994E-2</v>
      </c>
      <c r="AD42" s="214">
        <v>7.1071783021999999E-2</v>
      </c>
      <c r="AE42" s="214">
        <v>7.9458812167000001E-2</v>
      </c>
      <c r="AF42" s="214">
        <v>8.2610511757000002E-2</v>
      </c>
      <c r="AG42" s="214">
        <v>8.2583858593999998E-2</v>
      </c>
      <c r="AH42" s="214">
        <v>7.7169004375999994E-2</v>
      </c>
      <c r="AI42" s="214">
        <v>7.0104713644000005E-2</v>
      </c>
      <c r="AJ42" s="214">
        <v>6.3190472871000006E-2</v>
      </c>
      <c r="AK42" s="214">
        <v>4.6707553201E-2</v>
      </c>
      <c r="AL42" s="214">
        <v>3.9622879637000001E-2</v>
      </c>
      <c r="AM42" s="214">
        <v>4.4431875533000001E-2</v>
      </c>
      <c r="AN42" s="214">
        <v>5.0523180483000002E-2</v>
      </c>
      <c r="AO42" s="214">
        <v>6.7312497743999999E-2</v>
      </c>
      <c r="AP42" s="214">
        <v>7.9379909927999995E-2</v>
      </c>
      <c r="AQ42" s="214">
        <v>9.0078579561999994E-2</v>
      </c>
      <c r="AR42" s="214">
        <v>9.2024470179000006E-2</v>
      </c>
      <c r="AS42" s="214">
        <v>9.7397490005999995E-2</v>
      </c>
      <c r="AT42" s="214">
        <v>9.3067854953000004E-2</v>
      </c>
      <c r="AU42" s="214">
        <v>8.1594938512000004E-2</v>
      </c>
      <c r="AV42" s="214">
        <v>7.4170104804999998E-2</v>
      </c>
      <c r="AW42" s="214">
        <v>5.6038755192000002E-2</v>
      </c>
      <c r="AX42" s="214">
        <v>4.7766100999999998E-2</v>
      </c>
      <c r="AY42" s="214">
        <v>5.6848721999999997E-2</v>
      </c>
      <c r="AZ42" s="263">
        <v>6.7176399999999997E-2</v>
      </c>
      <c r="BA42" s="263">
        <v>8.9396600000000007E-2</v>
      </c>
      <c r="BB42" s="263">
        <v>0.1028839</v>
      </c>
      <c r="BC42" s="263">
        <v>0.11740159999999999</v>
      </c>
      <c r="BD42" s="263">
        <v>0.12559880000000001</v>
      </c>
      <c r="BE42" s="263">
        <v>0.13035289999999999</v>
      </c>
      <c r="BF42" s="263">
        <v>0.1223225</v>
      </c>
      <c r="BG42" s="263">
        <v>0.1105216</v>
      </c>
      <c r="BH42" s="263">
        <v>9.5658000000000007E-2</v>
      </c>
      <c r="BI42" s="263">
        <v>7.4036000000000005E-2</v>
      </c>
      <c r="BJ42" s="263">
        <v>6.15097E-2</v>
      </c>
      <c r="BK42" s="263">
        <v>7.1764700000000001E-2</v>
      </c>
      <c r="BL42" s="263">
        <v>8.1268199999999999E-2</v>
      </c>
      <c r="BM42" s="263">
        <v>0.110126</v>
      </c>
      <c r="BN42" s="263">
        <v>0.1241527</v>
      </c>
      <c r="BO42" s="263">
        <v>0.14171310000000001</v>
      </c>
      <c r="BP42" s="263">
        <v>0.15093709999999999</v>
      </c>
      <c r="BQ42" s="263">
        <v>0.15593899999999999</v>
      </c>
      <c r="BR42" s="263">
        <v>0.1449433</v>
      </c>
      <c r="BS42" s="263">
        <v>0.13127510000000001</v>
      </c>
      <c r="BT42" s="263">
        <v>0.1125162</v>
      </c>
      <c r="BU42" s="263">
        <v>8.5624900000000004E-2</v>
      </c>
      <c r="BV42" s="263">
        <v>7.2346800000000003E-2</v>
      </c>
    </row>
    <row r="43" spans="1:74" s="131" customFormat="1" ht="12" customHeight="1" x14ac:dyDescent="0.25">
      <c r="A43" s="415" t="s">
        <v>33</v>
      </c>
      <c r="B43" s="444" t="s">
        <v>797</v>
      </c>
      <c r="C43" s="214">
        <v>3.9660246000000003E-2</v>
      </c>
      <c r="D43" s="214">
        <v>3.6438415000000002E-2</v>
      </c>
      <c r="E43" s="214">
        <v>3.9023346E-2</v>
      </c>
      <c r="F43" s="214">
        <v>3.6510069999999999E-2</v>
      </c>
      <c r="G43" s="214">
        <v>3.7236096000000003E-2</v>
      </c>
      <c r="H43" s="214">
        <v>3.4279259999999999E-2</v>
      </c>
      <c r="I43" s="214">
        <v>3.5906116000000002E-2</v>
      </c>
      <c r="J43" s="214">
        <v>3.6431826E-2</v>
      </c>
      <c r="K43" s="214">
        <v>3.425135E-2</v>
      </c>
      <c r="L43" s="214">
        <v>3.6323016E-2</v>
      </c>
      <c r="M43" s="214">
        <v>3.5730430000000001E-2</v>
      </c>
      <c r="N43" s="214">
        <v>3.7943866E-2</v>
      </c>
      <c r="O43" s="214">
        <v>3.8371205999999998E-2</v>
      </c>
      <c r="P43" s="214">
        <v>3.3864263999999998E-2</v>
      </c>
      <c r="Q43" s="214">
        <v>3.7855236E-2</v>
      </c>
      <c r="R43" s="214">
        <v>3.5515089E-2</v>
      </c>
      <c r="S43" s="214">
        <v>3.6402636000000002E-2</v>
      </c>
      <c r="T43" s="214">
        <v>3.4237679E-2</v>
      </c>
      <c r="U43" s="214">
        <v>3.5668616E-2</v>
      </c>
      <c r="V43" s="214">
        <v>3.5271916E-2</v>
      </c>
      <c r="W43" s="214">
        <v>3.4478239000000001E-2</v>
      </c>
      <c r="X43" s="214">
        <v>3.5374266000000001E-2</v>
      </c>
      <c r="Y43" s="214">
        <v>3.5234478999999999E-2</v>
      </c>
      <c r="Z43" s="214">
        <v>3.7993675999999997E-2</v>
      </c>
      <c r="AA43" s="214">
        <v>3.6596226000000003E-2</v>
      </c>
      <c r="AB43" s="214">
        <v>3.3262993999999997E-2</v>
      </c>
      <c r="AC43" s="214">
        <v>3.6768236000000003E-2</v>
      </c>
      <c r="AD43" s="214">
        <v>3.4088808999999998E-2</v>
      </c>
      <c r="AE43" s="214">
        <v>3.4591025999999997E-2</v>
      </c>
      <c r="AF43" s="214">
        <v>3.3320338999999997E-2</v>
      </c>
      <c r="AG43" s="214">
        <v>3.3990345999999998E-2</v>
      </c>
      <c r="AH43" s="214">
        <v>3.3804215999999998E-2</v>
      </c>
      <c r="AI43" s="214">
        <v>3.2226788999999999E-2</v>
      </c>
      <c r="AJ43" s="214">
        <v>3.4371935999999999E-2</v>
      </c>
      <c r="AK43" s="214">
        <v>3.4132088999999997E-2</v>
      </c>
      <c r="AL43" s="214">
        <v>3.5175775999999999E-2</v>
      </c>
      <c r="AM43" s="214">
        <v>3.5841746000000001E-2</v>
      </c>
      <c r="AN43" s="214">
        <v>3.2067133999999997E-2</v>
      </c>
      <c r="AO43" s="214">
        <v>3.4316355999999999E-2</v>
      </c>
      <c r="AP43" s="214">
        <v>3.2419279000000002E-2</v>
      </c>
      <c r="AQ43" s="214">
        <v>3.4090575999999997E-2</v>
      </c>
      <c r="AR43" s="214">
        <v>3.1763049000000002E-2</v>
      </c>
      <c r="AS43" s="214">
        <v>3.2938936000000002E-2</v>
      </c>
      <c r="AT43" s="214">
        <v>3.2585396000000003E-2</v>
      </c>
      <c r="AU43" s="214">
        <v>3.1584148999999999E-2</v>
      </c>
      <c r="AV43" s="214">
        <v>3.2987375999999999E-2</v>
      </c>
      <c r="AW43" s="214">
        <v>3.3033899999999998E-2</v>
      </c>
      <c r="AX43" s="214">
        <v>3.4484399999999998E-2</v>
      </c>
      <c r="AY43" s="214">
        <v>3.4683100000000001E-2</v>
      </c>
      <c r="AZ43" s="263">
        <v>3.1791199999999999E-2</v>
      </c>
      <c r="BA43" s="263">
        <v>3.3747199999999998E-2</v>
      </c>
      <c r="BB43" s="263">
        <v>3.1495200000000001E-2</v>
      </c>
      <c r="BC43" s="263">
        <v>3.3429599999999997E-2</v>
      </c>
      <c r="BD43" s="263">
        <v>3.2550900000000001E-2</v>
      </c>
      <c r="BE43" s="263">
        <v>3.3488799999999999E-2</v>
      </c>
      <c r="BF43" s="263">
        <v>3.3041099999999997E-2</v>
      </c>
      <c r="BG43" s="263">
        <v>3.1319E-2</v>
      </c>
      <c r="BH43" s="263">
        <v>3.3179100000000003E-2</v>
      </c>
      <c r="BI43" s="263">
        <v>3.2742800000000002E-2</v>
      </c>
      <c r="BJ43" s="263">
        <v>3.40711E-2</v>
      </c>
      <c r="BK43" s="263">
        <v>3.4211999999999999E-2</v>
      </c>
      <c r="BL43" s="263">
        <v>3.08078E-2</v>
      </c>
      <c r="BM43" s="263">
        <v>3.33824E-2</v>
      </c>
      <c r="BN43" s="263">
        <v>3.1136799999999999E-2</v>
      </c>
      <c r="BO43" s="263">
        <v>3.32625E-2</v>
      </c>
      <c r="BP43" s="263">
        <v>3.2475999999999998E-2</v>
      </c>
      <c r="BQ43" s="263">
        <v>3.3482100000000001E-2</v>
      </c>
      <c r="BR43" s="263">
        <v>3.3034500000000001E-2</v>
      </c>
      <c r="BS43" s="263">
        <v>3.12026E-2</v>
      </c>
      <c r="BT43" s="263">
        <v>3.3213300000000001E-2</v>
      </c>
      <c r="BU43" s="263">
        <v>3.2773900000000002E-2</v>
      </c>
      <c r="BV43" s="263">
        <v>3.3856499999999998E-2</v>
      </c>
    </row>
    <row r="44" spans="1:74" s="131" customFormat="1" ht="12" customHeight="1" x14ac:dyDescent="0.25">
      <c r="A44" s="415" t="s">
        <v>32</v>
      </c>
      <c r="B44" s="444" t="s">
        <v>988</v>
      </c>
      <c r="C44" s="214">
        <v>0.17389384299999999</v>
      </c>
      <c r="D44" s="214">
        <v>0.16353415399999999</v>
      </c>
      <c r="E44" s="214">
        <v>0.169726353</v>
      </c>
      <c r="F44" s="214">
        <v>0.15925219299999999</v>
      </c>
      <c r="G44" s="214">
        <v>0.16416598299999999</v>
      </c>
      <c r="H44" s="214">
        <v>0.157432303</v>
      </c>
      <c r="I44" s="214">
        <v>0.162813613</v>
      </c>
      <c r="J44" s="214">
        <v>0.165237983</v>
      </c>
      <c r="K44" s="214">
        <v>0.15742451299999999</v>
      </c>
      <c r="L44" s="214">
        <v>0.16277069299999999</v>
      </c>
      <c r="M44" s="214">
        <v>0.16256236299999999</v>
      </c>
      <c r="N44" s="214">
        <v>0.17078933299999999</v>
      </c>
      <c r="O44" s="214">
        <v>0.17154536400000001</v>
      </c>
      <c r="P44" s="214">
        <v>0.15358896999999999</v>
      </c>
      <c r="Q44" s="214">
        <v>0.16745396400000001</v>
      </c>
      <c r="R44" s="214">
        <v>0.161716796</v>
      </c>
      <c r="S44" s="214">
        <v>0.167503034</v>
      </c>
      <c r="T44" s="214">
        <v>0.16398838600000001</v>
      </c>
      <c r="U44" s="214">
        <v>0.17306023400000001</v>
      </c>
      <c r="V44" s="214">
        <v>0.17154915400000001</v>
      </c>
      <c r="W44" s="214">
        <v>0.164002176</v>
      </c>
      <c r="X44" s="214">
        <v>0.16378377399999999</v>
      </c>
      <c r="Y44" s="214">
        <v>0.16058297599999999</v>
      </c>
      <c r="Z44" s="214">
        <v>0.170652584</v>
      </c>
      <c r="AA44" s="214">
        <v>0.17451395</v>
      </c>
      <c r="AB44" s="214">
        <v>0.15946168599999999</v>
      </c>
      <c r="AC44" s="214">
        <v>0.16866971</v>
      </c>
      <c r="AD44" s="214">
        <v>0.163903772</v>
      </c>
      <c r="AE44" s="214">
        <v>0.16967318000000001</v>
      </c>
      <c r="AF44" s="214">
        <v>0.16802848200000001</v>
      </c>
      <c r="AG44" s="214">
        <v>0.17522404999999999</v>
      </c>
      <c r="AH44" s="214">
        <v>0.17395936000000001</v>
      </c>
      <c r="AI44" s="214">
        <v>0.162402092</v>
      </c>
      <c r="AJ44" s="214">
        <v>0.16269761999999999</v>
      </c>
      <c r="AK44" s="214">
        <v>0.16389778199999999</v>
      </c>
      <c r="AL44" s="214">
        <v>0.16928077</v>
      </c>
      <c r="AM44" s="214">
        <v>0.17365030200000001</v>
      </c>
      <c r="AN44" s="214">
        <v>0.154048711</v>
      </c>
      <c r="AO44" s="214">
        <v>0.16527563200000001</v>
      </c>
      <c r="AP44" s="214">
        <v>0.15188180600000001</v>
      </c>
      <c r="AQ44" s="214">
        <v>0.16348739200000001</v>
      </c>
      <c r="AR44" s="214">
        <v>0.15618884599999999</v>
      </c>
      <c r="AS44" s="214">
        <v>0.16209332200000001</v>
      </c>
      <c r="AT44" s="214">
        <v>0.16296245200000001</v>
      </c>
      <c r="AU44" s="214">
        <v>0.15279004600000001</v>
      </c>
      <c r="AV44" s="214">
        <v>0.15418467199999999</v>
      </c>
      <c r="AW44" s="214">
        <v>0.15532705099999999</v>
      </c>
      <c r="AX44" s="214">
        <v>0.17165567000000001</v>
      </c>
      <c r="AY44" s="214">
        <v>0.17669246</v>
      </c>
      <c r="AZ44" s="263">
        <v>0.16056909999999999</v>
      </c>
      <c r="BA44" s="263">
        <v>0.1714649</v>
      </c>
      <c r="BB44" s="263">
        <v>0.16532759999999999</v>
      </c>
      <c r="BC44" s="263">
        <v>0.17156189999999999</v>
      </c>
      <c r="BD44" s="263">
        <v>0.17094690000000001</v>
      </c>
      <c r="BE44" s="263">
        <v>0.18091470000000001</v>
      </c>
      <c r="BF44" s="263">
        <v>0.1798082</v>
      </c>
      <c r="BG44" s="263">
        <v>0.17107929999999999</v>
      </c>
      <c r="BH44" s="263">
        <v>0.17391699999999999</v>
      </c>
      <c r="BI44" s="263">
        <v>0.16875699999999999</v>
      </c>
      <c r="BJ44" s="263">
        <v>0.17858379999999999</v>
      </c>
      <c r="BK44" s="263">
        <v>0.18086530000000001</v>
      </c>
      <c r="BL44" s="263">
        <v>0.1624118</v>
      </c>
      <c r="BM44" s="263">
        <v>0.17273830000000001</v>
      </c>
      <c r="BN44" s="263">
        <v>0.16638559999999999</v>
      </c>
      <c r="BO44" s="263">
        <v>0.17258809999999999</v>
      </c>
      <c r="BP44" s="263">
        <v>0.17156270000000001</v>
      </c>
      <c r="BQ44" s="263">
        <v>0.18153449999999999</v>
      </c>
      <c r="BR44" s="263">
        <v>0.18019160000000001</v>
      </c>
      <c r="BS44" s="263">
        <v>0.17127709999999999</v>
      </c>
      <c r="BT44" s="263">
        <v>0.17365340000000001</v>
      </c>
      <c r="BU44" s="263">
        <v>0.16889460000000001</v>
      </c>
      <c r="BV44" s="263">
        <v>0.1791075</v>
      </c>
    </row>
    <row r="45" spans="1:74" s="131" customFormat="1" ht="12" customHeight="1" x14ac:dyDescent="0.25">
      <c r="A45" s="439" t="s">
        <v>92</v>
      </c>
      <c r="B45" s="444" t="s">
        <v>436</v>
      </c>
      <c r="C45" s="214">
        <v>9.5867590518000007E-2</v>
      </c>
      <c r="D45" s="214">
        <v>9.9240074410000004E-2</v>
      </c>
      <c r="E45" s="214">
        <v>9.9951485515999999E-2</v>
      </c>
      <c r="F45" s="214">
        <v>0.10142619183</v>
      </c>
      <c r="G45" s="214">
        <v>9.6743868806E-2</v>
      </c>
      <c r="H45" s="214">
        <v>0.10283013764</v>
      </c>
      <c r="I45" s="214">
        <v>7.7750886414000006E-2</v>
      </c>
      <c r="J45" s="214">
        <v>7.8346494892000004E-2</v>
      </c>
      <c r="K45" s="214">
        <v>7.8823113644000006E-2</v>
      </c>
      <c r="L45" s="214">
        <v>9.7981733330000001E-2</v>
      </c>
      <c r="M45" s="214">
        <v>0.1126319041</v>
      </c>
      <c r="N45" s="214">
        <v>0.10877228942</v>
      </c>
      <c r="O45" s="214">
        <v>0.10248982239</v>
      </c>
      <c r="P45" s="214">
        <v>9.1076609092999999E-2</v>
      </c>
      <c r="Q45" s="214">
        <v>0.13365850222</v>
      </c>
      <c r="R45" s="214">
        <v>0.12327942303</v>
      </c>
      <c r="S45" s="214">
        <v>0.11520358802</v>
      </c>
      <c r="T45" s="214">
        <v>9.0934957681999995E-2</v>
      </c>
      <c r="U45" s="214">
        <v>7.4045775544999998E-2</v>
      </c>
      <c r="V45" s="214">
        <v>9.2309463063999994E-2</v>
      </c>
      <c r="W45" s="214">
        <v>9.8863975064000006E-2</v>
      </c>
      <c r="X45" s="214">
        <v>0.10983737020000001</v>
      </c>
      <c r="Y45" s="214">
        <v>0.12188782367999999</v>
      </c>
      <c r="Z45" s="214">
        <v>0.13586660811000001</v>
      </c>
      <c r="AA45" s="214">
        <v>0.12756168017</v>
      </c>
      <c r="AB45" s="214">
        <v>0.12833724530999999</v>
      </c>
      <c r="AC45" s="214">
        <v>0.14670665608</v>
      </c>
      <c r="AD45" s="214">
        <v>0.15740888453999999</v>
      </c>
      <c r="AE45" s="214">
        <v>0.14363216253</v>
      </c>
      <c r="AF45" s="214">
        <v>0.1151429467</v>
      </c>
      <c r="AG45" s="214">
        <v>0.10051223916</v>
      </c>
      <c r="AH45" s="214">
        <v>8.4296393388999996E-2</v>
      </c>
      <c r="AI45" s="214">
        <v>9.3199519652999996E-2</v>
      </c>
      <c r="AJ45" s="214">
        <v>0.11164317419</v>
      </c>
      <c r="AK45" s="214">
        <v>0.14046370786000001</v>
      </c>
      <c r="AL45" s="214">
        <v>0.13188373965</v>
      </c>
      <c r="AM45" s="214">
        <v>0.13354338567999999</v>
      </c>
      <c r="AN45" s="214">
        <v>0.14339862936</v>
      </c>
      <c r="AO45" s="214">
        <v>0.15181636887</v>
      </c>
      <c r="AP45" s="214">
        <v>0.14667249860000001</v>
      </c>
      <c r="AQ45" s="214">
        <v>0.10916582080999999</v>
      </c>
      <c r="AR45" s="214">
        <v>9.3788736466E-2</v>
      </c>
      <c r="AS45" s="214">
        <v>9.5037494929999994E-2</v>
      </c>
      <c r="AT45" s="214">
        <v>9.7201984896999993E-2</v>
      </c>
      <c r="AU45" s="214">
        <v>9.6142008732000003E-2</v>
      </c>
      <c r="AV45" s="214">
        <v>0.12420456972</v>
      </c>
      <c r="AW45" s="214">
        <v>0.12550891331</v>
      </c>
      <c r="AX45" s="214">
        <v>0.14418139999999999</v>
      </c>
      <c r="AY45" s="214">
        <v>0.1274199</v>
      </c>
      <c r="AZ45" s="263">
        <v>0.15961149999999999</v>
      </c>
      <c r="BA45" s="263">
        <v>0.15948190000000001</v>
      </c>
      <c r="BB45" s="263">
        <v>0.1504915</v>
      </c>
      <c r="BC45" s="263">
        <v>0.1225609</v>
      </c>
      <c r="BD45" s="263">
        <v>0.10244209999999999</v>
      </c>
      <c r="BE45" s="263">
        <v>0.1001848</v>
      </c>
      <c r="BF45" s="263">
        <v>0.1045358</v>
      </c>
      <c r="BG45" s="263">
        <v>0.1026036</v>
      </c>
      <c r="BH45" s="263">
        <v>0.1297384</v>
      </c>
      <c r="BI45" s="263">
        <v>0.13837969999999999</v>
      </c>
      <c r="BJ45" s="263">
        <v>0.1523709</v>
      </c>
      <c r="BK45" s="263">
        <v>0.1376098</v>
      </c>
      <c r="BL45" s="263">
        <v>0.15705710000000001</v>
      </c>
      <c r="BM45" s="263">
        <v>0.1687661</v>
      </c>
      <c r="BN45" s="263">
        <v>0.15583810000000001</v>
      </c>
      <c r="BO45" s="263">
        <v>0.12919169999999999</v>
      </c>
      <c r="BP45" s="263">
        <v>0.1042974</v>
      </c>
      <c r="BQ45" s="263">
        <v>0.1038298</v>
      </c>
      <c r="BR45" s="263">
        <v>0.10619729999999999</v>
      </c>
      <c r="BS45" s="263">
        <v>0.1086017</v>
      </c>
      <c r="BT45" s="263">
        <v>0.13252249999999999</v>
      </c>
      <c r="BU45" s="263">
        <v>0.14562020000000001</v>
      </c>
      <c r="BV45" s="263">
        <v>0.15840940000000001</v>
      </c>
    </row>
    <row r="46" spans="1:74" ht="12" customHeight="1" x14ac:dyDescent="0.25">
      <c r="A46" s="445" t="s">
        <v>22</v>
      </c>
      <c r="B46" s="446" t="s">
        <v>754</v>
      </c>
      <c r="C46" s="215">
        <v>0.62691344076</v>
      </c>
      <c r="D46" s="215">
        <v>0.61502178775000005</v>
      </c>
      <c r="E46" s="215">
        <v>0.61101258033000005</v>
      </c>
      <c r="F46" s="215">
        <v>0.55364224381000005</v>
      </c>
      <c r="G46" s="215">
        <v>0.61980088732000005</v>
      </c>
      <c r="H46" s="215">
        <v>0.63673542850999998</v>
      </c>
      <c r="I46" s="215">
        <v>0.62420063025000005</v>
      </c>
      <c r="J46" s="215">
        <v>0.60759074094999999</v>
      </c>
      <c r="K46" s="215">
        <v>0.57350239221999999</v>
      </c>
      <c r="L46" s="215">
        <v>0.59244855548999997</v>
      </c>
      <c r="M46" s="215">
        <v>0.61205814459999996</v>
      </c>
      <c r="N46" s="215">
        <v>0.62491223936999996</v>
      </c>
      <c r="O46" s="215">
        <v>0.60697291527999997</v>
      </c>
      <c r="P46" s="215">
        <v>0.54648790026000005</v>
      </c>
      <c r="Q46" s="215">
        <v>0.66641879803000004</v>
      </c>
      <c r="R46" s="215">
        <v>0.64147927361000001</v>
      </c>
      <c r="S46" s="215">
        <v>0.68173553406999998</v>
      </c>
      <c r="T46" s="215">
        <v>0.64471775132999998</v>
      </c>
      <c r="U46" s="215">
        <v>0.63856290668000004</v>
      </c>
      <c r="V46" s="215">
        <v>0.64255087111999998</v>
      </c>
      <c r="W46" s="215">
        <v>0.61046084911999998</v>
      </c>
      <c r="X46" s="215">
        <v>0.64113439361000002</v>
      </c>
      <c r="Y46" s="215">
        <v>0.64315868782999996</v>
      </c>
      <c r="Z46" s="215">
        <v>0.67961911546999998</v>
      </c>
      <c r="AA46" s="215">
        <v>0.66610411544000003</v>
      </c>
      <c r="AB46" s="215">
        <v>0.62767755968000005</v>
      </c>
      <c r="AC46" s="215">
        <v>0.71498783967000001</v>
      </c>
      <c r="AD46" s="215">
        <v>0.69978757068999997</v>
      </c>
      <c r="AE46" s="215">
        <v>0.72461228135</v>
      </c>
      <c r="AF46" s="215">
        <v>0.71014582308999996</v>
      </c>
      <c r="AG46" s="215">
        <v>0.69174489423999996</v>
      </c>
      <c r="AH46" s="215">
        <v>0.66444788536999999</v>
      </c>
      <c r="AI46" s="215">
        <v>0.61791867481999996</v>
      </c>
      <c r="AJ46" s="215">
        <v>0.64644459752000005</v>
      </c>
      <c r="AK46" s="215">
        <v>0.66493941216999997</v>
      </c>
      <c r="AL46" s="215">
        <v>0.66100728852000001</v>
      </c>
      <c r="AM46" s="215">
        <v>0.68346761013000001</v>
      </c>
      <c r="AN46" s="215">
        <v>0.64289760771000004</v>
      </c>
      <c r="AO46" s="215">
        <v>0.71819899474000004</v>
      </c>
      <c r="AP46" s="215">
        <v>0.68670047563000003</v>
      </c>
      <c r="AQ46" s="215">
        <v>0.73485960539999995</v>
      </c>
      <c r="AR46" s="215">
        <v>0.68112528926000004</v>
      </c>
      <c r="AS46" s="215">
        <v>0.69275369405999998</v>
      </c>
      <c r="AT46" s="215">
        <v>0.70287573608999998</v>
      </c>
      <c r="AU46" s="215">
        <v>0.65154285147000002</v>
      </c>
      <c r="AV46" s="215">
        <v>0.69000333967000005</v>
      </c>
      <c r="AW46" s="215">
        <v>0.66553496014000002</v>
      </c>
      <c r="AX46" s="215">
        <v>0.70591641716999998</v>
      </c>
      <c r="AY46" s="215">
        <v>0.70330405722</v>
      </c>
      <c r="AZ46" s="261">
        <v>0.70908669999999996</v>
      </c>
      <c r="BA46" s="261">
        <v>0.77083349999999995</v>
      </c>
      <c r="BB46" s="261">
        <v>0.75883400000000001</v>
      </c>
      <c r="BC46" s="261">
        <v>0.77593889999999999</v>
      </c>
      <c r="BD46" s="261">
        <v>0.7639475</v>
      </c>
      <c r="BE46" s="261">
        <v>0.77321620000000002</v>
      </c>
      <c r="BF46" s="261">
        <v>0.76051349999999995</v>
      </c>
      <c r="BG46" s="261">
        <v>0.70605980000000002</v>
      </c>
      <c r="BH46" s="261">
        <v>0.73562459999999996</v>
      </c>
      <c r="BI46" s="261">
        <v>0.72321630000000003</v>
      </c>
      <c r="BJ46" s="261">
        <v>0.74977899999999997</v>
      </c>
      <c r="BK46" s="261">
        <v>0.74520310000000001</v>
      </c>
      <c r="BL46" s="261">
        <v>0.7247557</v>
      </c>
      <c r="BM46" s="261">
        <v>0.81641560000000002</v>
      </c>
      <c r="BN46" s="261">
        <v>0.79876999999999998</v>
      </c>
      <c r="BO46" s="261">
        <v>0.82698720000000003</v>
      </c>
      <c r="BP46" s="261">
        <v>0.80409450000000005</v>
      </c>
      <c r="BQ46" s="261">
        <v>0.81808309999999995</v>
      </c>
      <c r="BR46" s="261">
        <v>0.79825029999999997</v>
      </c>
      <c r="BS46" s="261">
        <v>0.74614380000000002</v>
      </c>
      <c r="BT46" s="261">
        <v>0.76748819999999995</v>
      </c>
      <c r="BU46" s="261">
        <v>0.75637929999999998</v>
      </c>
      <c r="BV46" s="261">
        <v>0.78176449999999997</v>
      </c>
    </row>
    <row r="47" spans="1:74" s="449" customFormat="1" ht="12" customHeight="1" x14ac:dyDescent="0.25">
      <c r="A47" s="447"/>
      <c r="B47" s="712" t="str">
        <f>"Notes: "&amp;"EIA completed modeling and analysis for this report on " &amp;Dates!$D$2&amp;"."</f>
        <v>Notes: EIA completed modeling and analysis for this report on Thursday February 1, 2024.</v>
      </c>
      <c r="C47" s="713"/>
      <c r="D47" s="713"/>
      <c r="E47" s="713"/>
      <c r="F47" s="713"/>
      <c r="G47" s="713"/>
      <c r="H47" s="713"/>
      <c r="I47" s="713"/>
      <c r="J47" s="713"/>
      <c r="K47" s="713"/>
      <c r="L47" s="713"/>
      <c r="M47" s="713"/>
      <c r="N47" s="713"/>
      <c r="O47" s="713"/>
      <c r="P47" s="713"/>
      <c r="Q47" s="713"/>
      <c r="R47" s="448"/>
      <c r="S47" s="448"/>
      <c r="T47" s="448"/>
      <c r="U47" s="448"/>
      <c r="V47" s="448"/>
      <c r="W47" s="448"/>
      <c r="X47" s="448"/>
      <c r="Y47" s="448"/>
      <c r="Z47" s="448"/>
      <c r="AA47" s="448"/>
      <c r="AB47" s="448"/>
      <c r="AC47" s="448"/>
      <c r="AD47" s="448"/>
      <c r="AE47" s="448"/>
      <c r="AF47" s="448"/>
      <c r="AG47" s="448"/>
      <c r="AH47" s="448"/>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4"/>
      <c r="BR47" s="214"/>
      <c r="BS47" s="214"/>
      <c r="BT47" s="448"/>
      <c r="BU47" s="448"/>
      <c r="BV47" s="448"/>
    </row>
    <row r="48" spans="1:74" s="449" customFormat="1" ht="12" customHeight="1" x14ac:dyDescent="0.25">
      <c r="A48" s="447"/>
      <c r="B48" s="714" t="s">
        <v>334</v>
      </c>
      <c r="C48" s="715"/>
      <c r="D48" s="715"/>
      <c r="E48" s="715"/>
      <c r="F48" s="715"/>
      <c r="G48" s="715"/>
      <c r="H48" s="715"/>
      <c r="I48" s="715"/>
      <c r="J48" s="715"/>
      <c r="K48" s="715"/>
      <c r="L48" s="715"/>
      <c r="M48" s="715"/>
      <c r="N48" s="715"/>
      <c r="O48" s="715"/>
      <c r="P48" s="715"/>
      <c r="Q48" s="716"/>
      <c r="R48" s="448"/>
      <c r="S48" s="448"/>
      <c r="T48" s="448"/>
      <c r="U48" s="448"/>
      <c r="V48" s="448"/>
      <c r="W48" s="448"/>
      <c r="X48" s="448"/>
      <c r="Y48" s="448"/>
      <c r="Z48" s="448"/>
      <c r="AA48" s="448"/>
      <c r="AB48" s="448"/>
      <c r="AC48" s="448"/>
      <c r="AD48" s="448"/>
      <c r="AE48" s="448"/>
      <c r="AF48" s="448"/>
      <c r="AG48" s="448"/>
      <c r="AH48" s="448"/>
      <c r="AI48" s="448"/>
      <c r="AJ48" s="448"/>
      <c r="AK48" s="448"/>
      <c r="AL48" s="448"/>
      <c r="AM48" s="588"/>
      <c r="AN48" s="588"/>
      <c r="AO48" s="588"/>
      <c r="AP48" s="588"/>
      <c r="AQ48" s="588"/>
      <c r="AR48" s="588"/>
      <c r="AS48" s="588"/>
      <c r="AT48" s="588"/>
      <c r="AU48" s="588"/>
      <c r="AV48" s="588"/>
      <c r="AW48" s="588"/>
      <c r="AX48" s="588"/>
      <c r="AY48" s="588"/>
      <c r="AZ48" s="588"/>
      <c r="BA48" s="588"/>
      <c r="BB48" s="588"/>
      <c r="BC48" s="588"/>
      <c r="BD48" s="588"/>
      <c r="BE48" s="588"/>
      <c r="BF48" s="588"/>
      <c r="BG48" s="588"/>
      <c r="BH48" s="588"/>
      <c r="BI48" s="588"/>
      <c r="BJ48" s="588"/>
      <c r="BK48" s="588"/>
      <c r="BL48" s="588"/>
      <c r="BM48" s="588"/>
      <c r="BN48" s="588"/>
      <c r="BO48" s="588"/>
      <c r="BP48" s="588"/>
      <c r="BQ48" s="588"/>
      <c r="BR48" s="588"/>
      <c r="BS48" s="588"/>
      <c r="BT48" s="448"/>
      <c r="BU48" s="448"/>
      <c r="BV48" s="448"/>
    </row>
    <row r="49" spans="1:74" s="449" customFormat="1" ht="12" customHeight="1" x14ac:dyDescent="0.25">
      <c r="A49" s="447"/>
      <c r="B49" s="717" t="s">
        <v>1401</v>
      </c>
      <c r="C49" s="717"/>
      <c r="D49" s="717"/>
      <c r="E49" s="717"/>
      <c r="F49" s="717"/>
      <c r="G49" s="717"/>
      <c r="H49" s="717"/>
      <c r="I49" s="717"/>
      <c r="J49" s="717"/>
      <c r="K49" s="717"/>
      <c r="L49" s="717"/>
      <c r="M49" s="717"/>
      <c r="N49" s="717"/>
      <c r="O49" s="717"/>
      <c r="P49" s="717"/>
      <c r="Q49" s="717"/>
      <c r="R49" s="448"/>
      <c r="S49" s="448"/>
      <c r="T49" s="448"/>
      <c r="U49" s="448"/>
      <c r="V49" s="448"/>
      <c r="W49" s="448"/>
      <c r="X49" s="448"/>
      <c r="Y49" s="448"/>
      <c r="Z49" s="448"/>
      <c r="AA49" s="448"/>
      <c r="AB49" s="448"/>
      <c r="AC49" s="448"/>
      <c r="AD49" s="448"/>
      <c r="AE49" s="448"/>
      <c r="AF49" s="448"/>
      <c r="AG49" s="448"/>
      <c r="AH49" s="448"/>
      <c r="AI49" s="448"/>
      <c r="AJ49" s="448"/>
      <c r="AK49" s="448"/>
      <c r="AL49" s="448"/>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4"/>
      <c r="BR49" s="214"/>
      <c r="BS49" s="214"/>
      <c r="BT49" s="448"/>
      <c r="BU49" s="448"/>
      <c r="BV49" s="448"/>
    </row>
    <row r="50" spans="1:74" s="449" customFormat="1" ht="12" customHeight="1" x14ac:dyDescent="0.25">
      <c r="A50" s="447"/>
      <c r="B50" s="707" t="s">
        <v>1402</v>
      </c>
      <c r="C50" s="708"/>
      <c r="D50" s="708"/>
      <c r="E50" s="708"/>
      <c r="F50" s="708"/>
      <c r="G50" s="708"/>
      <c r="H50" s="708"/>
      <c r="I50" s="708"/>
      <c r="J50" s="708"/>
      <c r="K50" s="708"/>
      <c r="L50" s="708"/>
      <c r="M50" s="708"/>
      <c r="N50" s="708"/>
      <c r="O50" s="708"/>
      <c r="P50" s="708"/>
      <c r="Q50" s="708"/>
      <c r="R50" s="450"/>
      <c r="S50" s="450"/>
      <c r="T50" s="450"/>
      <c r="U50" s="450"/>
      <c r="V50" s="450"/>
      <c r="W50" s="450"/>
      <c r="X50" s="450"/>
      <c r="Y50" s="450"/>
      <c r="Z50" s="450"/>
      <c r="AA50" s="450"/>
      <c r="AB50" s="450"/>
      <c r="AC50" s="450"/>
      <c r="AD50" s="450"/>
      <c r="AE50" s="450"/>
      <c r="AF50" s="450"/>
      <c r="AG50" s="450"/>
      <c r="AH50" s="450"/>
      <c r="AI50" s="450"/>
      <c r="AJ50" s="450"/>
      <c r="AK50" s="450"/>
      <c r="AL50" s="450"/>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4"/>
      <c r="BR50" s="214"/>
      <c r="BS50" s="214"/>
      <c r="BT50" s="450"/>
      <c r="BU50" s="450"/>
      <c r="BV50" s="450"/>
    </row>
    <row r="51" spans="1:74" s="449" customFormat="1" ht="12" customHeight="1" x14ac:dyDescent="0.25">
      <c r="A51" s="447"/>
      <c r="B51" s="708" t="s">
        <v>798</v>
      </c>
      <c r="C51" s="708"/>
      <c r="D51" s="708"/>
      <c r="E51" s="708"/>
      <c r="F51" s="708"/>
      <c r="G51" s="708"/>
      <c r="H51" s="708"/>
      <c r="I51" s="708"/>
      <c r="J51" s="708"/>
      <c r="K51" s="708"/>
      <c r="L51" s="708"/>
      <c r="M51" s="708"/>
      <c r="N51" s="708"/>
      <c r="O51" s="708"/>
      <c r="P51" s="708"/>
      <c r="Q51" s="708"/>
      <c r="R51" s="450"/>
      <c r="S51" s="450"/>
      <c r="T51" s="450"/>
      <c r="U51" s="450"/>
      <c r="V51" s="450"/>
      <c r="W51" s="450"/>
      <c r="X51" s="450"/>
      <c r="Y51" s="450"/>
      <c r="Z51" s="450"/>
      <c r="AA51" s="450"/>
      <c r="AB51" s="450"/>
      <c r="AC51" s="450"/>
      <c r="AD51" s="450"/>
      <c r="AE51" s="450"/>
      <c r="AF51" s="450"/>
      <c r="AG51" s="450"/>
      <c r="AH51" s="450"/>
      <c r="AI51" s="450"/>
      <c r="AJ51" s="450"/>
      <c r="AK51" s="450"/>
      <c r="AL51" s="450"/>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4"/>
      <c r="BR51" s="214"/>
      <c r="BS51" s="214"/>
      <c r="BT51" s="450"/>
      <c r="BU51" s="450"/>
      <c r="BV51" s="450"/>
    </row>
    <row r="52" spans="1:74" s="449" customFormat="1" ht="12" customHeight="1" x14ac:dyDescent="0.25">
      <c r="A52" s="447"/>
      <c r="B52" s="708" t="s">
        <v>1416</v>
      </c>
      <c r="C52" s="708"/>
      <c r="D52" s="708"/>
      <c r="E52" s="708"/>
      <c r="F52" s="708"/>
      <c r="G52" s="708"/>
      <c r="H52" s="708"/>
      <c r="I52" s="708"/>
      <c r="J52" s="708"/>
      <c r="K52" s="708"/>
      <c r="L52" s="708"/>
      <c r="M52" s="708"/>
      <c r="N52" s="708"/>
      <c r="O52" s="708"/>
      <c r="P52" s="708"/>
      <c r="Q52" s="708"/>
      <c r="R52" s="448"/>
      <c r="S52" s="448"/>
      <c r="T52" s="448"/>
      <c r="U52" s="448"/>
      <c r="V52" s="448"/>
      <c r="W52" s="448"/>
      <c r="X52" s="448"/>
      <c r="Y52" s="448"/>
      <c r="Z52" s="448"/>
      <c r="AA52" s="448"/>
      <c r="AB52" s="448"/>
      <c r="AC52" s="448"/>
      <c r="AD52" s="448"/>
      <c r="AE52" s="448"/>
      <c r="AF52" s="448"/>
      <c r="AG52" s="448"/>
      <c r="AH52" s="448"/>
      <c r="AI52" s="448"/>
      <c r="AJ52" s="448"/>
      <c r="AK52" s="448"/>
      <c r="AL52" s="448"/>
      <c r="AM52" s="588"/>
      <c r="AN52" s="588"/>
      <c r="AO52" s="588"/>
      <c r="AP52" s="588"/>
      <c r="AQ52" s="588"/>
      <c r="AR52" s="588"/>
      <c r="AS52" s="588"/>
      <c r="AT52" s="588"/>
      <c r="AU52" s="588"/>
      <c r="AV52" s="588"/>
      <c r="AW52" s="588"/>
      <c r="AX52" s="588"/>
      <c r="AY52" s="588"/>
      <c r="AZ52" s="588"/>
      <c r="BA52" s="588"/>
      <c r="BB52" s="588"/>
      <c r="BC52" s="588"/>
      <c r="BD52" s="588"/>
      <c r="BE52" s="588"/>
      <c r="BF52" s="588"/>
      <c r="BG52" s="588"/>
      <c r="BH52" s="588"/>
      <c r="BI52" s="588"/>
      <c r="BJ52" s="588"/>
      <c r="BK52" s="588"/>
      <c r="BL52" s="588"/>
      <c r="BM52" s="588"/>
      <c r="BN52" s="588"/>
      <c r="BO52" s="588"/>
      <c r="BP52" s="588"/>
      <c r="BQ52" s="588"/>
      <c r="BR52" s="588"/>
      <c r="BS52" s="588"/>
      <c r="BT52" s="448"/>
      <c r="BU52" s="448"/>
      <c r="BV52" s="448"/>
    </row>
    <row r="53" spans="1:74" s="449" customFormat="1" ht="22.25" customHeight="1" x14ac:dyDescent="0.25">
      <c r="A53" s="447"/>
      <c r="B53" s="707" t="s">
        <v>1403</v>
      </c>
      <c r="C53" s="711"/>
      <c r="D53" s="711"/>
      <c r="E53" s="711"/>
      <c r="F53" s="711"/>
      <c r="G53" s="711"/>
      <c r="H53" s="711"/>
      <c r="I53" s="711"/>
      <c r="J53" s="711"/>
      <c r="K53" s="711"/>
      <c r="L53" s="711"/>
      <c r="M53" s="711"/>
      <c r="N53" s="711"/>
      <c r="O53" s="711"/>
      <c r="P53" s="711"/>
      <c r="Q53" s="711"/>
      <c r="R53" s="448"/>
      <c r="S53" s="448"/>
      <c r="T53" s="448"/>
      <c r="U53" s="448"/>
      <c r="V53" s="448"/>
      <c r="W53" s="448"/>
      <c r="X53" s="448"/>
      <c r="Y53" s="448"/>
      <c r="Z53" s="448"/>
      <c r="AA53" s="448"/>
      <c r="AB53" s="448"/>
      <c r="AC53" s="448"/>
      <c r="AD53" s="448"/>
      <c r="AE53" s="448"/>
      <c r="AF53" s="448"/>
      <c r="AG53" s="448"/>
      <c r="AH53" s="448"/>
      <c r="AI53" s="448"/>
      <c r="AJ53" s="448"/>
      <c r="AK53" s="448"/>
      <c r="AL53" s="448"/>
      <c r="AM53" s="214"/>
      <c r="AN53" s="448"/>
      <c r="AO53" s="448"/>
      <c r="AP53" s="448"/>
      <c r="AQ53" s="448"/>
      <c r="AR53" s="448"/>
      <c r="AS53" s="448"/>
      <c r="AT53" s="448"/>
      <c r="AU53" s="448"/>
      <c r="AV53" s="448"/>
      <c r="AW53" s="448"/>
      <c r="AX53" s="448"/>
      <c r="AY53" s="448"/>
      <c r="AZ53" s="448"/>
      <c r="BA53" s="448"/>
      <c r="BB53" s="448"/>
      <c r="BC53" s="448"/>
      <c r="BD53" s="521"/>
      <c r="BE53" s="521"/>
      <c r="BF53" s="521"/>
      <c r="BG53" s="448"/>
      <c r="BH53" s="448"/>
      <c r="BI53" s="448"/>
      <c r="BJ53" s="448"/>
      <c r="BK53" s="448"/>
      <c r="BL53" s="448"/>
      <c r="BM53" s="448"/>
      <c r="BN53" s="448"/>
      <c r="BO53" s="448"/>
      <c r="BP53" s="448"/>
      <c r="BQ53" s="448"/>
      <c r="BR53" s="448"/>
      <c r="BS53" s="448"/>
      <c r="BT53" s="448"/>
      <c r="BU53" s="448"/>
      <c r="BV53" s="448"/>
    </row>
    <row r="54" spans="1:74" s="449" customFormat="1" ht="12" customHeight="1" x14ac:dyDescent="0.2">
      <c r="A54" s="447"/>
      <c r="B54" s="708" t="s">
        <v>1404</v>
      </c>
      <c r="C54" s="708"/>
      <c r="D54" s="708"/>
      <c r="E54" s="708"/>
      <c r="F54" s="708"/>
      <c r="G54" s="708"/>
      <c r="H54" s="708"/>
      <c r="I54" s="708"/>
      <c r="J54" s="708"/>
      <c r="K54" s="708"/>
      <c r="L54" s="708"/>
      <c r="M54" s="708"/>
      <c r="N54" s="708"/>
      <c r="O54" s="708"/>
      <c r="P54" s="708"/>
      <c r="Q54" s="708"/>
      <c r="R54" s="448"/>
      <c r="S54" s="448"/>
      <c r="T54" s="448"/>
      <c r="U54" s="448"/>
      <c r="V54" s="448"/>
      <c r="W54" s="448"/>
      <c r="X54" s="448"/>
      <c r="Y54" s="448"/>
      <c r="Z54" s="448"/>
      <c r="AA54" s="448"/>
      <c r="AB54" s="448"/>
      <c r="AC54" s="448"/>
      <c r="AD54" s="448"/>
      <c r="AE54" s="448"/>
      <c r="AF54" s="448"/>
      <c r="AG54" s="448"/>
      <c r="AH54" s="448"/>
      <c r="AI54" s="448"/>
      <c r="AJ54" s="448"/>
      <c r="AK54" s="448"/>
      <c r="AL54" s="448"/>
      <c r="AM54" s="448"/>
      <c r="AN54" s="448"/>
      <c r="AO54" s="448"/>
      <c r="AP54" s="448"/>
      <c r="AQ54" s="448"/>
      <c r="AR54" s="448"/>
      <c r="AS54" s="448"/>
      <c r="AT54" s="448"/>
      <c r="AU54" s="448"/>
      <c r="AV54" s="448"/>
      <c r="AW54" s="448"/>
      <c r="AX54" s="448"/>
      <c r="AY54" s="448"/>
      <c r="AZ54" s="448"/>
      <c r="BA54" s="448"/>
      <c r="BB54" s="448"/>
      <c r="BC54" s="448"/>
      <c r="BD54" s="521"/>
      <c r="BE54" s="521"/>
      <c r="BF54" s="521"/>
      <c r="BG54" s="448"/>
      <c r="BH54" s="448"/>
      <c r="BI54" s="448"/>
      <c r="BJ54" s="448"/>
      <c r="BK54" s="448"/>
      <c r="BL54" s="448"/>
      <c r="BM54" s="448"/>
      <c r="BN54" s="448"/>
      <c r="BO54" s="448"/>
      <c r="BP54" s="448"/>
      <c r="BQ54" s="448"/>
      <c r="BR54" s="448"/>
      <c r="BS54" s="448"/>
      <c r="BT54" s="448"/>
      <c r="BU54" s="448"/>
      <c r="BV54" s="448"/>
    </row>
    <row r="55" spans="1:74" s="449" customFormat="1" ht="12" customHeight="1" x14ac:dyDescent="0.25">
      <c r="A55" s="447"/>
      <c r="B55" s="707" t="s">
        <v>1405</v>
      </c>
      <c r="C55" s="711"/>
      <c r="D55" s="711"/>
      <c r="E55" s="711"/>
      <c r="F55" s="711"/>
      <c r="G55" s="711"/>
      <c r="H55" s="711"/>
      <c r="I55" s="711"/>
      <c r="J55" s="711"/>
      <c r="K55" s="711"/>
      <c r="L55" s="711"/>
      <c r="M55" s="711"/>
      <c r="N55" s="711"/>
      <c r="O55" s="711"/>
      <c r="P55" s="711"/>
      <c r="Q55" s="711"/>
      <c r="R55" s="448"/>
      <c r="S55" s="448"/>
      <c r="T55" s="448"/>
      <c r="U55" s="448"/>
      <c r="V55" s="448"/>
      <c r="W55" s="448"/>
      <c r="X55" s="448"/>
      <c r="Y55" s="448"/>
      <c r="Z55" s="448"/>
      <c r="AA55" s="448"/>
      <c r="AB55" s="448"/>
      <c r="AC55" s="448"/>
      <c r="AD55" s="448"/>
      <c r="AE55" s="448"/>
      <c r="AF55" s="448"/>
      <c r="AG55" s="448"/>
      <c r="AH55" s="448"/>
      <c r="AI55" s="448"/>
      <c r="AJ55" s="448"/>
      <c r="AK55" s="448"/>
      <c r="AL55" s="448"/>
      <c r="AM55" s="448"/>
      <c r="AN55" s="448"/>
      <c r="AO55" s="448"/>
      <c r="AP55" s="448"/>
      <c r="AQ55" s="448"/>
      <c r="AR55" s="448"/>
      <c r="AS55" s="448"/>
      <c r="AT55" s="448"/>
      <c r="AU55" s="448"/>
      <c r="AV55" s="448"/>
      <c r="AW55" s="448"/>
      <c r="AX55" s="448"/>
      <c r="AY55" s="448"/>
      <c r="AZ55" s="448"/>
      <c r="BA55" s="448"/>
      <c r="BB55" s="448"/>
      <c r="BC55" s="448"/>
      <c r="BD55" s="521"/>
      <c r="BE55" s="521"/>
      <c r="BF55" s="521"/>
      <c r="BG55" s="448"/>
      <c r="BH55" s="448"/>
      <c r="BI55" s="448"/>
      <c r="BJ55" s="448"/>
      <c r="BK55" s="448"/>
      <c r="BL55" s="448"/>
      <c r="BM55" s="448"/>
      <c r="BN55" s="448"/>
      <c r="BO55" s="448"/>
      <c r="BP55" s="448"/>
      <c r="BQ55" s="448"/>
      <c r="BR55" s="448"/>
      <c r="BS55" s="448"/>
      <c r="BT55" s="448"/>
      <c r="BU55" s="448"/>
      <c r="BV55" s="448"/>
    </row>
    <row r="56" spans="1:74" s="449" customFormat="1" ht="12" customHeight="1" x14ac:dyDescent="0.25">
      <c r="A56" s="447"/>
      <c r="B56" s="666" t="s">
        <v>1406</v>
      </c>
      <c r="C56" s="661"/>
      <c r="D56" s="661"/>
      <c r="E56" s="661"/>
      <c r="F56" s="661"/>
      <c r="G56" s="661"/>
      <c r="H56" s="661"/>
      <c r="I56" s="661"/>
      <c r="J56" s="661"/>
      <c r="K56" s="661"/>
      <c r="L56" s="661"/>
      <c r="M56" s="661"/>
      <c r="N56" s="661"/>
      <c r="O56" s="661"/>
      <c r="P56" s="661"/>
      <c r="Q56" s="609"/>
      <c r="R56" s="448"/>
      <c r="S56" s="448"/>
      <c r="T56" s="448"/>
      <c r="U56" s="448"/>
      <c r="V56" s="448"/>
      <c r="W56" s="448"/>
      <c r="X56" s="448"/>
      <c r="Y56" s="448"/>
      <c r="Z56" s="448"/>
      <c r="AA56" s="448"/>
      <c r="AB56" s="448"/>
      <c r="AC56" s="448"/>
      <c r="AD56" s="448"/>
      <c r="AE56" s="448"/>
      <c r="AF56" s="448"/>
      <c r="AG56" s="448"/>
      <c r="AH56" s="448"/>
      <c r="AI56" s="448"/>
      <c r="AJ56" s="448"/>
      <c r="AK56" s="448"/>
      <c r="AL56" s="448"/>
      <c r="AM56" s="448"/>
      <c r="AN56" s="448"/>
      <c r="AO56" s="448"/>
      <c r="AP56" s="448"/>
      <c r="AQ56" s="448"/>
      <c r="AR56" s="448"/>
      <c r="AS56" s="448"/>
      <c r="AT56" s="448"/>
      <c r="AU56" s="448"/>
      <c r="AV56" s="448"/>
      <c r="AW56" s="448"/>
      <c r="AX56" s="448"/>
      <c r="AY56" s="448"/>
      <c r="AZ56" s="448"/>
      <c r="BA56" s="448"/>
      <c r="BB56" s="448"/>
      <c r="BC56" s="448"/>
      <c r="BD56" s="521"/>
      <c r="BE56" s="521"/>
      <c r="BF56" s="521"/>
      <c r="BG56" s="448"/>
      <c r="BH56" s="448"/>
      <c r="BI56" s="448"/>
      <c r="BJ56" s="448"/>
      <c r="BK56" s="448"/>
      <c r="BL56" s="448"/>
      <c r="BM56" s="448"/>
      <c r="BN56" s="448"/>
      <c r="BO56" s="448"/>
      <c r="BP56" s="448"/>
      <c r="BQ56" s="448"/>
      <c r="BR56" s="448"/>
      <c r="BS56" s="448"/>
      <c r="BT56" s="448"/>
      <c r="BU56" s="448"/>
      <c r="BV56" s="448"/>
    </row>
    <row r="57" spans="1:74" s="449" customFormat="1" ht="12" customHeight="1" x14ac:dyDescent="0.25">
      <c r="A57" s="447"/>
      <c r="B57" s="608" t="s">
        <v>1381</v>
      </c>
      <c r="C57" s="609"/>
      <c r="D57" s="609"/>
      <c r="E57" s="609"/>
      <c r="F57" s="609"/>
      <c r="G57" s="609"/>
      <c r="H57" s="609"/>
      <c r="I57" s="609"/>
      <c r="J57" s="609"/>
      <c r="K57" s="609"/>
      <c r="L57" s="609"/>
      <c r="M57" s="609"/>
      <c r="N57" s="609"/>
      <c r="O57" s="609"/>
      <c r="P57" s="609"/>
      <c r="Q57" s="664"/>
      <c r="R57" s="448"/>
      <c r="S57" s="448"/>
      <c r="T57" s="448"/>
      <c r="U57" s="448"/>
      <c r="V57" s="448"/>
      <c r="W57" s="448"/>
      <c r="X57" s="448"/>
      <c r="Y57" s="448"/>
      <c r="Z57" s="448"/>
      <c r="AA57" s="448"/>
      <c r="AB57" s="448"/>
      <c r="AC57" s="448"/>
      <c r="AD57" s="448"/>
      <c r="AE57" s="448"/>
      <c r="AF57" s="448"/>
      <c r="AG57" s="448"/>
      <c r="AH57" s="448"/>
      <c r="AI57" s="448"/>
      <c r="AJ57" s="448"/>
      <c r="AK57" s="448"/>
      <c r="AL57" s="448"/>
      <c r="AM57" s="448"/>
      <c r="AN57" s="448"/>
      <c r="AO57" s="448"/>
      <c r="AP57" s="448"/>
      <c r="AQ57" s="448"/>
      <c r="AR57" s="448"/>
      <c r="AS57" s="448"/>
      <c r="AT57" s="448"/>
      <c r="AU57" s="448"/>
      <c r="AV57" s="448"/>
      <c r="AW57" s="448"/>
      <c r="AX57" s="448"/>
      <c r="AY57" s="448"/>
      <c r="AZ57" s="448"/>
      <c r="BA57" s="448"/>
      <c r="BB57" s="448"/>
      <c r="BC57" s="448"/>
      <c r="BD57" s="521"/>
      <c r="BE57" s="521"/>
      <c r="BF57" s="521"/>
      <c r="BG57" s="448"/>
      <c r="BH57" s="448"/>
      <c r="BI57" s="448"/>
      <c r="BJ57" s="448"/>
      <c r="BK57" s="448"/>
      <c r="BL57" s="448"/>
      <c r="BM57" s="448"/>
      <c r="BN57" s="448"/>
      <c r="BO57" s="448"/>
      <c r="BP57" s="448"/>
      <c r="BQ57" s="448"/>
      <c r="BR57" s="448"/>
      <c r="BS57" s="448"/>
      <c r="BT57" s="448"/>
      <c r="BU57" s="448"/>
      <c r="BV57" s="448"/>
    </row>
    <row r="58" spans="1:74" s="449" customFormat="1" ht="12" customHeight="1" x14ac:dyDescent="0.25">
      <c r="A58" s="447"/>
      <c r="B58" s="665" t="s">
        <v>1382</v>
      </c>
      <c r="C58" s="601"/>
      <c r="D58" s="601"/>
      <c r="E58" s="601"/>
      <c r="F58" s="601"/>
      <c r="G58" s="601"/>
      <c r="H58" s="601"/>
      <c r="I58" s="601"/>
      <c r="J58" s="601"/>
      <c r="K58" s="601"/>
      <c r="L58" s="601"/>
      <c r="M58" s="601"/>
      <c r="N58" s="601"/>
      <c r="O58" s="601"/>
      <c r="P58" s="601"/>
      <c r="Q58" s="601"/>
      <c r="R58" s="452"/>
      <c r="S58" s="452"/>
      <c r="T58" s="452"/>
      <c r="U58" s="452"/>
      <c r="V58" s="452"/>
      <c r="W58" s="452"/>
      <c r="X58" s="452"/>
      <c r="Y58" s="452"/>
      <c r="Z58" s="452"/>
      <c r="AA58" s="452"/>
      <c r="AB58" s="452"/>
      <c r="AC58" s="452"/>
      <c r="AD58" s="452"/>
      <c r="AE58" s="452"/>
      <c r="AF58" s="452"/>
      <c r="AG58" s="452"/>
      <c r="AH58" s="452"/>
      <c r="AI58" s="452"/>
      <c r="AJ58" s="452"/>
      <c r="AK58" s="452"/>
      <c r="AL58" s="452"/>
      <c r="AM58" s="452"/>
      <c r="AN58" s="452"/>
      <c r="AO58" s="452"/>
      <c r="AP58" s="452"/>
      <c r="AQ58" s="452"/>
      <c r="AR58" s="452"/>
      <c r="AS58" s="452"/>
      <c r="AT58" s="452"/>
      <c r="AU58" s="452"/>
      <c r="AV58" s="452"/>
      <c r="AW58" s="452"/>
      <c r="AX58" s="452"/>
      <c r="AY58" s="452"/>
      <c r="AZ58" s="452"/>
      <c r="BA58" s="452"/>
      <c r="BB58" s="452"/>
      <c r="BC58" s="452"/>
      <c r="BD58" s="522"/>
      <c r="BE58" s="522"/>
      <c r="BF58" s="522"/>
      <c r="BG58" s="452"/>
      <c r="BH58" s="452"/>
      <c r="BI58" s="452"/>
      <c r="BJ58" s="452"/>
      <c r="BK58" s="452"/>
      <c r="BL58" s="452"/>
      <c r="BM58" s="452"/>
      <c r="BN58" s="452"/>
      <c r="BO58" s="452"/>
      <c r="BP58" s="452"/>
      <c r="BQ58" s="452"/>
      <c r="BR58" s="452"/>
      <c r="BS58" s="452"/>
      <c r="BT58" s="452"/>
      <c r="BU58" s="452"/>
      <c r="BV58" s="452"/>
    </row>
    <row r="59" spans="1:74" s="449" customFormat="1" ht="12" customHeight="1" x14ac:dyDescent="0.2">
      <c r="A59" s="438"/>
      <c r="B59" s="709"/>
      <c r="C59" s="710"/>
      <c r="D59" s="710"/>
      <c r="E59" s="710"/>
      <c r="F59" s="710"/>
      <c r="G59" s="710"/>
      <c r="H59" s="710"/>
      <c r="I59" s="710"/>
      <c r="J59" s="710"/>
      <c r="K59" s="710"/>
      <c r="L59" s="710"/>
      <c r="M59" s="710"/>
      <c r="N59" s="710"/>
      <c r="O59" s="710"/>
      <c r="P59" s="710"/>
      <c r="Q59" s="710"/>
      <c r="R59" s="452"/>
      <c r="S59" s="452"/>
      <c r="T59" s="452"/>
      <c r="U59" s="452"/>
      <c r="V59" s="452"/>
      <c r="W59" s="452"/>
      <c r="X59" s="452"/>
      <c r="Y59" s="452"/>
      <c r="Z59" s="452"/>
      <c r="AA59" s="452"/>
      <c r="AB59" s="452"/>
      <c r="AC59" s="452"/>
      <c r="AD59" s="452"/>
      <c r="AE59" s="452"/>
      <c r="AF59" s="452"/>
      <c r="AG59" s="452"/>
      <c r="AH59" s="452"/>
      <c r="AI59" s="452"/>
      <c r="AJ59" s="452"/>
      <c r="AK59" s="452"/>
      <c r="AL59" s="452"/>
      <c r="AM59" s="452"/>
      <c r="AN59" s="452"/>
      <c r="AO59" s="452"/>
      <c r="AP59" s="452"/>
      <c r="AQ59" s="452"/>
      <c r="AR59" s="452"/>
      <c r="AS59" s="452"/>
      <c r="AT59" s="452"/>
      <c r="AU59" s="452"/>
      <c r="AV59" s="452"/>
      <c r="AW59" s="452"/>
      <c r="AX59" s="452"/>
      <c r="AY59" s="452"/>
      <c r="AZ59" s="452"/>
      <c r="BA59" s="452"/>
      <c r="BB59" s="452"/>
      <c r="BC59" s="452"/>
      <c r="BD59" s="522"/>
      <c r="BE59" s="522"/>
      <c r="BF59" s="522"/>
      <c r="BG59" s="452"/>
      <c r="BH59" s="452"/>
      <c r="BI59" s="452"/>
      <c r="BJ59" s="452"/>
      <c r="BK59" s="452"/>
      <c r="BL59" s="452"/>
      <c r="BM59" s="452"/>
      <c r="BN59" s="452"/>
      <c r="BO59" s="452"/>
      <c r="BP59" s="452"/>
      <c r="BQ59" s="452"/>
      <c r="BR59" s="452"/>
      <c r="BS59" s="452"/>
      <c r="BT59" s="452"/>
      <c r="BU59" s="452"/>
      <c r="BV59" s="452"/>
    </row>
  </sheetData>
  <mergeCells count="20">
    <mergeCell ref="B47:Q47"/>
    <mergeCell ref="B48:Q48"/>
    <mergeCell ref="B49:Q49"/>
    <mergeCell ref="BK3:BV3"/>
    <mergeCell ref="A1:A2"/>
    <mergeCell ref="C3:N3"/>
    <mergeCell ref="O3:Z3"/>
    <mergeCell ref="AA3:AL3"/>
    <mergeCell ref="AM3:AX3"/>
    <mergeCell ref="AY3:BJ3"/>
    <mergeCell ref="B50:Q50"/>
    <mergeCell ref="B52:Q52"/>
    <mergeCell ref="B54:Q54"/>
    <mergeCell ref="B58:Q58"/>
    <mergeCell ref="B59:Q59"/>
    <mergeCell ref="B53:Q53"/>
    <mergeCell ref="B56:Q56"/>
    <mergeCell ref="B55:Q55"/>
    <mergeCell ref="B57:Q57"/>
    <mergeCell ref="B51:Q51"/>
  </mergeCells>
  <phoneticPr fontId="0" type="noConversion"/>
  <hyperlinks>
    <hyperlink ref="A1:A2" location="Contents!A1" display="Table of Contents" xr:uid="{00000000-0004-0000-1400-000000000000}"/>
  </hyperlinks>
  <pageMargins left="0.25" right="0.25" top="0.25" bottom="0.25" header="0.5" footer="0.5"/>
  <pageSetup scale="8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syncVertical="1" syncRef="AV5" transitionEvaluation="1" transitionEntry="1" codeName="Sheet6">
    <pageSetUpPr fitToPage="1"/>
  </sheetPr>
  <dimension ref="A1:BV160"/>
  <sheetViews>
    <sheetView showGridLines="0" workbookViewId="0">
      <pane xSplit="2" ySplit="4" topLeftCell="AV5" activePane="bottomRight" state="frozen"/>
      <selection activeCell="BF1" sqref="BF1"/>
      <selection pane="topRight" activeCell="BF1" sqref="BF1"/>
      <selection pane="bottomLeft" activeCell="BF1" sqref="BF1"/>
      <selection pane="bottomRight" activeCell="AY7" sqref="AY7:AY69"/>
    </sheetView>
  </sheetViews>
  <sheetFormatPr defaultColWidth="9.54296875" defaultRowHeight="10.5" x14ac:dyDescent="0.25"/>
  <cols>
    <col min="1" max="1" width="8.453125" style="106" customWidth="1"/>
    <col min="2" max="2" width="42.54296875" style="106" customWidth="1"/>
    <col min="3" max="50" width="7.453125" style="106" customWidth="1"/>
    <col min="51" max="55" width="7.453125" style="262" customWidth="1"/>
    <col min="56" max="58" width="7.453125" style="523" customWidth="1"/>
    <col min="59" max="62" width="7.453125" style="262" customWidth="1"/>
    <col min="63" max="74" width="7.453125" style="106" customWidth="1"/>
    <col min="75" max="16384" width="9.54296875" style="106"/>
  </cols>
  <sheetData>
    <row r="1" spans="1:74" ht="13.4" customHeight="1" x14ac:dyDescent="0.3">
      <c r="A1" s="623" t="s">
        <v>767</v>
      </c>
      <c r="B1" s="719" t="s">
        <v>1010</v>
      </c>
      <c r="C1" s="720"/>
      <c r="D1" s="720"/>
      <c r="E1" s="720"/>
      <c r="F1" s="720"/>
      <c r="G1" s="720"/>
      <c r="H1" s="720"/>
      <c r="I1" s="720"/>
      <c r="J1" s="720"/>
      <c r="K1" s="720"/>
      <c r="L1" s="720"/>
      <c r="M1" s="720"/>
      <c r="N1" s="720"/>
      <c r="O1" s="720"/>
      <c r="P1" s="720"/>
      <c r="Q1" s="720"/>
      <c r="R1" s="720"/>
      <c r="S1" s="720"/>
      <c r="T1" s="720"/>
      <c r="U1" s="720"/>
      <c r="V1" s="720"/>
      <c r="W1" s="720"/>
      <c r="X1" s="720"/>
      <c r="Y1" s="720"/>
      <c r="Z1" s="720"/>
      <c r="AA1" s="720"/>
      <c r="AB1" s="720"/>
      <c r="AC1" s="720"/>
      <c r="AD1" s="720"/>
      <c r="AE1" s="720"/>
      <c r="AF1" s="720"/>
      <c r="AG1" s="720"/>
      <c r="AH1" s="720"/>
      <c r="AI1" s="720"/>
      <c r="AJ1" s="720"/>
      <c r="AK1" s="720"/>
      <c r="AL1" s="720"/>
    </row>
    <row r="2" spans="1:74" s="35" customFormat="1" ht="12.5" x14ac:dyDescent="0.25">
      <c r="A2" s="624"/>
      <c r="B2" s="402" t="str">
        <f>"U.S. Energy Information Administration  |  Short-Term Energy Outlook  - "&amp;Dates!D1</f>
        <v>U.S. Energy Information Administration  |  Short-Term Energy Outlook  - February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96"/>
      <c r="AZ2" s="296"/>
      <c r="BA2" s="296"/>
      <c r="BB2" s="296"/>
      <c r="BC2" s="296"/>
      <c r="BD2" s="488"/>
      <c r="BE2" s="488"/>
      <c r="BF2" s="488"/>
      <c r="BG2" s="296"/>
      <c r="BH2" s="296"/>
      <c r="BI2" s="296"/>
      <c r="BJ2" s="296"/>
    </row>
    <row r="3" spans="1:74" s="9" customFormat="1" ht="13" x14ac:dyDescent="0.3">
      <c r="A3" s="590" t="s">
        <v>1274</v>
      </c>
      <c r="B3" s="11"/>
      <c r="C3" s="626">
        <f>Dates!D3</f>
        <v>2020</v>
      </c>
      <c r="D3" s="617"/>
      <c r="E3" s="617"/>
      <c r="F3" s="617"/>
      <c r="G3" s="617"/>
      <c r="H3" s="617"/>
      <c r="I3" s="617"/>
      <c r="J3" s="617"/>
      <c r="K3" s="617"/>
      <c r="L3" s="617"/>
      <c r="M3" s="617"/>
      <c r="N3" s="618"/>
      <c r="O3" s="626">
        <f>C3+1</f>
        <v>2021</v>
      </c>
      <c r="P3" s="627"/>
      <c r="Q3" s="627"/>
      <c r="R3" s="627"/>
      <c r="S3" s="627"/>
      <c r="T3" s="627"/>
      <c r="U3" s="627"/>
      <c r="V3" s="627"/>
      <c r="W3" s="627"/>
      <c r="X3" s="617"/>
      <c r="Y3" s="617"/>
      <c r="Z3" s="618"/>
      <c r="AA3" s="614">
        <f>O3+1</f>
        <v>2022</v>
      </c>
      <c r="AB3" s="617"/>
      <c r="AC3" s="617"/>
      <c r="AD3" s="617"/>
      <c r="AE3" s="617"/>
      <c r="AF3" s="617"/>
      <c r="AG3" s="617"/>
      <c r="AH3" s="617"/>
      <c r="AI3" s="617"/>
      <c r="AJ3" s="617"/>
      <c r="AK3" s="617"/>
      <c r="AL3" s="618"/>
      <c r="AM3" s="614">
        <f>AA3+1</f>
        <v>2023</v>
      </c>
      <c r="AN3" s="617"/>
      <c r="AO3" s="617"/>
      <c r="AP3" s="617"/>
      <c r="AQ3" s="617"/>
      <c r="AR3" s="617"/>
      <c r="AS3" s="617"/>
      <c r="AT3" s="617"/>
      <c r="AU3" s="617"/>
      <c r="AV3" s="617"/>
      <c r="AW3" s="617"/>
      <c r="AX3" s="618"/>
      <c r="AY3" s="614">
        <f>AM3+1</f>
        <v>2024</v>
      </c>
      <c r="AZ3" s="615"/>
      <c r="BA3" s="615"/>
      <c r="BB3" s="615"/>
      <c r="BC3" s="615"/>
      <c r="BD3" s="615"/>
      <c r="BE3" s="615"/>
      <c r="BF3" s="615"/>
      <c r="BG3" s="615"/>
      <c r="BH3" s="615"/>
      <c r="BI3" s="615"/>
      <c r="BJ3" s="616"/>
      <c r="BK3" s="614">
        <f>AY3+1</f>
        <v>2025</v>
      </c>
      <c r="BL3" s="617"/>
      <c r="BM3" s="617"/>
      <c r="BN3" s="617"/>
      <c r="BO3" s="617"/>
      <c r="BP3" s="617"/>
      <c r="BQ3" s="617"/>
      <c r="BR3" s="617"/>
      <c r="BS3" s="617"/>
      <c r="BT3" s="617"/>
      <c r="BU3" s="617"/>
      <c r="BV3" s="618"/>
    </row>
    <row r="4" spans="1:74" s="9" customFormat="1" x14ac:dyDescent="0.25">
      <c r="A4" s="591" t="str">
        <f>Dates!$D$2</f>
        <v>Thursday February 1,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15" customHeight="1" x14ac:dyDescent="0.25">
      <c r="A5" s="111"/>
      <c r="B5" s="107" t="s">
        <v>763</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306"/>
      <c r="AZ5" s="306"/>
      <c r="BA5" s="306"/>
      <c r="BB5" s="306"/>
      <c r="BC5" s="306"/>
      <c r="BD5" s="524"/>
      <c r="BE5" s="524"/>
      <c r="BF5" s="524"/>
      <c r="BG5" s="524"/>
      <c r="BH5" s="524"/>
      <c r="BI5" s="524"/>
      <c r="BJ5" s="306"/>
      <c r="BK5" s="306"/>
      <c r="BL5" s="306"/>
      <c r="BM5" s="306"/>
      <c r="BN5" s="306"/>
      <c r="BO5" s="306"/>
      <c r="BP5" s="306"/>
      <c r="BQ5" s="306"/>
      <c r="BR5" s="306"/>
      <c r="BS5" s="306"/>
      <c r="BT5" s="306"/>
      <c r="BU5" s="306"/>
      <c r="BV5" s="306"/>
    </row>
    <row r="6" spans="1:74" ht="11.15" customHeight="1" x14ac:dyDescent="0.2">
      <c r="A6" s="111"/>
      <c r="B6" s="25" t="s">
        <v>530</v>
      </c>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307"/>
      <c r="AZ6" s="307"/>
      <c r="BA6" s="307"/>
      <c r="BB6" s="307"/>
      <c r="BC6" s="307"/>
      <c r="BD6" s="307"/>
      <c r="BE6" s="307"/>
      <c r="BF6" s="307"/>
      <c r="BG6" s="307"/>
      <c r="BH6" s="307"/>
      <c r="BI6" s="307"/>
      <c r="BJ6" s="307"/>
      <c r="BK6" s="307"/>
      <c r="BL6" s="307"/>
      <c r="BM6" s="307"/>
      <c r="BN6" s="307"/>
      <c r="BO6" s="307"/>
      <c r="BP6" s="307"/>
      <c r="BQ6" s="307"/>
      <c r="BR6" s="307"/>
      <c r="BS6" s="307"/>
      <c r="BT6" s="307"/>
      <c r="BU6" s="307"/>
      <c r="BV6" s="307"/>
    </row>
    <row r="7" spans="1:74" ht="11.15" customHeight="1" x14ac:dyDescent="0.25">
      <c r="A7" s="111" t="s">
        <v>531</v>
      </c>
      <c r="B7" s="27" t="s">
        <v>1421</v>
      </c>
      <c r="C7" s="190">
        <v>20665.553</v>
      </c>
      <c r="D7" s="190">
        <v>20665.553</v>
      </c>
      <c r="E7" s="190">
        <v>20665.553</v>
      </c>
      <c r="F7" s="190">
        <v>19034.830000000002</v>
      </c>
      <c r="G7" s="190">
        <v>19034.830000000002</v>
      </c>
      <c r="H7" s="190">
        <v>19034.830000000002</v>
      </c>
      <c r="I7" s="190">
        <v>20511.785</v>
      </c>
      <c r="J7" s="190">
        <v>20511.785</v>
      </c>
      <c r="K7" s="190">
        <v>20511.785</v>
      </c>
      <c r="L7" s="190">
        <v>20724.128000000001</v>
      </c>
      <c r="M7" s="190">
        <v>20724.128000000001</v>
      </c>
      <c r="N7" s="190">
        <v>20724.128000000001</v>
      </c>
      <c r="O7" s="190">
        <v>20990.541000000001</v>
      </c>
      <c r="P7" s="190">
        <v>20990.541000000001</v>
      </c>
      <c r="Q7" s="190">
        <v>20990.541000000001</v>
      </c>
      <c r="R7" s="190">
        <v>21309.544000000002</v>
      </c>
      <c r="S7" s="190">
        <v>21309.544000000002</v>
      </c>
      <c r="T7" s="190">
        <v>21309.544000000002</v>
      </c>
      <c r="U7" s="190">
        <v>21483.082999999999</v>
      </c>
      <c r="V7" s="190">
        <v>21483.082999999999</v>
      </c>
      <c r="W7" s="190">
        <v>21483.082999999999</v>
      </c>
      <c r="X7" s="190">
        <v>21847.601999999999</v>
      </c>
      <c r="Y7" s="190">
        <v>21847.601999999999</v>
      </c>
      <c r="Z7" s="190">
        <v>21847.601999999999</v>
      </c>
      <c r="AA7" s="190">
        <v>21738.870999999999</v>
      </c>
      <c r="AB7" s="190">
        <v>21738.870999999999</v>
      </c>
      <c r="AC7" s="190">
        <v>21738.870999999999</v>
      </c>
      <c r="AD7" s="190">
        <v>21708.16</v>
      </c>
      <c r="AE7" s="190">
        <v>21708.16</v>
      </c>
      <c r="AF7" s="190">
        <v>21708.16</v>
      </c>
      <c r="AG7" s="190">
        <v>21851.133999999998</v>
      </c>
      <c r="AH7" s="190">
        <v>21851.133999999998</v>
      </c>
      <c r="AI7" s="190">
        <v>21851.133999999998</v>
      </c>
      <c r="AJ7" s="190">
        <v>21989.981</v>
      </c>
      <c r="AK7" s="190">
        <v>21989.981</v>
      </c>
      <c r="AL7" s="190">
        <v>21989.981</v>
      </c>
      <c r="AM7" s="190">
        <v>22112.329000000002</v>
      </c>
      <c r="AN7" s="190">
        <v>22112.329000000002</v>
      </c>
      <c r="AO7" s="190">
        <v>22112.329000000002</v>
      </c>
      <c r="AP7" s="190">
        <v>22225.35</v>
      </c>
      <c r="AQ7" s="190">
        <v>22225.35</v>
      </c>
      <c r="AR7" s="190">
        <v>22225.35</v>
      </c>
      <c r="AS7" s="190">
        <v>22490.691999999999</v>
      </c>
      <c r="AT7" s="190">
        <v>22490.691999999999</v>
      </c>
      <c r="AU7" s="190">
        <v>22490.691999999999</v>
      </c>
      <c r="AV7" s="190">
        <v>22520.559485000002</v>
      </c>
      <c r="AW7" s="190">
        <v>22538.711222999998</v>
      </c>
      <c r="AX7" s="190">
        <v>22558.793759</v>
      </c>
      <c r="AY7" s="190">
        <v>22583.135563</v>
      </c>
      <c r="AZ7" s="242">
        <v>22605.33</v>
      </c>
      <c r="BA7" s="242">
        <v>22627.72</v>
      </c>
      <c r="BB7" s="242">
        <v>22645.759999999998</v>
      </c>
      <c r="BC7" s="242">
        <v>22671.9</v>
      </c>
      <c r="BD7" s="242">
        <v>22701.62</v>
      </c>
      <c r="BE7" s="242">
        <v>22738.11</v>
      </c>
      <c r="BF7" s="242">
        <v>22772.560000000001</v>
      </c>
      <c r="BG7" s="242">
        <v>22808.19</v>
      </c>
      <c r="BH7" s="242">
        <v>22850.639999999999</v>
      </c>
      <c r="BI7" s="242">
        <v>22884.37</v>
      </c>
      <c r="BJ7" s="242">
        <v>22915.02</v>
      </c>
      <c r="BK7" s="242">
        <v>22938.720000000001</v>
      </c>
      <c r="BL7" s="242">
        <v>22966.16</v>
      </c>
      <c r="BM7" s="242">
        <v>22993.43</v>
      </c>
      <c r="BN7" s="242">
        <v>23020.42</v>
      </c>
      <c r="BO7" s="242">
        <v>23047.49</v>
      </c>
      <c r="BP7" s="242">
        <v>23074.52</v>
      </c>
      <c r="BQ7" s="242">
        <v>23101.34</v>
      </c>
      <c r="BR7" s="242">
        <v>23128.38</v>
      </c>
      <c r="BS7" s="242">
        <v>23155.49</v>
      </c>
      <c r="BT7" s="242">
        <v>23182.54</v>
      </c>
      <c r="BU7" s="242">
        <v>23209.87</v>
      </c>
      <c r="BV7" s="242">
        <v>23237.360000000001</v>
      </c>
    </row>
    <row r="8" spans="1:74" ht="11.15" customHeight="1" x14ac:dyDescent="0.25">
      <c r="A8" s="111"/>
      <c r="B8" s="25" t="s">
        <v>788</v>
      </c>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0"/>
      <c r="AZ8" s="242"/>
      <c r="BA8" s="242"/>
      <c r="BB8" s="242"/>
      <c r="BC8" s="242"/>
      <c r="BD8" s="242"/>
      <c r="BE8" s="242"/>
      <c r="BF8" s="242"/>
      <c r="BG8" s="242"/>
      <c r="BH8" s="242"/>
      <c r="BI8" s="242"/>
      <c r="BJ8" s="242"/>
      <c r="BK8" s="242"/>
      <c r="BL8" s="242"/>
      <c r="BM8" s="242"/>
      <c r="BN8" s="242"/>
      <c r="BO8" s="242"/>
      <c r="BP8" s="242"/>
      <c r="BQ8" s="242"/>
      <c r="BR8" s="242"/>
      <c r="BS8" s="242"/>
      <c r="BT8" s="242"/>
      <c r="BU8" s="242"/>
      <c r="BV8" s="242"/>
    </row>
    <row r="9" spans="1:74" ht="11.15" customHeight="1" x14ac:dyDescent="0.25">
      <c r="A9" s="111" t="s">
        <v>789</v>
      </c>
      <c r="B9" s="27" t="s">
        <v>1421</v>
      </c>
      <c r="C9" s="190">
        <v>14184.8</v>
      </c>
      <c r="D9" s="190">
        <v>14167.8</v>
      </c>
      <c r="E9" s="190">
        <v>13234.3</v>
      </c>
      <c r="F9" s="190">
        <v>11783.3</v>
      </c>
      <c r="G9" s="190">
        <v>12758</v>
      </c>
      <c r="H9" s="190">
        <v>13464.8</v>
      </c>
      <c r="I9" s="190">
        <v>13667.3</v>
      </c>
      <c r="J9" s="190">
        <v>13761.1</v>
      </c>
      <c r="K9" s="190">
        <v>13953.4</v>
      </c>
      <c r="L9" s="190">
        <v>13988.6</v>
      </c>
      <c r="M9" s="190">
        <v>13953.9</v>
      </c>
      <c r="N9" s="190">
        <v>14006.3</v>
      </c>
      <c r="O9" s="190">
        <v>14180.7</v>
      </c>
      <c r="P9" s="190">
        <v>14037.8</v>
      </c>
      <c r="Q9" s="190">
        <v>14629.3</v>
      </c>
      <c r="R9" s="190">
        <v>14730.7</v>
      </c>
      <c r="S9" s="190">
        <v>14689.6</v>
      </c>
      <c r="T9" s="190">
        <v>14816.4</v>
      </c>
      <c r="U9" s="190">
        <v>14784</v>
      </c>
      <c r="V9" s="190">
        <v>14863</v>
      </c>
      <c r="W9" s="190">
        <v>14899.4</v>
      </c>
      <c r="X9" s="190">
        <v>14997.3</v>
      </c>
      <c r="Y9" s="190">
        <v>15019.2</v>
      </c>
      <c r="Z9" s="190">
        <v>14970.4</v>
      </c>
      <c r="AA9" s="190">
        <v>14971.1</v>
      </c>
      <c r="AB9" s="190">
        <v>14980.6</v>
      </c>
      <c r="AC9" s="190">
        <v>15034</v>
      </c>
      <c r="AD9" s="190">
        <v>15081.7</v>
      </c>
      <c r="AE9" s="190">
        <v>15060</v>
      </c>
      <c r="AF9" s="190">
        <v>15065.8</v>
      </c>
      <c r="AG9" s="190">
        <v>15069.1</v>
      </c>
      <c r="AH9" s="190">
        <v>15136.3</v>
      </c>
      <c r="AI9" s="190">
        <v>15176.7</v>
      </c>
      <c r="AJ9" s="190">
        <v>15202.7</v>
      </c>
      <c r="AK9" s="190">
        <v>15149.8</v>
      </c>
      <c r="AL9" s="190">
        <v>15161.7</v>
      </c>
      <c r="AM9" s="190">
        <v>15317.6</v>
      </c>
      <c r="AN9" s="190">
        <v>15325.5</v>
      </c>
      <c r="AO9" s="190">
        <v>15295.4</v>
      </c>
      <c r="AP9" s="190">
        <v>15316.9</v>
      </c>
      <c r="AQ9" s="190">
        <v>15337.4</v>
      </c>
      <c r="AR9" s="190">
        <v>15376.3</v>
      </c>
      <c r="AS9" s="190">
        <v>15448.3</v>
      </c>
      <c r="AT9" s="190">
        <v>15439.8</v>
      </c>
      <c r="AU9" s="190">
        <v>15496</v>
      </c>
      <c r="AV9" s="190">
        <v>15507.8</v>
      </c>
      <c r="AW9" s="190">
        <v>15557.5</v>
      </c>
      <c r="AX9" s="190">
        <v>15568.358198</v>
      </c>
      <c r="AY9" s="190">
        <v>15589.319733</v>
      </c>
      <c r="AZ9" s="242">
        <v>15609.97</v>
      </c>
      <c r="BA9" s="242">
        <v>15629.4</v>
      </c>
      <c r="BB9" s="242">
        <v>15644.33</v>
      </c>
      <c r="BC9" s="242">
        <v>15663.81</v>
      </c>
      <c r="BD9" s="242">
        <v>15684.53</v>
      </c>
      <c r="BE9" s="242">
        <v>15709.45</v>
      </c>
      <c r="BF9" s="242">
        <v>15730.47</v>
      </c>
      <c r="BG9" s="242">
        <v>15750.54</v>
      </c>
      <c r="BH9" s="242">
        <v>15771.14</v>
      </c>
      <c r="BI9" s="242">
        <v>15788.2</v>
      </c>
      <c r="BJ9" s="242">
        <v>15803.2</v>
      </c>
      <c r="BK9" s="242">
        <v>15813.38</v>
      </c>
      <c r="BL9" s="242">
        <v>15826.32</v>
      </c>
      <c r="BM9" s="242">
        <v>15839.27</v>
      </c>
      <c r="BN9" s="242">
        <v>15850.46</v>
      </c>
      <c r="BO9" s="242">
        <v>15864.74</v>
      </c>
      <c r="BP9" s="242">
        <v>15880.36</v>
      </c>
      <c r="BQ9" s="242">
        <v>15898.93</v>
      </c>
      <c r="BR9" s="242">
        <v>15915.99</v>
      </c>
      <c r="BS9" s="242">
        <v>15933.16</v>
      </c>
      <c r="BT9" s="242">
        <v>15949.49</v>
      </c>
      <c r="BU9" s="242">
        <v>15967.6</v>
      </c>
      <c r="BV9" s="242">
        <v>15986.53</v>
      </c>
    </row>
    <row r="10" spans="1:74" ht="11.15" customHeight="1" x14ac:dyDescent="0.25">
      <c r="A10" s="111"/>
      <c r="B10" s="554" t="s">
        <v>1011</v>
      </c>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257"/>
      <c r="BA10" s="257"/>
      <c r="BB10" s="257"/>
      <c r="BC10" s="257"/>
      <c r="BD10" s="257"/>
      <c r="BE10" s="257"/>
      <c r="BF10" s="257"/>
      <c r="BG10" s="257"/>
      <c r="BH10" s="257"/>
      <c r="BI10" s="257"/>
      <c r="BJ10" s="257"/>
      <c r="BK10" s="257"/>
      <c r="BL10" s="257"/>
      <c r="BM10" s="257"/>
      <c r="BN10" s="257"/>
      <c r="BO10" s="257"/>
      <c r="BP10" s="257"/>
      <c r="BQ10" s="257"/>
      <c r="BR10" s="257"/>
      <c r="BS10" s="257"/>
      <c r="BT10" s="257"/>
      <c r="BU10" s="257"/>
      <c r="BV10" s="257"/>
    </row>
    <row r="11" spans="1:74" ht="11.15" customHeight="1" x14ac:dyDescent="0.25">
      <c r="A11" s="111" t="s">
        <v>545</v>
      </c>
      <c r="B11" s="27" t="s">
        <v>1421</v>
      </c>
      <c r="C11" s="190">
        <v>3708.1930000000002</v>
      </c>
      <c r="D11" s="190">
        <v>3708.1930000000002</v>
      </c>
      <c r="E11" s="190">
        <v>3708.1930000000002</v>
      </c>
      <c r="F11" s="190">
        <v>3413.9760000000001</v>
      </c>
      <c r="G11" s="190">
        <v>3413.9760000000001</v>
      </c>
      <c r="H11" s="190">
        <v>3413.9760000000001</v>
      </c>
      <c r="I11" s="190">
        <v>3633.585</v>
      </c>
      <c r="J11" s="190">
        <v>3633.585</v>
      </c>
      <c r="K11" s="190">
        <v>3633.585</v>
      </c>
      <c r="L11" s="190">
        <v>3764.741</v>
      </c>
      <c r="M11" s="190">
        <v>3764.741</v>
      </c>
      <c r="N11" s="190">
        <v>3764.741</v>
      </c>
      <c r="O11" s="190">
        <v>3849.069</v>
      </c>
      <c r="P11" s="190">
        <v>3849.069</v>
      </c>
      <c r="Q11" s="190">
        <v>3849.069</v>
      </c>
      <c r="R11" s="190">
        <v>3904.337</v>
      </c>
      <c r="S11" s="190">
        <v>3904.337</v>
      </c>
      <c r="T11" s="190">
        <v>3904.337</v>
      </c>
      <c r="U11" s="190">
        <v>3888.7510000000002</v>
      </c>
      <c r="V11" s="190">
        <v>3888.7510000000002</v>
      </c>
      <c r="W11" s="190">
        <v>3888.7510000000002</v>
      </c>
      <c r="X11" s="190">
        <v>3907.0929999999998</v>
      </c>
      <c r="Y11" s="190">
        <v>3907.0929999999998</v>
      </c>
      <c r="Z11" s="190">
        <v>3907.0929999999998</v>
      </c>
      <c r="AA11" s="190">
        <v>3976.0160000000001</v>
      </c>
      <c r="AB11" s="190">
        <v>3976.0160000000001</v>
      </c>
      <c r="AC11" s="190">
        <v>3976.0160000000001</v>
      </c>
      <c r="AD11" s="190">
        <v>3974.0030000000002</v>
      </c>
      <c r="AE11" s="190">
        <v>3974.0030000000002</v>
      </c>
      <c r="AF11" s="190">
        <v>3974.0030000000002</v>
      </c>
      <c r="AG11" s="190">
        <v>3930.8969999999999</v>
      </c>
      <c r="AH11" s="190">
        <v>3930.8969999999999</v>
      </c>
      <c r="AI11" s="190">
        <v>3930.8969999999999</v>
      </c>
      <c r="AJ11" s="190">
        <v>3876.4560000000001</v>
      </c>
      <c r="AK11" s="190">
        <v>3876.4560000000001</v>
      </c>
      <c r="AL11" s="190">
        <v>3876.4560000000001</v>
      </c>
      <c r="AM11" s="190">
        <v>3905.933</v>
      </c>
      <c r="AN11" s="190">
        <v>3905.933</v>
      </c>
      <c r="AO11" s="190">
        <v>3905.933</v>
      </c>
      <c r="AP11" s="190">
        <v>3955.9079999999999</v>
      </c>
      <c r="AQ11" s="190">
        <v>3955.9079999999999</v>
      </c>
      <c r="AR11" s="190">
        <v>3955.9079999999999</v>
      </c>
      <c r="AS11" s="190">
        <v>3981.3009999999999</v>
      </c>
      <c r="AT11" s="190">
        <v>3981.3009999999999</v>
      </c>
      <c r="AU11" s="190">
        <v>3981.3009999999999</v>
      </c>
      <c r="AV11" s="190">
        <v>4002.7575759000001</v>
      </c>
      <c r="AW11" s="190">
        <v>4009.9869451</v>
      </c>
      <c r="AX11" s="190">
        <v>4015.1169629999999</v>
      </c>
      <c r="AY11" s="190">
        <v>4014.5129391</v>
      </c>
      <c r="AZ11" s="242">
        <v>4018.17</v>
      </c>
      <c r="BA11" s="242">
        <v>4022.4540000000002</v>
      </c>
      <c r="BB11" s="242">
        <v>4028.1950000000002</v>
      </c>
      <c r="BC11" s="242">
        <v>4033.11</v>
      </c>
      <c r="BD11" s="242">
        <v>4038.029</v>
      </c>
      <c r="BE11" s="242">
        <v>4041.4780000000001</v>
      </c>
      <c r="BF11" s="242">
        <v>4047.5120000000002</v>
      </c>
      <c r="BG11" s="242">
        <v>4054.6559999999999</v>
      </c>
      <c r="BH11" s="242">
        <v>4064.2579999999998</v>
      </c>
      <c r="BI11" s="242">
        <v>4072.61</v>
      </c>
      <c r="BJ11" s="242">
        <v>4081.0619999999999</v>
      </c>
      <c r="BK11" s="242">
        <v>4090.3069999999998</v>
      </c>
      <c r="BL11" s="242">
        <v>4098.4350000000004</v>
      </c>
      <c r="BM11" s="242">
        <v>4106.1409999999996</v>
      </c>
      <c r="BN11" s="242">
        <v>4113.5540000000001</v>
      </c>
      <c r="BO11" s="242">
        <v>4120.3180000000002</v>
      </c>
      <c r="BP11" s="242">
        <v>4126.5630000000001</v>
      </c>
      <c r="BQ11" s="242">
        <v>4131.7550000000001</v>
      </c>
      <c r="BR11" s="242">
        <v>4137.3609999999999</v>
      </c>
      <c r="BS11" s="242">
        <v>4142.8469999999998</v>
      </c>
      <c r="BT11" s="242">
        <v>4148.8339999999998</v>
      </c>
      <c r="BU11" s="242">
        <v>4153.6170000000002</v>
      </c>
      <c r="BV11" s="242">
        <v>4157.8149999999996</v>
      </c>
    </row>
    <row r="12" spans="1:74" ht="11.15" customHeight="1" x14ac:dyDescent="0.25">
      <c r="A12" s="111"/>
      <c r="B12" s="112" t="s">
        <v>550</v>
      </c>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c r="AZ12" s="241"/>
      <c r="BA12" s="241"/>
      <c r="BB12" s="241"/>
      <c r="BC12" s="241"/>
      <c r="BD12" s="241"/>
      <c r="BE12" s="241"/>
      <c r="BF12" s="241"/>
      <c r="BG12" s="241"/>
      <c r="BH12" s="241"/>
      <c r="BI12" s="241"/>
      <c r="BJ12" s="241"/>
      <c r="BK12" s="241"/>
      <c r="BL12" s="241"/>
      <c r="BM12" s="241"/>
      <c r="BN12" s="241"/>
      <c r="BO12" s="241"/>
      <c r="BP12" s="241"/>
      <c r="BQ12" s="241"/>
      <c r="BR12" s="241"/>
      <c r="BS12" s="241"/>
      <c r="BT12" s="241"/>
      <c r="BU12" s="241"/>
      <c r="BV12" s="241"/>
    </row>
    <row r="13" spans="1:74" ht="11.15" customHeight="1" x14ac:dyDescent="0.25">
      <c r="A13" s="111" t="s">
        <v>551</v>
      </c>
      <c r="B13" s="27" t="s">
        <v>1421</v>
      </c>
      <c r="C13" s="466">
        <v>-32.950000000000003</v>
      </c>
      <c r="D13" s="466">
        <v>-32.950000000000003</v>
      </c>
      <c r="E13" s="466">
        <v>-32.950000000000003</v>
      </c>
      <c r="F13" s="466">
        <v>-294.96100000000001</v>
      </c>
      <c r="G13" s="466">
        <v>-294.96100000000001</v>
      </c>
      <c r="H13" s="466">
        <v>-294.96100000000001</v>
      </c>
      <c r="I13" s="466">
        <v>94.855999999999995</v>
      </c>
      <c r="J13" s="466">
        <v>94.855999999999995</v>
      </c>
      <c r="K13" s="466">
        <v>94.855999999999995</v>
      </c>
      <c r="L13" s="466">
        <v>82.781000000000006</v>
      </c>
      <c r="M13" s="466">
        <v>82.781000000000006</v>
      </c>
      <c r="N13" s="466">
        <v>82.781000000000006</v>
      </c>
      <c r="O13" s="466">
        <v>-44.363999999999997</v>
      </c>
      <c r="P13" s="466">
        <v>-44.363999999999997</v>
      </c>
      <c r="Q13" s="466">
        <v>-44.363999999999997</v>
      </c>
      <c r="R13" s="466">
        <v>-161.226</v>
      </c>
      <c r="S13" s="466">
        <v>-161.226</v>
      </c>
      <c r="T13" s="466">
        <v>-161.226</v>
      </c>
      <c r="U13" s="466">
        <v>-3.2759999999999998</v>
      </c>
      <c r="V13" s="466">
        <v>-3.2759999999999998</v>
      </c>
      <c r="W13" s="466">
        <v>-3.2759999999999998</v>
      </c>
      <c r="X13" s="466">
        <v>255.54400000000001</v>
      </c>
      <c r="Y13" s="466">
        <v>255.54400000000001</v>
      </c>
      <c r="Z13" s="466">
        <v>255.54400000000001</v>
      </c>
      <c r="AA13" s="466">
        <v>248.977</v>
      </c>
      <c r="AB13" s="466">
        <v>248.977</v>
      </c>
      <c r="AC13" s="466">
        <v>248.977</v>
      </c>
      <c r="AD13" s="466">
        <v>120.17700000000001</v>
      </c>
      <c r="AE13" s="466">
        <v>120.17700000000001</v>
      </c>
      <c r="AF13" s="466">
        <v>120.17700000000001</v>
      </c>
      <c r="AG13" s="466">
        <v>82.328000000000003</v>
      </c>
      <c r="AH13" s="466">
        <v>82.328000000000003</v>
      </c>
      <c r="AI13" s="466">
        <v>82.328000000000003</v>
      </c>
      <c r="AJ13" s="466">
        <v>177.74299999999999</v>
      </c>
      <c r="AK13" s="466">
        <v>177.74299999999999</v>
      </c>
      <c r="AL13" s="466">
        <v>177.74299999999999</v>
      </c>
      <c r="AM13" s="466">
        <v>23.696000000000002</v>
      </c>
      <c r="AN13" s="466">
        <v>23.696000000000002</v>
      </c>
      <c r="AO13" s="466">
        <v>23.696000000000002</v>
      </c>
      <c r="AP13" s="466">
        <v>18.556999999999999</v>
      </c>
      <c r="AQ13" s="466">
        <v>18.556999999999999</v>
      </c>
      <c r="AR13" s="466">
        <v>18.556999999999999</v>
      </c>
      <c r="AS13" s="466">
        <v>102.033</v>
      </c>
      <c r="AT13" s="466">
        <v>102.033</v>
      </c>
      <c r="AU13" s="466">
        <v>102.033</v>
      </c>
      <c r="AV13" s="466">
        <v>50.982184443999998</v>
      </c>
      <c r="AW13" s="466">
        <v>36.582687778</v>
      </c>
      <c r="AX13" s="466">
        <v>28.858737777999998</v>
      </c>
      <c r="AY13" s="466">
        <v>38.227916667000002</v>
      </c>
      <c r="AZ13" s="467">
        <v>36.041873332999998</v>
      </c>
      <c r="BA13" s="467">
        <v>32.71819</v>
      </c>
      <c r="BB13" s="467">
        <v>23.186577778</v>
      </c>
      <c r="BC13" s="467">
        <v>21.390331110999998</v>
      </c>
      <c r="BD13" s="467">
        <v>22.259161111000001</v>
      </c>
      <c r="BE13" s="467">
        <v>26.568547777999999</v>
      </c>
      <c r="BF13" s="467">
        <v>32.185921110999999</v>
      </c>
      <c r="BG13" s="467">
        <v>39.886761110999998</v>
      </c>
      <c r="BH13" s="467">
        <v>54.172287036999997</v>
      </c>
      <c r="BI13" s="467">
        <v>62.664145926000003</v>
      </c>
      <c r="BJ13" s="467">
        <v>69.863557037000007</v>
      </c>
      <c r="BK13" s="467">
        <v>74.975877406999999</v>
      </c>
      <c r="BL13" s="467">
        <v>80.186375185000003</v>
      </c>
      <c r="BM13" s="467">
        <v>84.700407407</v>
      </c>
      <c r="BN13" s="467">
        <v>88.999249629999994</v>
      </c>
      <c r="BO13" s="467">
        <v>91.759394073999999</v>
      </c>
      <c r="BP13" s="467">
        <v>93.462116296000005</v>
      </c>
      <c r="BQ13" s="467">
        <v>93.303268148000001</v>
      </c>
      <c r="BR13" s="467">
        <v>93.494257036999997</v>
      </c>
      <c r="BS13" s="467">
        <v>93.230934814999998</v>
      </c>
      <c r="BT13" s="467">
        <v>91.599611111000002</v>
      </c>
      <c r="BU13" s="467">
        <v>91.112934444000004</v>
      </c>
      <c r="BV13" s="467">
        <v>90.857214443999993</v>
      </c>
    </row>
    <row r="14" spans="1:74" ht="11.15" customHeight="1" x14ac:dyDescent="0.25">
      <c r="A14" s="111"/>
      <c r="B14" s="112" t="s">
        <v>870</v>
      </c>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258"/>
      <c r="BA14" s="258"/>
      <c r="BB14" s="258"/>
      <c r="BC14" s="258"/>
      <c r="BD14" s="258"/>
      <c r="BE14" s="258"/>
      <c r="BF14" s="258"/>
      <c r="BG14" s="258"/>
      <c r="BH14" s="258"/>
      <c r="BI14" s="258"/>
      <c r="BJ14" s="258"/>
      <c r="BK14" s="258"/>
      <c r="BL14" s="258"/>
      <c r="BM14" s="258"/>
      <c r="BN14" s="258"/>
      <c r="BO14" s="258"/>
      <c r="BP14" s="258"/>
      <c r="BQ14" s="258"/>
      <c r="BR14" s="258"/>
      <c r="BS14" s="258"/>
      <c r="BT14" s="258"/>
      <c r="BU14" s="258"/>
      <c r="BV14" s="258"/>
    </row>
    <row r="15" spans="1:74" ht="11.15" customHeight="1" x14ac:dyDescent="0.25">
      <c r="A15" s="111" t="s">
        <v>872</v>
      </c>
      <c r="B15" s="27" t="s">
        <v>1421</v>
      </c>
      <c r="C15" s="190">
        <v>3691.924</v>
      </c>
      <c r="D15" s="190">
        <v>3691.924</v>
      </c>
      <c r="E15" s="190">
        <v>3691.924</v>
      </c>
      <c r="F15" s="190">
        <v>3768.904</v>
      </c>
      <c r="G15" s="190">
        <v>3768.904</v>
      </c>
      <c r="H15" s="190">
        <v>3768.904</v>
      </c>
      <c r="I15" s="190">
        <v>3709.6909999999998</v>
      </c>
      <c r="J15" s="190">
        <v>3709.6909999999998</v>
      </c>
      <c r="K15" s="190">
        <v>3709.6909999999998</v>
      </c>
      <c r="L15" s="190">
        <v>3691.4929999999999</v>
      </c>
      <c r="M15" s="190">
        <v>3691.4929999999999</v>
      </c>
      <c r="N15" s="190">
        <v>3691.4929999999999</v>
      </c>
      <c r="O15" s="190">
        <v>3743.069</v>
      </c>
      <c r="P15" s="190">
        <v>3743.069</v>
      </c>
      <c r="Q15" s="190">
        <v>3743.069</v>
      </c>
      <c r="R15" s="190">
        <v>3701.8470000000002</v>
      </c>
      <c r="S15" s="190">
        <v>3701.8470000000002</v>
      </c>
      <c r="T15" s="190">
        <v>3701.8470000000002</v>
      </c>
      <c r="U15" s="190">
        <v>3688.2040000000002</v>
      </c>
      <c r="V15" s="190">
        <v>3688.2040000000002</v>
      </c>
      <c r="W15" s="190">
        <v>3688.2040000000002</v>
      </c>
      <c r="X15" s="190">
        <v>3685.7959999999998</v>
      </c>
      <c r="Y15" s="190">
        <v>3685.7959999999998</v>
      </c>
      <c r="Z15" s="190">
        <v>3685.7959999999998</v>
      </c>
      <c r="AA15" s="190">
        <v>3658.819</v>
      </c>
      <c r="AB15" s="190">
        <v>3658.819</v>
      </c>
      <c r="AC15" s="190">
        <v>3658.819</v>
      </c>
      <c r="AD15" s="190">
        <v>3641.1610000000001</v>
      </c>
      <c r="AE15" s="190">
        <v>3641.1610000000001</v>
      </c>
      <c r="AF15" s="190">
        <v>3641.1610000000001</v>
      </c>
      <c r="AG15" s="190">
        <v>3666.982</v>
      </c>
      <c r="AH15" s="190">
        <v>3666.982</v>
      </c>
      <c r="AI15" s="190">
        <v>3666.982</v>
      </c>
      <c r="AJ15" s="190">
        <v>3714.8</v>
      </c>
      <c r="AK15" s="190">
        <v>3714.8</v>
      </c>
      <c r="AL15" s="190">
        <v>3714.8</v>
      </c>
      <c r="AM15" s="190">
        <v>3758.768</v>
      </c>
      <c r="AN15" s="190">
        <v>3758.768</v>
      </c>
      <c r="AO15" s="190">
        <v>3758.768</v>
      </c>
      <c r="AP15" s="190">
        <v>3789.7860000000001</v>
      </c>
      <c r="AQ15" s="190">
        <v>3789.7860000000001</v>
      </c>
      <c r="AR15" s="190">
        <v>3789.7860000000001</v>
      </c>
      <c r="AS15" s="190">
        <v>3843.355</v>
      </c>
      <c r="AT15" s="190">
        <v>3843.355</v>
      </c>
      <c r="AU15" s="190">
        <v>3843.355</v>
      </c>
      <c r="AV15" s="190">
        <v>3847.1232657</v>
      </c>
      <c r="AW15" s="190">
        <v>3849.4215806000002</v>
      </c>
      <c r="AX15" s="190">
        <v>3851.9684047000001</v>
      </c>
      <c r="AY15" s="190">
        <v>3855.5466391999998</v>
      </c>
      <c r="AZ15" s="242">
        <v>3858.0030000000002</v>
      </c>
      <c r="BA15" s="242">
        <v>3860.1210000000001</v>
      </c>
      <c r="BB15" s="242">
        <v>3861.64</v>
      </c>
      <c r="BC15" s="242">
        <v>3863.2759999999998</v>
      </c>
      <c r="BD15" s="242">
        <v>3864.7689999999998</v>
      </c>
      <c r="BE15" s="242">
        <v>3866.0970000000002</v>
      </c>
      <c r="BF15" s="242">
        <v>3867.319</v>
      </c>
      <c r="BG15" s="242">
        <v>3868.413</v>
      </c>
      <c r="BH15" s="242">
        <v>3869.143</v>
      </c>
      <c r="BI15" s="242">
        <v>3870.1590000000001</v>
      </c>
      <c r="BJ15" s="242">
        <v>3871.2240000000002</v>
      </c>
      <c r="BK15" s="242">
        <v>3872.34</v>
      </c>
      <c r="BL15" s="242">
        <v>3873.5039999999999</v>
      </c>
      <c r="BM15" s="242">
        <v>3874.7170000000001</v>
      </c>
      <c r="BN15" s="242">
        <v>3876.0410000000002</v>
      </c>
      <c r="BO15" s="242">
        <v>3877.3069999999998</v>
      </c>
      <c r="BP15" s="242">
        <v>3878.5770000000002</v>
      </c>
      <c r="BQ15" s="242">
        <v>3879.86</v>
      </c>
      <c r="BR15" s="242">
        <v>3881.1309999999999</v>
      </c>
      <c r="BS15" s="242">
        <v>3882.3989999999999</v>
      </c>
      <c r="BT15" s="242">
        <v>3883.7489999999998</v>
      </c>
      <c r="BU15" s="242">
        <v>3884.9479999999999</v>
      </c>
      <c r="BV15" s="242">
        <v>3886.08</v>
      </c>
    </row>
    <row r="16" spans="1:74" ht="11.15" customHeight="1" x14ac:dyDescent="0.25">
      <c r="A16" s="111"/>
      <c r="B16" s="112" t="s">
        <v>871</v>
      </c>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258"/>
      <c r="BA16" s="258"/>
      <c r="BB16" s="258"/>
      <c r="BC16" s="258"/>
      <c r="BD16" s="258"/>
      <c r="BE16" s="258"/>
      <c r="BF16" s="258"/>
      <c r="BG16" s="258"/>
      <c r="BH16" s="258"/>
      <c r="BI16" s="258"/>
      <c r="BJ16" s="258"/>
      <c r="BK16" s="258"/>
      <c r="BL16" s="258"/>
      <c r="BM16" s="258"/>
      <c r="BN16" s="258"/>
      <c r="BO16" s="258"/>
      <c r="BP16" s="258"/>
      <c r="BQ16" s="258"/>
      <c r="BR16" s="258"/>
      <c r="BS16" s="258"/>
      <c r="BT16" s="258"/>
      <c r="BU16" s="258"/>
      <c r="BV16" s="258"/>
    </row>
    <row r="17" spans="1:74" ht="11.15" customHeight="1" x14ac:dyDescent="0.25">
      <c r="A17" s="111" t="s">
        <v>873</v>
      </c>
      <c r="B17" s="27" t="s">
        <v>1421</v>
      </c>
      <c r="C17" s="190">
        <v>2371.4209999999998</v>
      </c>
      <c r="D17" s="190">
        <v>2371.4209999999998</v>
      </c>
      <c r="E17" s="190">
        <v>2371.4209999999998</v>
      </c>
      <c r="F17" s="190">
        <v>1868.1659999999999</v>
      </c>
      <c r="G17" s="190">
        <v>1868.1659999999999</v>
      </c>
      <c r="H17" s="190">
        <v>1868.1659999999999</v>
      </c>
      <c r="I17" s="190">
        <v>2107.58</v>
      </c>
      <c r="J17" s="190">
        <v>2107.58</v>
      </c>
      <c r="K17" s="190">
        <v>2107.58</v>
      </c>
      <c r="L17" s="190">
        <v>2232.1120000000001</v>
      </c>
      <c r="M17" s="190">
        <v>2232.1120000000001</v>
      </c>
      <c r="N17" s="190">
        <v>2232.1120000000001</v>
      </c>
      <c r="O17" s="190">
        <v>2236.9740000000002</v>
      </c>
      <c r="P17" s="190">
        <v>2236.9740000000002</v>
      </c>
      <c r="Q17" s="190">
        <v>2236.9740000000002</v>
      </c>
      <c r="R17" s="190">
        <v>2248.0920000000001</v>
      </c>
      <c r="S17" s="190">
        <v>2248.0920000000001</v>
      </c>
      <c r="T17" s="190">
        <v>2248.0920000000001</v>
      </c>
      <c r="U17" s="190">
        <v>2256.431</v>
      </c>
      <c r="V17" s="190">
        <v>2256.431</v>
      </c>
      <c r="W17" s="190">
        <v>2256.431</v>
      </c>
      <c r="X17" s="190">
        <v>2381.9920000000002</v>
      </c>
      <c r="Y17" s="190">
        <v>2381.9920000000002</v>
      </c>
      <c r="Z17" s="190">
        <v>2381.9920000000002</v>
      </c>
      <c r="AA17" s="190">
        <v>2354.11</v>
      </c>
      <c r="AB17" s="190">
        <v>2354.11</v>
      </c>
      <c r="AC17" s="190">
        <v>2354.11</v>
      </c>
      <c r="AD17" s="190">
        <v>2414.0909999999999</v>
      </c>
      <c r="AE17" s="190">
        <v>2414.0909999999999</v>
      </c>
      <c r="AF17" s="190">
        <v>2414.0909999999999</v>
      </c>
      <c r="AG17" s="190">
        <v>2506.1970000000001</v>
      </c>
      <c r="AH17" s="190">
        <v>2506.1970000000001</v>
      </c>
      <c r="AI17" s="190">
        <v>2506.1970000000001</v>
      </c>
      <c r="AJ17" s="190">
        <v>2484.0520000000001</v>
      </c>
      <c r="AK17" s="190">
        <v>2484.0520000000001</v>
      </c>
      <c r="AL17" s="190">
        <v>2484.0520000000001</v>
      </c>
      <c r="AM17" s="190">
        <v>2525.402</v>
      </c>
      <c r="AN17" s="190">
        <v>2525.402</v>
      </c>
      <c r="AO17" s="190">
        <v>2525.402</v>
      </c>
      <c r="AP17" s="190">
        <v>2464.6680000000001</v>
      </c>
      <c r="AQ17" s="190">
        <v>2464.6680000000001</v>
      </c>
      <c r="AR17" s="190">
        <v>2464.6680000000001</v>
      </c>
      <c r="AS17" s="190">
        <v>2497.279</v>
      </c>
      <c r="AT17" s="190">
        <v>2497.279</v>
      </c>
      <c r="AU17" s="190">
        <v>2497.279</v>
      </c>
      <c r="AV17" s="190">
        <v>2499.7296987999998</v>
      </c>
      <c r="AW17" s="190">
        <v>2504.4791319000001</v>
      </c>
      <c r="AX17" s="190">
        <v>2511.3430149999999</v>
      </c>
      <c r="AY17" s="190">
        <v>2521.6204671</v>
      </c>
      <c r="AZ17" s="242">
        <v>2531.739</v>
      </c>
      <c r="BA17" s="242">
        <v>2542.9969999999998</v>
      </c>
      <c r="BB17" s="242">
        <v>2556.5569999999998</v>
      </c>
      <c r="BC17" s="242">
        <v>2569.2249999999999</v>
      </c>
      <c r="BD17" s="242">
        <v>2582.163</v>
      </c>
      <c r="BE17" s="242">
        <v>2596.0500000000002</v>
      </c>
      <c r="BF17" s="242">
        <v>2609.0189999999998</v>
      </c>
      <c r="BG17" s="242">
        <v>2621.7489999999998</v>
      </c>
      <c r="BH17" s="242">
        <v>2634.7220000000002</v>
      </c>
      <c r="BI17" s="242">
        <v>2646.6120000000001</v>
      </c>
      <c r="BJ17" s="242">
        <v>2657.902</v>
      </c>
      <c r="BK17" s="242">
        <v>2668.1010000000001</v>
      </c>
      <c r="BL17" s="242">
        <v>2678.556</v>
      </c>
      <c r="BM17" s="242">
        <v>2688.777</v>
      </c>
      <c r="BN17" s="242">
        <v>2697.8879999999999</v>
      </c>
      <c r="BO17" s="242">
        <v>2708.3009999999999</v>
      </c>
      <c r="BP17" s="242">
        <v>2719.1370000000002</v>
      </c>
      <c r="BQ17" s="242">
        <v>2730.797</v>
      </c>
      <c r="BR17" s="242">
        <v>2742.1819999999998</v>
      </c>
      <c r="BS17" s="242">
        <v>2753.69</v>
      </c>
      <c r="BT17" s="242">
        <v>2765.5079999999998</v>
      </c>
      <c r="BU17" s="242">
        <v>2777.127</v>
      </c>
      <c r="BV17" s="242">
        <v>2788.7310000000002</v>
      </c>
    </row>
    <row r="18" spans="1:74" ht="11.15" customHeight="1" x14ac:dyDescent="0.25">
      <c r="A18" s="111"/>
      <c r="B18" s="112" t="s">
        <v>875</v>
      </c>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258"/>
      <c r="BA18" s="258"/>
      <c r="BB18" s="258"/>
      <c r="BC18" s="258"/>
      <c r="BD18" s="258"/>
      <c r="BE18" s="258"/>
      <c r="BF18" s="258"/>
      <c r="BG18" s="258"/>
      <c r="BH18" s="258"/>
      <c r="BI18" s="258"/>
      <c r="BJ18" s="258"/>
      <c r="BK18" s="258"/>
      <c r="BL18" s="258"/>
      <c r="BM18" s="258"/>
      <c r="BN18" s="258"/>
      <c r="BO18" s="258"/>
      <c r="BP18" s="258"/>
      <c r="BQ18" s="258"/>
      <c r="BR18" s="258"/>
      <c r="BS18" s="258"/>
      <c r="BT18" s="258"/>
      <c r="BU18" s="258"/>
      <c r="BV18" s="258"/>
    </row>
    <row r="19" spans="1:74" ht="11.15" customHeight="1" x14ac:dyDescent="0.25">
      <c r="A19" s="461" t="s">
        <v>874</v>
      </c>
      <c r="B19" s="27" t="s">
        <v>1421</v>
      </c>
      <c r="C19" s="190">
        <v>2933.47</v>
      </c>
      <c r="D19" s="190">
        <v>2933.47</v>
      </c>
      <c r="E19" s="190">
        <v>2933.47</v>
      </c>
      <c r="F19" s="190">
        <v>2421.134</v>
      </c>
      <c r="G19" s="190">
        <v>2421.134</v>
      </c>
      <c r="H19" s="190">
        <v>2421.134</v>
      </c>
      <c r="I19" s="190">
        <v>2837.203</v>
      </c>
      <c r="J19" s="190">
        <v>2837.203</v>
      </c>
      <c r="K19" s="190">
        <v>2837.203</v>
      </c>
      <c r="L19" s="190">
        <v>3041.192</v>
      </c>
      <c r="M19" s="190">
        <v>3041.192</v>
      </c>
      <c r="N19" s="190">
        <v>3041.192</v>
      </c>
      <c r="O19" s="190">
        <v>3100.0309999999999</v>
      </c>
      <c r="P19" s="190">
        <v>3100.0309999999999</v>
      </c>
      <c r="Q19" s="190">
        <v>3100.0309999999999</v>
      </c>
      <c r="R19" s="190">
        <v>3158.0720000000001</v>
      </c>
      <c r="S19" s="190">
        <v>3158.0720000000001</v>
      </c>
      <c r="T19" s="190">
        <v>3158.0720000000001</v>
      </c>
      <c r="U19" s="190">
        <v>3222.9679999999998</v>
      </c>
      <c r="V19" s="190">
        <v>3222.9679999999998</v>
      </c>
      <c r="W19" s="190">
        <v>3222.9679999999998</v>
      </c>
      <c r="X19" s="190">
        <v>3377.62</v>
      </c>
      <c r="Y19" s="190">
        <v>3377.62</v>
      </c>
      <c r="Z19" s="190">
        <v>3377.62</v>
      </c>
      <c r="AA19" s="190">
        <v>3495.1619999999998</v>
      </c>
      <c r="AB19" s="190">
        <v>3495.1619999999998</v>
      </c>
      <c r="AC19" s="190">
        <v>3495.1619999999998</v>
      </c>
      <c r="AD19" s="190">
        <v>3530.2869999999998</v>
      </c>
      <c r="AE19" s="190">
        <v>3530.2869999999998</v>
      </c>
      <c r="AF19" s="190">
        <v>3530.2869999999998</v>
      </c>
      <c r="AG19" s="190">
        <v>3487.4270000000001</v>
      </c>
      <c r="AH19" s="190">
        <v>3487.4270000000001</v>
      </c>
      <c r="AI19" s="190">
        <v>3487.4270000000001</v>
      </c>
      <c r="AJ19" s="190">
        <v>3449.6210000000001</v>
      </c>
      <c r="AK19" s="190">
        <v>3449.6210000000001</v>
      </c>
      <c r="AL19" s="190">
        <v>3449.6210000000001</v>
      </c>
      <c r="AM19" s="190">
        <v>3460.4810000000002</v>
      </c>
      <c r="AN19" s="190">
        <v>3460.4810000000002</v>
      </c>
      <c r="AO19" s="190">
        <v>3460.4810000000002</v>
      </c>
      <c r="AP19" s="190">
        <v>3392.8609999999999</v>
      </c>
      <c r="AQ19" s="190">
        <v>3392.8609999999999</v>
      </c>
      <c r="AR19" s="190">
        <v>3392.8609999999999</v>
      </c>
      <c r="AS19" s="190">
        <v>3427.9520000000002</v>
      </c>
      <c r="AT19" s="190">
        <v>3427.9520000000002</v>
      </c>
      <c r="AU19" s="190">
        <v>3427.9520000000002</v>
      </c>
      <c r="AV19" s="190">
        <v>3448.5753730000001</v>
      </c>
      <c r="AW19" s="190">
        <v>3461.5440202</v>
      </c>
      <c r="AX19" s="190">
        <v>3476.1068438000002</v>
      </c>
      <c r="AY19" s="190">
        <v>3496.1538568000001</v>
      </c>
      <c r="AZ19" s="242">
        <v>3510.9879999999998</v>
      </c>
      <c r="BA19" s="242">
        <v>3524.498</v>
      </c>
      <c r="BB19" s="242">
        <v>3535.42</v>
      </c>
      <c r="BC19" s="242">
        <v>3547.232</v>
      </c>
      <c r="BD19" s="242">
        <v>3558.6689999999999</v>
      </c>
      <c r="BE19" s="242">
        <v>3568.9009999999998</v>
      </c>
      <c r="BF19" s="242">
        <v>3580.2109999999998</v>
      </c>
      <c r="BG19" s="242">
        <v>3591.768</v>
      </c>
      <c r="BH19" s="242">
        <v>3604.377</v>
      </c>
      <c r="BI19" s="242">
        <v>3615.826</v>
      </c>
      <c r="BJ19" s="242">
        <v>3626.9189999999999</v>
      </c>
      <c r="BK19" s="242">
        <v>3638.8429999999998</v>
      </c>
      <c r="BL19" s="242">
        <v>3648.3339999999998</v>
      </c>
      <c r="BM19" s="242">
        <v>3656.5790000000002</v>
      </c>
      <c r="BN19" s="242">
        <v>3661.181</v>
      </c>
      <c r="BO19" s="242">
        <v>3668.7310000000002</v>
      </c>
      <c r="BP19" s="242">
        <v>3676.8310000000001</v>
      </c>
      <c r="BQ19" s="242">
        <v>3686.7620000000002</v>
      </c>
      <c r="BR19" s="242">
        <v>3695.0050000000001</v>
      </c>
      <c r="BS19" s="242">
        <v>3702.8409999999999</v>
      </c>
      <c r="BT19" s="242">
        <v>3709.4070000000002</v>
      </c>
      <c r="BU19" s="242">
        <v>3717.0729999999999</v>
      </c>
      <c r="BV19" s="242">
        <v>3724.9769999999999</v>
      </c>
    </row>
    <row r="20" spans="1:74" ht="11.15" customHeight="1" x14ac:dyDescent="0.2">
      <c r="A20" s="111"/>
      <c r="B20" s="25" t="s">
        <v>534</v>
      </c>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257"/>
      <c r="BA20" s="257"/>
      <c r="BB20" s="257"/>
      <c r="BC20" s="257"/>
      <c r="BD20" s="257"/>
      <c r="BE20" s="257"/>
      <c r="BF20" s="257"/>
      <c r="BG20" s="257"/>
      <c r="BH20" s="257"/>
      <c r="BI20" s="257"/>
      <c r="BJ20" s="257"/>
      <c r="BK20" s="257"/>
      <c r="BL20" s="257"/>
      <c r="BM20" s="257"/>
      <c r="BN20" s="257"/>
      <c r="BO20" s="257"/>
      <c r="BP20" s="257"/>
      <c r="BQ20" s="257"/>
      <c r="BR20" s="257"/>
      <c r="BS20" s="257"/>
      <c r="BT20" s="257"/>
      <c r="BU20" s="257"/>
      <c r="BV20" s="257"/>
    </row>
    <row r="21" spans="1:74" ht="11.15" customHeight="1" x14ac:dyDescent="0.25">
      <c r="A21" s="111" t="s">
        <v>535</v>
      </c>
      <c r="B21" s="27" t="s">
        <v>1421</v>
      </c>
      <c r="C21" s="190">
        <v>15852.5</v>
      </c>
      <c r="D21" s="190">
        <v>15918</v>
      </c>
      <c r="E21" s="190">
        <v>15696.3</v>
      </c>
      <c r="F21" s="190">
        <v>18020.2</v>
      </c>
      <c r="G21" s="190">
        <v>17104.599999999999</v>
      </c>
      <c r="H21" s="190">
        <v>17035</v>
      </c>
      <c r="I21" s="190">
        <v>17193.2</v>
      </c>
      <c r="J21" s="190">
        <v>16525.8</v>
      </c>
      <c r="K21" s="190">
        <v>16607.900000000001</v>
      </c>
      <c r="L21" s="190">
        <v>16561.900000000001</v>
      </c>
      <c r="M21" s="190">
        <v>16368.1</v>
      </c>
      <c r="N21" s="190">
        <v>16406.099999999999</v>
      </c>
      <c r="O21" s="190">
        <v>18107.3</v>
      </c>
      <c r="P21" s="190">
        <v>16604.900000000001</v>
      </c>
      <c r="Q21" s="190">
        <v>20422.599999999999</v>
      </c>
      <c r="R21" s="190">
        <v>17316.599999999999</v>
      </c>
      <c r="S21" s="190">
        <v>16819.099999999999</v>
      </c>
      <c r="T21" s="190">
        <v>16736.3</v>
      </c>
      <c r="U21" s="190">
        <v>16836.099999999999</v>
      </c>
      <c r="V21" s="190">
        <v>16791.7</v>
      </c>
      <c r="W21" s="190">
        <v>16564.3</v>
      </c>
      <c r="X21" s="190">
        <v>16547.400000000001</v>
      </c>
      <c r="Y21" s="190">
        <v>16499.8</v>
      </c>
      <c r="Z21" s="190">
        <v>16418.5</v>
      </c>
      <c r="AA21" s="190">
        <v>16080.8</v>
      </c>
      <c r="AB21" s="190">
        <v>16092.7</v>
      </c>
      <c r="AC21" s="190">
        <v>16028.1</v>
      </c>
      <c r="AD21" s="190">
        <v>16042.6</v>
      </c>
      <c r="AE21" s="190">
        <v>16023.2</v>
      </c>
      <c r="AF21" s="190">
        <v>15963.4</v>
      </c>
      <c r="AG21" s="190">
        <v>16109.3</v>
      </c>
      <c r="AH21" s="190">
        <v>16161.4</v>
      </c>
      <c r="AI21" s="190">
        <v>16184.9</v>
      </c>
      <c r="AJ21" s="190">
        <v>16223.5</v>
      </c>
      <c r="AK21" s="190">
        <v>16229.6</v>
      </c>
      <c r="AL21" s="190">
        <v>16265.1</v>
      </c>
      <c r="AM21" s="190">
        <v>16601.900000000001</v>
      </c>
      <c r="AN21" s="190">
        <v>16656.099999999999</v>
      </c>
      <c r="AO21" s="190">
        <v>16730.2</v>
      </c>
      <c r="AP21" s="190">
        <v>16763.900000000001</v>
      </c>
      <c r="AQ21" s="190">
        <v>16818.5</v>
      </c>
      <c r="AR21" s="190">
        <v>16809.5</v>
      </c>
      <c r="AS21" s="190">
        <v>16808.400000000001</v>
      </c>
      <c r="AT21" s="190">
        <v>16814.599999999999</v>
      </c>
      <c r="AU21" s="190">
        <v>16804.5</v>
      </c>
      <c r="AV21" s="190">
        <v>16848.400000000001</v>
      </c>
      <c r="AW21" s="190">
        <v>16919.900000000001</v>
      </c>
      <c r="AX21" s="190">
        <v>16954.473807999999</v>
      </c>
      <c r="AY21" s="190">
        <v>17028.948896000002</v>
      </c>
      <c r="AZ21" s="242">
        <v>17078.32</v>
      </c>
      <c r="BA21" s="242">
        <v>17121.25</v>
      </c>
      <c r="BB21" s="242">
        <v>17147.080000000002</v>
      </c>
      <c r="BC21" s="242">
        <v>17185.11</v>
      </c>
      <c r="BD21" s="242">
        <v>17224.689999999999</v>
      </c>
      <c r="BE21" s="242">
        <v>17269.41</v>
      </c>
      <c r="BF21" s="242">
        <v>17309.38</v>
      </c>
      <c r="BG21" s="242">
        <v>17348.2</v>
      </c>
      <c r="BH21" s="242">
        <v>17382.03</v>
      </c>
      <c r="BI21" s="242">
        <v>17421.43</v>
      </c>
      <c r="BJ21" s="242">
        <v>17462.55</v>
      </c>
      <c r="BK21" s="242">
        <v>17506.87</v>
      </c>
      <c r="BL21" s="242">
        <v>17550.349999999999</v>
      </c>
      <c r="BM21" s="242">
        <v>17594.45</v>
      </c>
      <c r="BN21" s="242">
        <v>17643.900000000001</v>
      </c>
      <c r="BO21" s="242">
        <v>17685.71</v>
      </c>
      <c r="BP21" s="242">
        <v>17724.59</v>
      </c>
      <c r="BQ21" s="242">
        <v>17758.740000000002</v>
      </c>
      <c r="BR21" s="242">
        <v>17793.150000000001</v>
      </c>
      <c r="BS21" s="242">
        <v>17826.009999999998</v>
      </c>
      <c r="BT21" s="242">
        <v>17848.52</v>
      </c>
      <c r="BU21" s="242">
        <v>17884.86</v>
      </c>
      <c r="BV21" s="242">
        <v>17926.259999999998</v>
      </c>
    </row>
    <row r="22" spans="1:74" ht="11.15" customHeight="1" x14ac:dyDescent="0.25">
      <c r="A22" s="111"/>
      <c r="B22" s="110" t="s">
        <v>555</v>
      </c>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241"/>
      <c r="BA22" s="241"/>
      <c r="BB22" s="241"/>
      <c r="BC22" s="241"/>
      <c r="BD22" s="241"/>
      <c r="BE22" s="241"/>
      <c r="BF22" s="241"/>
      <c r="BG22" s="241"/>
      <c r="BH22" s="241"/>
      <c r="BI22" s="241"/>
      <c r="BJ22" s="241"/>
      <c r="BK22" s="241"/>
      <c r="BL22" s="241"/>
      <c r="BM22" s="241"/>
      <c r="BN22" s="241"/>
      <c r="BO22" s="241"/>
      <c r="BP22" s="241"/>
      <c r="BQ22" s="241"/>
      <c r="BR22" s="241"/>
      <c r="BS22" s="241"/>
      <c r="BT22" s="241"/>
      <c r="BU22" s="241"/>
      <c r="BV22" s="241"/>
    </row>
    <row r="23" spans="1:74" ht="11.15" customHeight="1" x14ac:dyDescent="0.25">
      <c r="A23" s="111" t="s">
        <v>556</v>
      </c>
      <c r="B23" s="163" t="s">
        <v>437</v>
      </c>
      <c r="C23" s="54">
        <v>152.09800000000001</v>
      </c>
      <c r="D23" s="54">
        <v>152.37100000000001</v>
      </c>
      <c r="E23" s="54">
        <v>150.94399999999999</v>
      </c>
      <c r="F23" s="54">
        <v>130.43</v>
      </c>
      <c r="G23" s="54">
        <v>133.05500000000001</v>
      </c>
      <c r="H23" s="54">
        <v>137.62</v>
      </c>
      <c r="I23" s="54">
        <v>139.06399999999999</v>
      </c>
      <c r="J23" s="54">
        <v>140.79900000000001</v>
      </c>
      <c r="K23" s="54">
        <v>141.76</v>
      </c>
      <c r="L23" s="54">
        <v>142.47900000000001</v>
      </c>
      <c r="M23" s="54">
        <v>142.74299999999999</v>
      </c>
      <c r="N23" s="54">
        <v>142.47499999999999</v>
      </c>
      <c r="O23" s="54">
        <v>142.96899999999999</v>
      </c>
      <c r="P23" s="54">
        <v>143.54400000000001</v>
      </c>
      <c r="Q23" s="54">
        <v>144.328</v>
      </c>
      <c r="R23" s="54">
        <v>144.614</v>
      </c>
      <c r="S23" s="54">
        <v>145.096</v>
      </c>
      <c r="T23" s="54">
        <v>145.78899999999999</v>
      </c>
      <c r="U23" s="54">
        <v>146.55799999999999</v>
      </c>
      <c r="V23" s="54">
        <v>147.221</v>
      </c>
      <c r="W23" s="54">
        <v>147.77799999999999</v>
      </c>
      <c r="X23" s="54">
        <v>148.559</v>
      </c>
      <c r="Y23" s="54">
        <v>149.173</v>
      </c>
      <c r="Z23" s="54">
        <v>149.74199999999999</v>
      </c>
      <c r="AA23" s="54">
        <v>150.10599999999999</v>
      </c>
      <c r="AB23" s="54">
        <v>151.01</v>
      </c>
      <c r="AC23" s="54">
        <v>151.42400000000001</v>
      </c>
      <c r="AD23" s="54">
        <v>151.678</v>
      </c>
      <c r="AE23" s="54">
        <v>152.042</v>
      </c>
      <c r="AF23" s="54">
        <v>152.41200000000001</v>
      </c>
      <c r="AG23" s="54">
        <v>152.97999999999999</v>
      </c>
      <c r="AH23" s="54">
        <v>153.33199999999999</v>
      </c>
      <c r="AI23" s="54">
        <v>153.68199999999999</v>
      </c>
      <c r="AJ23" s="54">
        <v>154.006</v>
      </c>
      <c r="AK23" s="54">
        <v>154.29599999999999</v>
      </c>
      <c r="AL23" s="54">
        <v>154.535</v>
      </c>
      <c r="AM23" s="54">
        <v>155.00700000000001</v>
      </c>
      <c r="AN23" s="54">
        <v>155.255</v>
      </c>
      <c r="AO23" s="54">
        <v>155.47200000000001</v>
      </c>
      <c r="AP23" s="54">
        <v>155.68899999999999</v>
      </c>
      <c r="AQ23" s="54">
        <v>155.97</v>
      </c>
      <c r="AR23" s="54">
        <v>156.07499999999999</v>
      </c>
      <c r="AS23" s="54">
        <v>156.31100000000001</v>
      </c>
      <c r="AT23" s="54">
        <v>156.476</v>
      </c>
      <c r="AU23" s="54">
        <v>156.738</v>
      </c>
      <c r="AV23" s="54">
        <v>156.84299999999999</v>
      </c>
      <c r="AW23" s="54">
        <v>157.01599999999999</v>
      </c>
      <c r="AX23" s="54">
        <v>157.232</v>
      </c>
      <c r="AY23" s="54">
        <v>157.18217777999999</v>
      </c>
      <c r="AZ23" s="238">
        <v>157.23949999999999</v>
      </c>
      <c r="BA23" s="238">
        <v>157.28579999999999</v>
      </c>
      <c r="BB23" s="238">
        <v>157.30029999999999</v>
      </c>
      <c r="BC23" s="238">
        <v>157.33969999999999</v>
      </c>
      <c r="BD23" s="238">
        <v>157.38339999999999</v>
      </c>
      <c r="BE23" s="238">
        <v>157.43180000000001</v>
      </c>
      <c r="BF23" s="238">
        <v>157.4836</v>
      </c>
      <c r="BG23" s="238">
        <v>157.5394</v>
      </c>
      <c r="BH23" s="238">
        <v>157.60720000000001</v>
      </c>
      <c r="BI23" s="238">
        <v>157.66480000000001</v>
      </c>
      <c r="BJ23" s="238">
        <v>157.72030000000001</v>
      </c>
      <c r="BK23" s="238">
        <v>157.77260000000001</v>
      </c>
      <c r="BL23" s="238">
        <v>157.8246</v>
      </c>
      <c r="BM23" s="238">
        <v>157.87520000000001</v>
      </c>
      <c r="BN23" s="238">
        <v>157.9271</v>
      </c>
      <c r="BO23" s="238">
        <v>157.97290000000001</v>
      </c>
      <c r="BP23" s="238">
        <v>158.0155</v>
      </c>
      <c r="BQ23" s="238">
        <v>158.05090000000001</v>
      </c>
      <c r="BR23" s="238">
        <v>158.08959999999999</v>
      </c>
      <c r="BS23" s="238">
        <v>158.1277</v>
      </c>
      <c r="BT23" s="238">
        <v>158.16489999999999</v>
      </c>
      <c r="BU23" s="238">
        <v>158.20230000000001</v>
      </c>
      <c r="BV23" s="238">
        <v>158.23949999999999</v>
      </c>
    </row>
    <row r="24" spans="1:74" s="114" customFormat="1" ht="11.15" customHeight="1" x14ac:dyDescent="0.25">
      <c r="A24" s="111"/>
      <c r="B24" s="110" t="s">
        <v>790</v>
      </c>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238"/>
      <c r="BA24" s="238"/>
      <c r="BB24" s="238"/>
      <c r="BC24" s="238"/>
      <c r="BD24" s="238"/>
      <c r="BE24" s="238"/>
      <c r="BF24" s="238"/>
      <c r="BG24" s="238"/>
      <c r="BH24" s="238"/>
      <c r="BI24" s="238"/>
      <c r="BJ24" s="238"/>
      <c r="BK24" s="238"/>
      <c r="BL24" s="238"/>
      <c r="BM24" s="238"/>
      <c r="BN24" s="238"/>
      <c r="BO24" s="238"/>
      <c r="BP24" s="238"/>
      <c r="BQ24" s="238"/>
      <c r="BR24" s="238"/>
      <c r="BS24" s="238"/>
      <c r="BT24" s="238"/>
      <c r="BU24" s="238"/>
      <c r="BV24" s="238"/>
    </row>
    <row r="25" spans="1:74" s="114" customFormat="1" ht="11.15" customHeight="1" x14ac:dyDescent="0.25">
      <c r="A25" s="111" t="s">
        <v>792</v>
      </c>
      <c r="B25" s="163" t="s">
        <v>791</v>
      </c>
      <c r="C25" s="54">
        <v>3.6</v>
      </c>
      <c r="D25" s="54">
        <v>3.5</v>
      </c>
      <c r="E25" s="54">
        <v>4.4000000000000004</v>
      </c>
      <c r="F25" s="54">
        <v>14.8</v>
      </c>
      <c r="G25" s="54">
        <v>13.2</v>
      </c>
      <c r="H25" s="54">
        <v>11</v>
      </c>
      <c r="I25" s="54">
        <v>10.199999999999999</v>
      </c>
      <c r="J25" s="54">
        <v>8.4</v>
      </c>
      <c r="K25" s="54">
        <v>7.8</v>
      </c>
      <c r="L25" s="54">
        <v>6.8</v>
      </c>
      <c r="M25" s="54">
        <v>6.7</v>
      </c>
      <c r="N25" s="54">
        <v>6.7</v>
      </c>
      <c r="O25" s="54">
        <v>6.4</v>
      </c>
      <c r="P25" s="54">
        <v>6.2</v>
      </c>
      <c r="Q25" s="54">
        <v>6.1</v>
      </c>
      <c r="R25" s="54">
        <v>6.1</v>
      </c>
      <c r="S25" s="54">
        <v>5.8</v>
      </c>
      <c r="T25" s="54">
        <v>5.9</v>
      </c>
      <c r="U25" s="54">
        <v>5.4</v>
      </c>
      <c r="V25" s="54">
        <v>5.0999999999999996</v>
      </c>
      <c r="W25" s="54">
        <v>4.7</v>
      </c>
      <c r="X25" s="54">
        <v>4.5</v>
      </c>
      <c r="Y25" s="54">
        <v>4.0999999999999996</v>
      </c>
      <c r="Z25" s="54">
        <v>3.9</v>
      </c>
      <c r="AA25" s="54">
        <v>4</v>
      </c>
      <c r="AB25" s="54">
        <v>3.8</v>
      </c>
      <c r="AC25" s="54">
        <v>3.6</v>
      </c>
      <c r="AD25" s="54">
        <v>3.7</v>
      </c>
      <c r="AE25" s="54">
        <v>3.6</v>
      </c>
      <c r="AF25" s="54">
        <v>3.6</v>
      </c>
      <c r="AG25" s="54">
        <v>3.5</v>
      </c>
      <c r="AH25" s="54">
        <v>3.6</v>
      </c>
      <c r="AI25" s="54">
        <v>3.5</v>
      </c>
      <c r="AJ25" s="54">
        <v>3.6</v>
      </c>
      <c r="AK25" s="54">
        <v>3.6</v>
      </c>
      <c r="AL25" s="54">
        <v>3.5</v>
      </c>
      <c r="AM25" s="54">
        <v>3.4</v>
      </c>
      <c r="AN25" s="54">
        <v>3.6</v>
      </c>
      <c r="AO25" s="54">
        <v>3.5</v>
      </c>
      <c r="AP25" s="54">
        <v>3.4</v>
      </c>
      <c r="AQ25" s="54">
        <v>3.7</v>
      </c>
      <c r="AR25" s="54">
        <v>3.6</v>
      </c>
      <c r="AS25" s="54">
        <v>3.5</v>
      </c>
      <c r="AT25" s="54">
        <v>3.8</v>
      </c>
      <c r="AU25" s="54">
        <v>3.8</v>
      </c>
      <c r="AV25" s="54">
        <v>3.8</v>
      </c>
      <c r="AW25" s="54">
        <v>3.7</v>
      </c>
      <c r="AX25" s="54">
        <v>3.7</v>
      </c>
      <c r="AY25" s="54">
        <v>3.8377636295999999</v>
      </c>
      <c r="AZ25" s="238">
        <v>3.8753669999999998</v>
      </c>
      <c r="BA25" s="238">
        <v>3.9042029999999999</v>
      </c>
      <c r="BB25" s="238">
        <v>3.9190429999999998</v>
      </c>
      <c r="BC25" s="238">
        <v>3.934266</v>
      </c>
      <c r="BD25" s="238">
        <v>3.944642</v>
      </c>
      <c r="BE25" s="238">
        <v>3.94808</v>
      </c>
      <c r="BF25" s="238">
        <v>3.9503349999999999</v>
      </c>
      <c r="BG25" s="238">
        <v>3.9493119999999999</v>
      </c>
      <c r="BH25" s="238">
        <v>3.9392779999999998</v>
      </c>
      <c r="BI25" s="238">
        <v>3.9360040000000001</v>
      </c>
      <c r="BJ25" s="238">
        <v>3.933754</v>
      </c>
      <c r="BK25" s="238">
        <v>3.931724</v>
      </c>
      <c r="BL25" s="238">
        <v>3.9321280000000001</v>
      </c>
      <c r="BM25" s="238">
        <v>3.9341620000000002</v>
      </c>
      <c r="BN25" s="238">
        <v>3.9395280000000001</v>
      </c>
      <c r="BO25" s="238">
        <v>3.9435440000000002</v>
      </c>
      <c r="BP25" s="238">
        <v>3.9479120000000001</v>
      </c>
      <c r="BQ25" s="238">
        <v>3.9533499999999999</v>
      </c>
      <c r="BR25" s="238">
        <v>3.9578859999999998</v>
      </c>
      <c r="BS25" s="238">
        <v>3.962237</v>
      </c>
      <c r="BT25" s="238">
        <v>3.9657469999999999</v>
      </c>
      <c r="BU25" s="238">
        <v>3.9702220000000001</v>
      </c>
      <c r="BV25" s="238">
        <v>3.9750049999999999</v>
      </c>
    </row>
    <row r="26" spans="1:74" ht="11.15" customHeight="1" x14ac:dyDescent="0.25">
      <c r="A26" s="111"/>
      <c r="B26" s="110" t="s">
        <v>793</v>
      </c>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259"/>
      <c r="BA26" s="259"/>
      <c r="BB26" s="259"/>
      <c r="BC26" s="259"/>
      <c r="BD26" s="259"/>
      <c r="BE26" s="259"/>
      <c r="BF26" s="259"/>
      <c r="BG26" s="259"/>
      <c r="BH26" s="259"/>
      <c r="BI26" s="259"/>
      <c r="BJ26" s="259"/>
      <c r="BK26" s="259"/>
      <c r="BL26" s="259"/>
      <c r="BM26" s="259"/>
      <c r="BN26" s="259"/>
      <c r="BO26" s="259"/>
      <c r="BP26" s="259"/>
      <c r="BQ26" s="259"/>
      <c r="BR26" s="259"/>
      <c r="BS26" s="259"/>
      <c r="BT26" s="259"/>
      <c r="BU26" s="259"/>
      <c r="BV26" s="259"/>
    </row>
    <row r="27" spans="1:74" ht="11.15" customHeight="1" x14ac:dyDescent="0.25">
      <c r="A27" s="111" t="s">
        <v>794</v>
      </c>
      <c r="B27" s="163" t="s">
        <v>795</v>
      </c>
      <c r="C27" s="170">
        <v>1.5720000000000001</v>
      </c>
      <c r="D27" s="170">
        <v>1.5649999999999999</v>
      </c>
      <c r="E27" s="170">
        <v>1.2669999999999999</v>
      </c>
      <c r="F27" s="170">
        <v>0.92500000000000004</v>
      </c>
      <c r="G27" s="170">
        <v>1.054</v>
      </c>
      <c r="H27" s="170">
        <v>1.266</v>
      </c>
      <c r="I27" s="170">
        <v>1.5289999999999999</v>
      </c>
      <c r="J27" s="170">
        <v>1.377</v>
      </c>
      <c r="K27" s="170">
        <v>1.4630000000000001</v>
      </c>
      <c r="L27" s="170">
        <v>1.5369999999999999</v>
      </c>
      <c r="M27" s="170">
        <v>1.5449999999999999</v>
      </c>
      <c r="N27" s="170">
        <v>1.663</v>
      </c>
      <c r="O27" s="170">
        <v>1.6020000000000001</v>
      </c>
      <c r="P27" s="170">
        <v>1.4219999999999999</v>
      </c>
      <c r="Q27" s="170">
        <v>1.7</v>
      </c>
      <c r="R27" s="170">
        <v>1.484</v>
      </c>
      <c r="S27" s="170">
        <v>1.6</v>
      </c>
      <c r="T27" s="170">
        <v>1.661</v>
      </c>
      <c r="U27" s="170">
        <v>1.593</v>
      </c>
      <c r="V27" s="170">
        <v>1.5760000000000001</v>
      </c>
      <c r="W27" s="170">
        <v>1.56</v>
      </c>
      <c r="X27" s="170">
        <v>1.5720000000000001</v>
      </c>
      <c r="Y27" s="170">
        <v>1.712</v>
      </c>
      <c r="Z27" s="170">
        <v>1.7869999999999999</v>
      </c>
      <c r="AA27" s="170">
        <v>1.669</v>
      </c>
      <c r="AB27" s="170">
        <v>1.7709999999999999</v>
      </c>
      <c r="AC27" s="170">
        <v>1.7130000000000001</v>
      </c>
      <c r="AD27" s="170">
        <v>1.8029999999999999</v>
      </c>
      <c r="AE27" s="170">
        <v>1.5429999999999999</v>
      </c>
      <c r="AF27" s="170">
        <v>1.5609999999999999</v>
      </c>
      <c r="AG27" s="170">
        <v>1.371</v>
      </c>
      <c r="AH27" s="170">
        <v>1.5049999999999999</v>
      </c>
      <c r="AI27" s="170">
        <v>1.4630000000000001</v>
      </c>
      <c r="AJ27" s="170">
        <v>1.4319999999999999</v>
      </c>
      <c r="AK27" s="170">
        <v>1.427</v>
      </c>
      <c r="AL27" s="170">
        <v>1.357</v>
      </c>
      <c r="AM27" s="170">
        <v>1.34</v>
      </c>
      <c r="AN27" s="170">
        <v>1.4359999999999999</v>
      </c>
      <c r="AO27" s="170">
        <v>1.38</v>
      </c>
      <c r="AP27" s="170">
        <v>1.3480000000000001</v>
      </c>
      <c r="AQ27" s="170">
        <v>1.583</v>
      </c>
      <c r="AR27" s="170">
        <v>1.4179999999999999</v>
      </c>
      <c r="AS27" s="170">
        <v>1.4510000000000001</v>
      </c>
      <c r="AT27" s="170">
        <v>1.3049999999999999</v>
      </c>
      <c r="AU27" s="170">
        <v>1.3560000000000001</v>
      </c>
      <c r="AV27" s="170">
        <v>1.359</v>
      </c>
      <c r="AW27" s="170">
        <v>1.56</v>
      </c>
      <c r="AX27" s="170">
        <v>1.4250251604999999</v>
      </c>
      <c r="AY27" s="170">
        <v>1.4076260741</v>
      </c>
      <c r="AZ27" s="236">
        <v>1.405324</v>
      </c>
      <c r="BA27" s="236">
        <v>1.40544</v>
      </c>
      <c r="BB27" s="236">
        <v>1.414717</v>
      </c>
      <c r="BC27" s="236">
        <v>1.414617</v>
      </c>
      <c r="BD27" s="236">
        <v>1.411883</v>
      </c>
      <c r="BE27" s="236">
        <v>1.3998930000000001</v>
      </c>
      <c r="BF27" s="236">
        <v>1.3968529999999999</v>
      </c>
      <c r="BG27" s="236">
        <v>1.3961410000000001</v>
      </c>
      <c r="BH27" s="236">
        <v>1.401446</v>
      </c>
      <c r="BI27" s="236">
        <v>1.402628</v>
      </c>
      <c r="BJ27" s="236">
        <v>1.403375</v>
      </c>
      <c r="BK27" s="236">
        <v>1.4043479999999999</v>
      </c>
      <c r="BL27" s="236">
        <v>1.4037280000000001</v>
      </c>
      <c r="BM27" s="236">
        <v>1.4021749999999999</v>
      </c>
      <c r="BN27" s="236">
        <v>1.3996120000000001</v>
      </c>
      <c r="BO27" s="236">
        <v>1.3962559999999999</v>
      </c>
      <c r="BP27" s="236">
        <v>1.392028</v>
      </c>
      <c r="BQ27" s="236">
        <v>1.3843049999999999</v>
      </c>
      <c r="BR27" s="236">
        <v>1.3803000000000001</v>
      </c>
      <c r="BS27" s="236">
        <v>1.377391</v>
      </c>
      <c r="BT27" s="236">
        <v>1.37731</v>
      </c>
      <c r="BU27" s="236">
        <v>1.375291</v>
      </c>
      <c r="BV27" s="236">
        <v>1.373068</v>
      </c>
    </row>
    <row r="28" spans="1:74" s="114" customFormat="1" ht="11.15" customHeight="1" x14ac:dyDescent="0.25">
      <c r="A28" s="113"/>
      <c r="B28" s="163"/>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238"/>
      <c r="BA28" s="238"/>
      <c r="BB28" s="238"/>
      <c r="BC28" s="238"/>
      <c r="BD28" s="238"/>
      <c r="BE28" s="238"/>
      <c r="BF28" s="238"/>
      <c r="BG28" s="238"/>
      <c r="BH28" s="238"/>
      <c r="BI28" s="238"/>
      <c r="BJ28" s="238"/>
      <c r="BK28" s="238"/>
      <c r="BL28" s="238"/>
      <c r="BM28" s="238"/>
      <c r="BN28" s="238"/>
      <c r="BO28" s="238"/>
      <c r="BP28" s="238"/>
      <c r="BQ28" s="238"/>
      <c r="BR28" s="238"/>
      <c r="BS28" s="238"/>
      <c r="BT28" s="238"/>
      <c r="BU28" s="238"/>
      <c r="BV28" s="238"/>
    </row>
    <row r="29" spans="1:74" ht="11.15" customHeight="1" x14ac:dyDescent="0.25">
      <c r="A29" s="105"/>
      <c r="B29" s="233" t="s">
        <v>1251</v>
      </c>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243"/>
      <c r="BA29" s="243"/>
      <c r="BB29" s="243"/>
      <c r="BC29" s="243"/>
      <c r="BD29" s="243"/>
      <c r="BE29" s="243"/>
      <c r="BF29" s="243"/>
      <c r="BG29" s="243"/>
      <c r="BH29" s="243"/>
      <c r="BI29" s="243"/>
      <c r="BJ29" s="243"/>
      <c r="BK29" s="243"/>
      <c r="BL29" s="243"/>
      <c r="BM29" s="243"/>
      <c r="BN29" s="243"/>
      <c r="BO29" s="243"/>
      <c r="BP29" s="243"/>
      <c r="BQ29" s="243"/>
      <c r="BR29" s="243"/>
      <c r="BS29" s="243"/>
      <c r="BT29" s="243"/>
      <c r="BU29" s="243"/>
      <c r="BV29" s="243"/>
    </row>
    <row r="30" spans="1:74" ht="11.15" customHeight="1" x14ac:dyDescent="0.25">
      <c r="A30" s="461" t="s">
        <v>558</v>
      </c>
      <c r="B30" s="462" t="s">
        <v>557</v>
      </c>
      <c r="C30" s="54">
        <v>101.3768</v>
      </c>
      <c r="D30" s="54">
        <v>101.633</v>
      </c>
      <c r="E30" s="54">
        <v>97.667199999999994</v>
      </c>
      <c r="F30" s="54">
        <v>84.597899999999996</v>
      </c>
      <c r="G30" s="54">
        <v>85.973200000000006</v>
      </c>
      <c r="H30" s="54">
        <v>91.5625</v>
      </c>
      <c r="I30" s="54">
        <v>95.014399999999995</v>
      </c>
      <c r="J30" s="54">
        <v>95.888099999999994</v>
      </c>
      <c r="K30" s="54">
        <v>95.844399999999993</v>
      </c>
      <c r="L30" s="54">
        <v>96.429199999999994</v>
      </c>
      <c r="M30" s="54">
        <v>96.856399999999994</v>
      </c>
      <c r="N30" s="54">
        <v>97.975399999999993</v>
      </c>
      <c r="O30" s="54">
        <v>98.783600000000007</v>
      </c>
      <c r="P30" s="54">
        <v>95.374399999999994</v>
      </c>
      <c r="Q30" s="54">
        <v>98.135099999999994</v>
      </c>
      <c r="R30" s="54">
        <v>98.288600000000002</v>
      </c>
      <c r="S30" s="54">
        <v>99.150800000000004</v>
      </c>
      <c r="T30" s="54">
        <v>99.509600000000006</v>
      </c>
      <c r="U30" s="54">
        <v>100.12309999999999</v>
      </c>
      <c r="V30" s="54">
        <v>100.1255</v>
      </c>
      <c r="W30" s="54">
        <v>99.061400000000006</v>
      </c>
      <c r="X30" s="54">
        <v>100.3045</v>
      </c>
      <c r="Y30" s="54">
        <v>101.19710000000001</v>
      </c>
      <c r="Z30" s="54">
        <v>100.886</v>
      </c>
      <c r="AA30" s="54">
        <v>101.0227</v>
      </c>
      <c r="AB30" s="54">
        <v>101.67659999999999</v>
      </c>
      <c r="AC30" s="54">
        <v>102.47799999999999</v>
      </c>
      <c r="AD30" s="54">
        <v>102.7953</v>
      </c>
      <c r="AE30" s="54">
        <v>102.7769</v>
      </c>
      <c r="AF30" s="54">
        <v>102.6863</v>
      </c>
      <c r="AG30" s="54">
        <v>103.1328</v>
      </c>
      <c r="AH30" s="54">
        <v>103.23439999999999</v>
      </c>
      <c r="AI30" s="54">
        <v>103.5283</v>
      </c>
      <c r="AJ30" s="54">
        <v>103.4114</v>
      </c>
      <c r="AK30" s="54">
        <v>103.0707</v>
      </c>
      <c r="AL30" s="54">
        <v>101.48480000000001</v>
      </c>
      <c r="AM30" s="54">
        <v>102.5478</v>
      </c>
      <c r="AN30" s="54">
        <v>102.5671</v>
      </c>
      <c r="AO30" s="54">
        <v>102.6592</v>
      </c>
      <c r="AP30" s="54">
        <v>103.1512</v>
      </c>
      <c r="AQ30" s="54">
        <v>102.92400000000001</v>
      </c>
      <c r="AR30" s="54">
        <v>102.3002</v>
      </c>
      <c r="AS30" s="54">
        <v>103.19</v>
      </c>
      <c r="AT30" s="54">
        <v>103.2411</v>
      </c>
      <c r="AU30" s="54">
        <v>103.33459999999999</v>
      </c>
      <c r="AV30" s="54">
        <v>102.4592</v>
      </c>
      <c r="AW30" s="54">
        <v>102.4301</v>
      </c>
      <c r="AX30" s="54">
        <v>102.48399999999999</v>
      </c>
      <c r="AY30" s="54">
        <v>102.78987037</v>
      </c>
      <c r="AZ30" s="238">
        <v>102.8466</v>
      </c>
      <c r="BA30" s="238">
        <v>102.8378</v>
      </c>
      <c r="BB30" s="238">
        <v>102.6093</v>
      </c>
      <c r="BC30" s="238">
        <v>102.5849</v>
      </c>
      <c r="BD30" s="238">
        <v>102.6105</v>
      </c>
      <c r="BE30" s="238">
        <v>102.72580000000001</v>
      </c>
      <c r="BF30" s="238">
        <v>102.82170000000001</v>
      </c>
      <c r="BG30" s="238">
        <v>102.938</v>
      </c>
      <c r="BH30" s="238">
        <v>103.1071</v>
      </c>
      <c r="BI30" s="238">
        <v>103.23950000000001</v>
      </c>
      <c r="BJ30" s="238">
        <v>103.36790000000001</v>
      </c>
      <c r="BK30" s="238">
        <v>103.47880000000001</v>
      </c>
      <c r="BL30" s="238">
        <v>103.60890000000001</v>
      </c>
      <c r="BM30" s="238">
        <v>103.7449</v>
      </c>
      <c r="BN30" s="238">
        <v>103.8956</v>
      </c>
      <c r="BO30" s="238">
        <v>104.0365</v>
      </c>
      <c r="BP30" s="238">
        <v>104.1767</v>
      </c>
      <c r="BQ30" s="238">
        <v>104.3215</v>
      </c>
      <c r="BR30" s="238">
        <v>104.4559</v>
      </c>
      <c r="BS30" s="238">
        <v>104.58540000000001</v>
      </c>
      <c r="BT30" s="238">
        <v>104.71259999999999</v>
      </c>
      <c r="BU30" s="238">
        <v>104.8304</v>
      </c>
      <c r="BV30" s="238">
        <v>104.9415</v>
      </c>
    </row>
    <row r="31" spans="1:74" ht="11.15" customHeight="1" x14ac:dyDescent="0.25">
      <c r="A31" s="234" t="s">
        <v>536</v>
      </c>
      <c r="B31" s="29" t="s">
        <v>859</v>
      </c>
      <c r="C31" s="54">
        <v>98.911600000000007</v>
      </c>
      <c r="D31" s="54">
        <v>99.133099999999999</v>
      </c>
      <c r="E31" s="54">
        <v>94.607399999999998</v>
      </c>
      <c r="F31" s="54">
        <v>79.942099999999996</v>
      </c>
      <c r="G31" s="54">
        <v>83.488</v>
      </c>
      <c r="H31" s="54">
        <v>90.024199999999993</v>
      </c>
      <c r="I31" s="54">
        <v>93.261200000000002</v>
      </c>
      <c r="J31" s="54">
        <v>94.519300000000001</v>
      </c>
      <c r="K31" s="54">
        <v>94.4619</v>
      </c>
      <c r="L31" s="54">
        <v>95.208200000000005</v>
      </c>
      <c r="M31" s="54">
        <v>95.811499999999995</v>
      </c>
      <c r="N31" s="54">
        <v>96.444999999999993</v>
      </c>
      <c r="O31" s="54">
        <v>97.509799999999998</v>
      </c>
      <c r="P31" s="54">
        <v>93.527600000000007</v>
      </c>
      <c r="Q31" s="54">
        <v>96.397800000000004</v>
      </c>
      <c r="R31" s="54">
        <v>96.585899999999995</v>
      </c>
      <c r="S31" s="54">
        <v>97.684299999999993</v>
      </c>
      <c r="T31" s="54">
        <v>97.680599999999998</v>
      </c>
      <c r="U31" s="54">
        <v>98.688699999999997</v>
      </c>
      <c r="V31" s="54">
        <v>98.331299999999999</v>
      </c>
      <c r="W31" s="54">
        <v>97.423500000000004</v>
      </c>
      <c r="X31" s="54">
        <v>98.754999999999995</v>
      </c>
      <c r="Y31" s="54">
        <v>99.6404</v>
      </c>
      <c r="Z31" s="54">
        <v>99.617000000000004</v>
      </c>
      <c r="AA31" s="54">
        <v>99.059600000000003</v>
      </c>
      <c r="AB31" s="54">
        <v>100.2304</v>
      </c>
      <c r="AC31" s="54">
        <v>101.0107</v>
      </c>
      <c r="AD31" s="54">
        <v>101.19410000000001</v>
      </c>
      <c r="AE31" s="54">
        <v>100.863</v>
      </c>
      <c r="AF31" s="54">
        <v>100.4645</v>
      </c>
      <c r="AG31" s="54">
        <v>100.7345</v>
      </c>
      <c r="AH31" s="54">
        <v>100.9427</v>
      </c>
      <c r="AI31" s="54">
        <v>101.14019999999999</v>
      </c>
      <c r="AJ31" s="54">
        <v>101.23390000000001</v>
      </c>
      <c r="AK31" s="54">
        <v>100.4743</v>
      </c>
      <c r="AL31" s="54">
        <v>98.313000000000002</v>
      </c>
      <c r="AM31" s="54">
        <v>99.924000000000007</v>
      </c>
      <c r="AN31" s="54">
        <v>100.2713</v>
      </c>
      <c r="AO31" s="54">
        <v>99.510999999999996</v>
      </c>
      <c r="AP31" s="54">
        <v>100.50790000000001</v>
      </c>
      <c r="AQ31" s="54">
        <v>100.3586</v>
      </c>
      <c r="AR31" s="54">
        <v>99.642700000000005</v>
      </c>
      <c r="AS31" s="54">
        <v>100.0108</v>
      </c>
      <c r="AT31" s="54">
        <v>100.0939</v>
      </c>
      <c r="AU31" s="54">
        <v>100.20399999999999</v>
      </c>
      <c r="AV31" s="54">
        <v>99.313100000000006</v>
      </c>
      <c r="AW31" s="54">
        <v>99.565899999999999</v>
      </c>
      <c r="AX31" s="54">
        <v>99.638499999999993</v>
      </c>
      <c r="AY31" s="54">
        <v>99.781999999999996</v>
      </c>
      <c r="AZ31" s="238">
        <v>99.874830000000003</v>
      </c>
      <c r="BA31" s="238">
        <v>99.940520000000006</v>
      </c>
      <c r="BB31" s="238">
        <v>99.886259999999993</v>
      </c>
      <c r="BC31" s="238">
        <v>99.967240000000004</v>
      </c>
      <c r="BD31" s="238">
        <v>100.0907</v>
      </c>
      <c r="BE31" s="238">
        <v>100.27719999999999</v>
      </c>
      <c r="BF31" s="238">
        <v>100.47</v>
      </c>
      <c r="BG31" s="238">
        <v>100.6897</v>
      </c>
      <c r="BH31" s="238">
        <v>101.0059</v>
      </c>
      <c r="BI31" s="238">
        <v>101.2274</v>
      </c>
      <c r="BJ31" s="238">
        <v>101.42359999999999</v>
      </c>
      <c r="BK31" s="238">
        <v>101.5719</v>
      </c>
      <c r="BL31" s="238">
        <v>101.7347</v>
      </c>
      <c r="BM31" s="238">
        <v>101.88930000000001</v>
      </c>
      <c r="BN31" s="238">
        <v>102.0296</v>
      </c>
      <c r="BO31" s="238">
        <v>102.17230000000001</v>
      </c>
      <c r="BP31" s="238">
        <v>102.3113</v>
      </c>
      <c r="BQ31" s="238">
        <v>102.43600000000001</v>
      </c>
      <c r="BR31" s="238">
        <v>102.5757</v>
      </c>
      <c r="BS31" s="238">
        <v>102.7196</v>
      </c>
      <c r="BT31" s="238">
        <v>102.886</v>
      </c>
      <c r="BU31" s="238">
        <v>103.0249</v>
      </c>
      <c r="BV31" s="238">
        <v>103.1544</v>
      </c>
    </row>
    <row r="32" spans="1:74" ht="11.15" customHeight="1" x14ac:dyDescent="0.25">
      <c r="A32" s="463" t="s">
        <v>844</v>
      </c>
      <c r="B32" s="464" t="s">
        <v>860</v>
      </c>
      <c r="C32" s="54">
        <v>104.6379</v>
      </c>
      <c r="D32" s="54">
        <v>105.238</v>
      </c>
      <c r="E32" s="54">
        <v>104.36199999999999</v>
      </c>
      <c r="F32" s="54">
        <v>94.7423</v>
      </c>
      <c r="G32" s="54">
        <v>97.335099999999997</v>
      </c>
      <c r="H32" s="54">
        <v>102.4064</v>
      </c>
      <c r="I32" s="54">
        <v>102.5132</v>
      </c>
      <c r="J32" s="54">
        <v>104.1255</v>
      </c>
      <c r="K32" s="54">
        <v>103.64230000000001</v>
      </c>
      <c r="L32" s="54">
        <v>103.9271</v>
      </c>
      <c r="M32" s="54">
        <v>104.36360000000001</v>
      </c>
      <c r="N32" s="54">
        <v>104.4396</v>
      </c>
      <c r="O32" s="54">
        <v>104.6948</v>
      </c>
      <c r="P32" s="54">
        <v>102.32940000000001</v>
      </c>
      <c r="Q32" s="54">
        <v>104.4367</v>
      </c>
      <c r="R32" s="54">
        <v>103.4736</v>
      </c>
      <c r="S32" s="54">
        <v>102.6294</v>
      </c>
      <c r="T32" s="54">
        <v>102.518</v>
      </c>
      <c r="U32" s="54">
        <v>101.89530000000001</v>
      </c>
      <c r="V32" s="54">
        <v>102.2881</v>
      </c>
      <c r="W32" s="54">
        <v>101.99979999999999</v>
      </c>
      <c r="X32" s="54">
        <v>102.38420000000001</v>
      </c>
      <c r="Y32" s="54">
        <v>103.5407</v>
      </c>
      <c r="Z32" s="54">
        <v>103.9932</v>
      </c>
      <c r="AA32" s="54">
        <v>104.09229999999999</v>
      </c>
      <c r="AB32" s="54">
        <v>105.7223</v>
      </c>
      <c r="AC32" s="54">
        <v>105.62949999999999</v>
      </c>
      <c r="AD32" s="54">
        <v>105.4037</v>
      </c>
      <c r="AE32" s="54">
        <v>105.017</v>
      </c>
      <c r="AF32" s="54">
        <v>104.9058</v>
      </c>
      <c r="AG32" s="54">
        <v>104.7063</v>
      </c>
      <c r="AH32" s="54">
        <v>104.7521</v>
      </c>
      <c r="AI32" s="54">
        <v>104.99550000000001</v>
      </c>
      <c r="AJ32" s="54">
        <v>105.3655</v>
      </c>
      <c r="AK32" s="54">
        <v>104.7967</v>
      </c>
      <c r="AL32" s="54">
        <v>103.4864</v>
      </c>
      <c r="AM32" s="54">
        <v>105.5658</v>
      </c>
      <c r="AN32" s="54">
        <v>105.5707</v>
      </c>
      <c r="AO32" s="54">
        <v>104.2397</v>
      </c>
      <c r="AP32" s="54">
        <v>104.5689</v>
      </c>
      <c r="AQ32" s="54">
        <v>104.2668</v>
      </c>
      <c r="AR32" s="54">
        <v>102.10680000000001</v>
      </c>
      <c r="AS32" s="54">
        <v>101.2167</v>
      </c>
      <c r="AT32" s="54">
        <v>102.04259999999999</v>
      </c>
      <c r="AU32" s="54">
        <v>101.9479</v>
      </c>
      <c r="AV32" s="54">
        <v>102.7717</v>
      </c>
      <c r="AW32" s="54">
        <v>102.4572</v>
      </c>
      <c r="AX32" s="54">
        <v>103.2205</v>
      </c>
      <c r="AY32" s="54">
        <v>103.14045926</v>
      </c>
      <c r="AZ32" s="238">
        <v>103.2735</v>
      </c>
      <c r="BA32" s="238">
        <v>103.38930000000001</v>
      </c>
      <c r="BB32" s="238">
        <v>103.446</v>
      </c>
      <c r="BC32" s="238">
        <v>103.5583</v>
      </c>
      <c r="BD32" s="238">
        <v>103.6846</v>
      </c>
      <c r="BE32" s="238">
        <v>103.83499999999999</v>
      </c>
      <c r="BF32" s="238">
        <v>103.9813</v>
      </c>
      <c r="BG32" s="238">
        <v>104.13379999999999</v>
      </c>
      <c r="BH32" s="238">
        <v>104.30929999999999</v>
      </c>
      <c r="BI32" s="238">
        <v>104.4615</v>
      </c>
      <c r="BJ32" s="238">
        <v>104.6073</v>
      </c>
      <c r="BK32" s="238">
        <v>104.73350000000001</v>
      </c>
      <c r="BL32" s="238">
        <v>104.8763</v>
      </c>
      <c r="BM32" s="238">
        <v>105.0226</v>
      </c>
      <c r="BN32" s="238">
        <v>105.166</v>
      </c>
      <c r="BO32" s="238">
        <v>105.3241</v>
      </c>
      <c r="BP32" s="238">
        <v>105.49039999999999</v>
      </c>
      <c r="BQ32" s="238">
        <v>105.6815</v>
      </c>
      <c r="BR32" s="238">
        <v>105.852</v>
      </c>
      <c r="BS32" s="238">
        <v>106.0185</v>
      </c>
      <c r="BT32" s="238">
        <v>106.1772</v>
      </c>
      <c r="BU32" s="238">
        <v>106.3385</v>
      </c>
      <c r="BV32" s="238">
        <v>106.49850000000001</v>
      </c>
    </row>
    <row r="33" spans="1:74" ht="11.15" customHeight="1" x14ac:dyDescent="0.25">
      <c r="A33" s="463" t="s">
        <v>845</v>
      </c>
      <c r="B33" s="464" t="s">
        <v>861</v>
      </c>
      <c r="C33" s="54">
        <v>100.91249999999999</v>
      </c>
      <c r="D33" s="54">
        <v>100.69670000000001</v>
      </c>
      <c r="E33" s="54">
        <v>100.6597</v>
      </c>
      <c r="F33" s="54">
        <v>95.583500000000001</v>
      </c>
      <c r="G33" s="54">
        <v>90.040899999999993</v>
      </c>
      <c r="H33" s="54">
        <v>90.742599999999996</v>
      </c>
      <c r="I33" s="54">
        <v>90.796000000000006</v>
      </c>
      <c r="J33" s="54">
        <v>90.854799999999997</v>
      </c>
      <c r="K33" s="54">
        <v>93.166799999999995</v>
      </c>
      <c r="L33" s="54">
        <v>95.454700000000003</v>
      </c>
      <c r="M33" s="54">
        <v>96.157899999999998</v>
      </c>
      <c r="N33" s="54">
        <v>95.6477</v>
      </c>
      <c r="O33" s="54">
        <v>96.870699999999999</v>
      </c>
      <c r="P33" s="54">
        <v>93.0017</v>
      </c>
      <c r="Q33" s="54">
        <v>95.7958</v>
      </c>
      <c r="R33" s="54">
        <v>95.538200000000003</v>
      </c>
      <c r="S33" s="54">
        <v>95.461699999999993</v>
      </c>
      <c r="T33" s="54">
        <v>93.938100000000006</v>
      </c>
      <c r="U33" s="54">
        <v>95.070300000000003</v>
      </c>
      <c r="V33" s="54">
        <v>95.748599999999996</v>
      </c>
      <c r="W33" s="54">
        <v>95.501099999999994</v>
      </c>
      <c r="X33" s="54">
        <v>95.0334</v>
      </c>
      <c r="Y33" s="54">
        <v>93.959100000000007</v>
      </c>
      <c r="Z33" s="54">
        <v>95.224400000000003</v>
      </c>
      <c r="AA33" s="54">
        <v>94.6721</v>
      </c>
      <c r="AB33" s="54">
        <v>96.273899999999998</v>
      </c>
      <c r="AC33" s="54">
        <v>96.7363</v>
      </c>
      <c r="AD33" s="54">
        <v>96.618799999999993</v>
      </c>
      <c r="AE33" s="54">
        <v>96.289500000000004</v>
      </c>
      <c r="AF33" s="54">
        <v>95.737099999999998</v>
      </c>
      <c r="AG33" s="54">
        <v>94.457599999999999</v>
      </c>
      <c r="AH33" s="54">
        <v>91.777100000000004</v>
      </c>
      <c r="AI33" s="54">
        <v>91.875200000000007</v>
      </c>
      <c r="AJ33" s="54">
        <v>89.649299999999997</v>
      </c>
      <c r="AK33" s="54">
        <v>91.167900000000003</v>
      </c>
      <c r="AL33" s="54">
        <v>86.498099999999994</v>
      </c>
      <c r="AM33" s="54">
        <v>87.891999999999996</v>
      </c>
      <c r="AN33" s="54">
        <v>87.485600000000005</v>
      </c>
      <c r="AO33" s="54">
        <v>87.962999999999994</v>
      </c>
      <c r="AP33" s="54">
        <v>86.059299999999993</v>
      </c>
      <c r="AQ33" s="54">
        <v>87.236000000000004</v>
      </c>
      <c r="AR33" s="54">
        <v>86.627700000000004</v>
      </c>
      <c r="AS33" s="54">
        <v>85.115600000000001</v>
      </c>
      <c r="AT33" s="54">
        <v>86.467500000000001</v>
      </c>
      <c r="AU33" s="54">
        <v>88.390799999999999</v>
      </c>
      <c r="AV33" s="54">
        <v>89.209599999999995</v>
      </c>
      <c r="AW33" s="54">
        <v>88.035799999999995</v>
      </c>
      <c r="AX33" s="54">
        <v>86.870900000000006</v>
      </c>
      <c r="AY33" s="54">
        <v>87.953662222000005</v>
      </c>
      <c r="AZ33" s="238">
        <v>87.929249999999996</v>
      </c>
      <c r="BA33" s="238">
        <v>87.915719999999993</v>
      </c>
      <c r="BB33" s="238">
        <v>87.878540000000001</v>
      </c>
      <c r="BC33" s="238">
        <v>87.912679999999995</v>
      </c>
      <c r="BD33" s="238">
        <v>87.983590000000007</v>
      </c>
      <c r="BE33" s="238">
        <v>88.148039999999995</v>
      </c>
      <c r="BF33" s="238">
        <v>88.249939999999995</v>
      </c>
      <c r="BG33" s="238">
        <v>88.346069999999997</v>
      </c>
      <c r="BH33" s="238">
        <v>88.44735</v>
      </c>
      <c r="BI33" s="238">
        <v>88.523700000000005</v>
      </c>
      <c r="BJ33" s="238">
        <v>88.586060000000003</v>
      </c>
      <c r="BK33" s="238">
        <v>88.583150000000003</v>
      </c>
      <c r="BL33" s="238">
        <v>88.656009999999995</v>
      </c>
      <c r="BM33" s="238">
        <v>88.753339999999994</v>
      </c>
      <c r="BN33" s="238">
        <v>88.935180000000003</v>
      </c>
      <c r="BO33" s="238">
        <v>89.036460000000005</v>
      </c>
      <c r="BP33" s="238">
        <v>89.11721</v>
      </c>
      <c r="BQ33" s="238">
        <v>89.134680000000003</v>
      </c>
      <c r="BR33" s="238">
        <v>89.206400000000002</v>
      </c>
      <c r="BS33" s="238">
        <v>89.289630000000002</v>
      </c>
      <c r="BT33" s="238">
        <v>89.417829999999995</v>
      </c>
      <c r="BU33" s="238">
        <v>89.498980000000003</v>
      </c>
      <c r="BV33" s="238">
        <v>89.56653</v>
      </c>
    </row>
    <row r="34" spans="1:74" ht="11.15" customHeight="1" x14ac:dyDescent="0.25">
      <c r="A34" s="463" t="s">
        <v>846</v>
      </c>
      <c r="B34" s="464" t="s">
        <v>862</v>
      </c>
      <c r="C34" s="54">
        <v>95.282700000000006</v>
      </c>
      <c r="D34" s="54">
        <v>93.431899999999999</v>
      </c>
      <c r="E34" s="54">
        <v>87.728700000000003</v>
      </c>
      <c r="F34" s="54">
        <v>70.412999999999997</v>
      </c>
      <c r="G34" s="54">
        <v>69.413600000000002</v>
      </c>
      <c r="H34" s="54">
        <v>70.460499999999996</v>
      </c>
      <c r="I34" s="54">
        <v>74.600099999999998</v>
      </c>
      <c r="J34" s="54">
        <v>74.141599999999997</v>
      </c>
      <c r="K34" s="54">
        <v>74.148799999999994</v>
      </c>
      <c r="L34" s="54">
        <v>76.702399999999997</v>
      </c>
      <c r="M34" s="54">
        <v>76.866299999999995</v>
      </c>
      <c r="N34" s="54">
        <v>80.397199999999998</v>
      </c>
      <c r="O34" s="54">
        <v>82.841800000000006</v>
      </c>
      <c r="P34" s="54">
        <v>77.554900000000004</v>
      </c>
      <c r="Q34" s="54">
        <v>86.851500000000001</v>
      </c>
      <c r="R34" s="54">
        <v>88.606800000000007</v>
      </c>
      <c r="S34" s="54">
        <v>89.567700000000002</v>
      </c>
      <c r="T34" s="54">
        <v>90.478099999999998</v>
      </c>
      <c r="U34" s="54">
        <v>91.086100000000002</v>
      </c>
      <c r="V34" s="54">
        <v>90.742500000000007</v>
      </c>
      <c r="W34" s="54">
        <v>90.482799999999997</v>
      </c>
      <c r="X34" s="54">
        <v>92.555099999999996</v>
      </c>
      <c r="Y34" s="54">
        <v>92.342100000000002</v>
      </c>
      <c r="Z34" s="54">
        <v>91.589500000000001</v>
      </c>
      <c r="AA34" s="54">
        <v>88.151399999999995</v>
      </c>
      <c r="AB34" s="54">
        <v>90.027900000000002</v>
      </c>
      <c r="AC34" s="54">
        <v>91.224000000000004</v>
      </c>
      <c r="AD34" s="54">
        <v>89.776399999999995</v>
      </c>
      <c r="AE34" s="54">
        <v>90.480500000000006</v>
      </c>
      <c r="AF34" s="54">
        <v>88.519800000000004</v>
      </c>
      <c r="AG34" s="54">
        <v>88.151399999999995</v>
      </c>
      <c r="AH34" s="54">
        <v>89.947999999999993</v>
      </c>
      <c r="AI34" s="54">
        <v>92.055700000000002</v>
      </c>
      <c r="AJ34" s="54">
        <v>91.1327</v>
      </c>
      <c r="AK34" s="54">
        <v>91.026700000000005</v>
      </c>
      <c r="AL34" s="54">
        <v>87.355599999999995</v>
      </c>
      <c r="AM34" s="54">
        <v>87.546199999999999</v>
      </c>
      <c r="AN34" s="54">
        <v>88.255200000000002</v>
      </c>
      <c r="AO34" s="54">
        <v>89.720299999999995</v>
      </c>
      <c r="AP34" s="54">
        <v>90.566800000000001</v>
      </c>
      <c r="AQ34" s="54">
        <v>90.208600000000004</v>
      </c>
      <c r="AR34" s="54">
        <v>88.930700000000002</v>
      </c>
      <c r="AS34" s="54">
        <v>90.259</v>
      </c>
      <c r="AT34" s="54">
        <v>91.506900000000002</v>
      </c>
      <c r="AU34" s="54">
        <v>92.206900000000005</v>
      </c>
      <c r="AV34" s="54">
        <v>92.349400000000003</v>
      </c>
      <c r="AW34" s="54">
        <v>92.342399999999998</v>
      </c>
      <c r="AX34" s="54">
        <v>94.336200000000005</v>
      </c>
      <c r="AY34" s="54">
        <v>93.268816295999997</v>
      </c>
      <c r="AZ34" s="238">
        <v>93.321070000000006</v>
      </c>
      <c r="BA34" s="238">
        <v>93.326830000000001</v>
      </c>
      <c r="BB34" s="238">
        <v>93.213089999999994</v>
      </c>
      <c r="BC34" s="238">
        <v>93.180629999999994</v>
      </c>
      <c r="BD34" s="238">
        <v>93.15643</v>
      </c>
      <c r="BE34" s="238">
        <v>93.159779999999998</v>
      </c>
      <c r="BF34" s="238">
        <v>93.137640000000005</v>
      </c>
      <c r="BG34" s="238">
        <v>93.109300000000005</v>
      </c>
      <c r="BH34" s="238">
        <v>93.088260000000005</v>
      </c>
      <c r="BI34" s="238">
        <v>93.037400000000005</v>
      </c>
      <c r="BJ34" s="238">
        <v>92.970230000000001</v>
      </c>
      <c r="BK34" s="238">
        <v>92.86721</v>
      </c>
      <c r="BL34" s="238">
        <v>92.782030000000006</v>
      </c>
      <c r="BM34" s="238">
        <v>92.695179999999993</v>
      </c>
      <c r="BN34" s="238">
        <v>92.596969999999999</v>
      </c>
      <c r="BO34" s="238">
        <v>92.514020000000002</v>
      </c>
      <c r="BP34" s="238">
        <v>92.436660000000003</v>
      </c>
      <c r="BQ34" s="238">
        <v>92.362020000000001</v>
      </c>
      <c r="BR34" s="238">
        <v>92.297970000000007</v>
      </c>
      <c r="BS34" s="238">
        <v>92.241669999999999</v>
      </c>
      <c r="BT34" s="238">
        <v>92.203379999999996</v>
      </c>
      <c r="BU34" s="238">
        <v>92.154839999999993</v>
      </c>
      <c r="BV34" s="238">
        <v>92.106309999999993</v>
      </c>
    </row>
    <row r="35" spans="1:74" ht="11.15" customHeight="1" x14ac:dyDescent="0.25">
      <c r="A35" s="463" t="s">
        <v>847</v>
      </c>
      <c r="B35" s="464" t="s">
        <v>863</v>
      </c>
      <c r="C35" s="54">
        <v>96.747200000000007</v>
      </c>
      <c r="D35" s="54">
        <v>96.747699999999995</v>
      </c>
      <c r="E35" s="54">
        <v>98.317400000000006</v>
      </c>
      <c r="F35" s="54">
        <v>92.205799999999996</v>
      </c>
      <c r="G35" s="54">
        <v>92.058700000000002</v>
      </c>
      <c r="H35" s="54">
        <v>92.601600000000005</v>
      </c>
      <c r="I35" s="54">
        <v>94.207599999999999</v>
      </c>
      <c r="J35" s="54">
        <v>95.3553</v>
      </c>
      <c r="K35" s="54">
        <v>95.411000000000001</v>
      </c>
      <c r="L35" s="54">
        <v>96.7226</v>
      </c>
      <c r="M35" s="54">
        <v>96.815100000000001</v>
      </c>
      <c r="N35" s="54">
        <v>96.706199999999995</v>
      </c>
      <c r="O35" s="54">
        <v>96.9298</v>
      </c>
      <c r="P35" s="54">
        <v>89.892600000000002</v>
      </c>
      <c r="Q35" s="54">
        <v>94.835099999999997</v>
      </c>
      <c r="R35" s="54">
        <v>98.996799999999993</v>
      </c>
      <c r="S35" s="54">
        <v>101.6152</v>
      </c>
      <c r="T35" s="54">
        <v>102.5333</v>
      </c>
      <c r="U35" s="54">
        <v>102.6221</v>
      </c>
      <c r="V35" s="54">
        <v>101.7256</v>
      </c>
      <c r="W35" s="54">
        <v>99.905299999999997</v>
      </c>
      <c r="X35" s="54">
        <v>102.08329999999999</v>
      </c>
      <c r="Y35" s="54">
        <v>102.3985</v>
      </c>
      <c r="Z35" s="54">
        <v>102.7719</v>
      </c>
      <c r="AA35" s="54">
        <v>101.6199</v>
      </c>
      <c r="AB35" s="54">
        <v>101.8199</v>
      </c>
      <c r="AC35" s="54">
        <v>102.7371</v>
      </c>
      <c r="AD35" s="54">
        <v>102.57129999999999</v>
      </c>
      <c r="AE35" s="54">
        <v>102.30200000000001</v>
      </c>
      <c r="AF35" s="54">
        <v>102.0852</v>
      </c>
      <c r="AG35" s="54">
        <v>102.15560000000001</v>
      </c>
      <c r="AH35" s="54">
        <v>102.5849</v>
      </c>
      <c r="AI35" s="54">
        <v>102.4739</v>
      </c>
      <c r="AJ35" s="54">
        <v>102.60639999999999</v>
      </c>
      <c r="AK35" s="54">
        <v>102.15600000000001</v>
      </c>
      <c r="AL35" s="54">
        <v>98.004099999999994</v>
      </c>
      <c r="AM35" s="54">
        <v>101.8747</v>
      </c>
      <c r="AN35" s="54">
        <v>104.3321</v>
      </c>
      <c r="AO35" s="54">
        <v>103.375</v>
      </c>
      <c r="AP35" s="54">
        <v>103.6388</v>
      </c>
      <c r="AQ35" s="54">
        <v>103.54430000000001</v>
      </c>
      <c r="AR35" s="54">
        <v>104.1421</v>
      </c>
      <c r="AS35" s="54">
        <v>103.0898</v>
      </c>
      <c r="AT35" s="54">
        <v>103.77679999999999</v>
      </c>
      <c r="AU35" s="54">
        <v>103.7461</v>
      </c>
      <c r="AV35" s="54">
        <v>102.9061</v>
      </c>
      <c r="AW35" s="54">
        <v>102.4524</v>
      </c>
      <c r="AX35" s="54">
        <v>102.72799999999999</v>
      </c>
      <c r="AY35" s="54">
        <v>103.17236667</v>
      </c>
      <c r="AZ35" s="238">
        <v>103.3635</v>
      </c>
      <c r="BA35" s="238">
        <v>103.5262</v>
      </c>
      <c r="BB35" s="238">
        <v>103.5859</v>
      </c>
      <c r="BC35" s="238">
        <v>103.74769999999999</v>
      </c>
      <c r="BD35" s="238">
        <v>103.937</v>
      </c>
      <c r="BE35" s="238">
        <v>104.194</v>
      </c>
      <c r="BF35" s="238">
        <v>104.40819999999999</v>
      </c>
      <c r="BG35" s="238">
        <v>104.61969999999999</v>
      </c>
      <c r="BH35" s="238">
        <v>104.8356</v>
      </c>
      <c r="BI35" s="238">
        <v>105.0364</v>
      </c>
      <c r="BJ35" s="238">
        <v>105.2294</v>
      </c>
      <c r="BK35" s="238">
        <v>105.3663</v>
      </c>
      <c r="BL35" s="238">
        <v>105.57940000000001</v>
      </c>
      <c r="BM35" s="238">
        <v>105.8207</v>
      </c>
      <c r="BN35" s="238">
        <v>106.1729</v>
      </c>
      <c r="BO35" s="238">
        <v>106.4085</v>
      </c>
      <c r="BP35" s="238">
        <v>106.61020000000001</v>
      </c>
      <c r="BQ35" s="238">
        <v>106.7064</v>
      </c>
      <c r="BR35" s="238">
        <v>106.8942</v>
      </c>
      <c r="BS35" s="238">
        <v>107.1018</v>
      </c>
      <c r="BT35" s="238">
        <v>107.36799999999999</v>
      </c>
      <c r="BU35" s="238">
        <v>107.5865</v>
      </c>
      <c r="BV35" s="238">
        <v>107.79600000000001</v>
      </c>
    </row>
    <row r="36" spans="1:74" ht="11.15" customHeight="1" x14ac:dyDescent="0.25">
      <c r="A36" s="463" t="s">
        <v>848</v>
      </c>
      <c r="B36" s="464" t="s">
        <v>864</v>
      </c>
      <c r="C36" s="54">
        <v>102.91240000000001</v>
      </c>
      <c r="D36" s="54">
        <v>103.1005</v>
      </c>
      <c r="E36" s="54">
        <v>97.7607</v>
      </c>
      <c r="F36" s="54">
        <v>84.291799999999995</v>
      </c>
      <c r="G36" s="54">
        <v>91.481300000000005</v>
      </c>
      <c r="H36" s="54">
        <v>95.531499999999994</v>
      </c>
      <c r="I36" s="54">
        <v>97.311400000000006</v>
      </c>
      <c r="J36" s="54">
        <v>97.439599999999999</v>
      </c>
      <c r="K36" s="54">
        <v>96.404799999999994</v>
      </c>
      <c r="L36" s="54">
        <v>99.180999999999997</v>
      </c>
      <c r="M36" s="54">
        <v>99.921499999999995</v>
      </c>
      <c r="N36" s="54">
        <v>102.5714</v>
      </c>
      <c r="O36" s="54">
        <v>100.9092</v>
      </c>
      <c r="P36" s="54">
        <v>96.860100000000003</v>
      </c>
      <c r="Q36" s="54">
        <v>99.605099999999993</v>
      </c>
      <c r="R36" s="54">
        <v>99.339699999999993</v>
      </c>
      <c r="S36" s="54">
        <v>97.662800000000004</v>
      </c>
      <c r="T36" s="54">
        <v>98.808199999999999</v>
      </c>
      <c r="U36" s="54">
        <v>100.3617</v>
      </c>
      <c r="V36" s="54">
        <v>101.1033</v>
      </c>
      <c r="W36" s="54">
        <v>101.39619999999999</v>
      </c>
      <c r="X36" s="54">
        <v>101.0497</v>
      </c>
      <c r="Y36" s="54">
        <v>103.72669999999999</v>
      </c>
      <c r="Z36" s="54">
        <v>105.4387</v>
      </c>
      <c r="AA36" s="54">
        <v>104.5005</v>
      </c>
      <c r="AB36" s="54">
        <v>108.8798</v>
      </c>
      <c r="AC36" s="54">
        <v>108.04349999999999</v>
      </c>
      <c r="AD36" s="54">
        <v>107.0907</v>
      </c>
      <c r="AE36" s="54">
        <v>108.3871</v>
      </c>
      <c r="AF36" s="54">
        <v>108.6711</v>
      </c>
      <c r="AG36" s="54">
        <v>108.85290000000001</v>
      </c>
      <c r="AH36" s="54">
        <v>109.0337</v>
      </c>
      <c r="AI36" s="54">
        <v>111.3086</v>
      </c>
      <c r="AJ36" s="54">
        <v>111.0857</v>
      </c>
      <c r="AK36" s="54">
        <v>110.3129</v>
      </c>
      <c r="AL36" s="54">
        <v>110.2958</v>
      </c>
      <c r="AM36" s="54">
        <v>112.128</v>
      </c>
      <c r="AN36" s="54">
        <v>112.89279999999999</v>
      </c>
      <c r="AO36" s="54">
        <v>109.1678</v>
      </c>
      <c r="AP36" s="54">
        <v>108.93770000000001</v>
      </c>
      <c r="AQ36" s="54">
        <v>109.52500000000001</v>
      </c>
      <c r="AR36" s="54">
        <v>107.48009999999999</v>
      </c>
      <c r="AS36" s="54">
        <v>107.1948</v>
      </c>
      <c r="AT36" s="54">
        <v>107.2017</v>
      </c>
      <c r="AU36" s="54">
        <v>107.3409</v>
      </c>
      <c r="AV36" s="54">
        <v>108.0247</v>
      </c>
      <c r="AW36" s="54">
        <v>105.5992</v>
      </c>
      <c r="AX36" s="54">
        <v>105.0651</v>
      </c>
      <c r="AY36" s="54">
        <v>106.45994815</v>
      </c>
      <c r="AZ36" s="238">
        <v>106.6066</v>
      </c>
      <c r="BA36" s="238">
        <v>106.77209999999999</v>
      </c>
      <c r="BB36" s="238">
        <v>106.92400000000001</v>
      </c>
      <c r="BC36" s="238">
        <v>107.1516</v>
      </c>
      <c r="BD36" s="238">
        <v>107.4226</v>
      </c>
      <c r="BE36" s="238">
        <v>107.77330000000001</v>
      </c>
      <c r="BF36" s="238">
        <v>108.10339999999999</v>
      </c>
      <c r="BG36" s="238">
        <v>108.4496</v>
      </c>
      <c r="BH36" s="238">
        <v>108.8382</v>
      </c>
      <c r="BI36" s="238">
        <v>109.1964</v>
      </c>
      <c r="BJ36" s="238">
        <v>109.55070000000001</v>
      </c>
      <c r="BK36" s="238">
        <v>109.9007</v>
      </c>
      <c r="BL36" s="238">
        <v>110.24760000000001</v>
      </c>
      <c r="BM36" s="238">
        <v>110.5908</v>
      </c>
      <c r="BN36" s="238">
        <v>110.96120000000001</v>
      </c>
      <c r="BO36" s="238">
        <v>111.2741</v>
      </c>
      <c r="BP36" s="238">
        <v>111.56019999999999</v>
      </c>
      <c r="BQ36" s="238">
        <v>111.7822</v>
      </c>
      <c r="BR36" s="238">
        <v>112.0431</v>
      </c>
      <c r="BS36" s="238">
        <v>112.3053</v>
      </c>
      <c r="BT36" s="238">
        <v>112.5971</v>
      </c>
      <c r="BU36" s="238">
        <v>112.84099999999999</v>
      </c>
      <c r="BV36" s="238">
        <v>113.0652</v>
      </c>
    </row>
    <row r="37" spans="1:74" ht="11.15" customHeight="1" x14ac:dyDescent="0.25">
      <c r="A37" s="463" t="s">
        <v>849</v>
      </c>
      <c r="B37" s="464" t="s">
        <v>865</v>
      </c>
      <c r="C37" s="54">
        <v>98.788200000000003</v>
      </c>
      <c r="D37" s="54">
        <v>96.186700000000002</v>
      </c>
      <c r="E37" s="54">
        <v>94.042199999999994</v>
      </c>
      <c r="F37" s="54">
        <v>73.728899999999996</v>
      </c>
      <c r="G37" s="54">
        <v>71.149299999999997</v>
      </c>
      <c r="H37" s="54">
        <v>75.783699999999996</v>
      </c>
      <c r="I37" s="54">
        <v>79.918499999999995</v>
      </c>
      <c r="J37" s="54">
        <v>84.765799999999999</v>
      </c>
      <c r="K37" s="54">
        <v>89.101600000000005</v>
      </c>
      <c r="L37" s="54">
        <v>90.617400000000004</v>
      </c>
      <c r="M37" s="54">
        <v>92.992400000000004</v>
      </c>
      <c r="N37" s="54">
        <v>92.461299999999994</v>
      </c>
      <c r="O37" s="54">
        <v>93.867099999999994</v>
      </c>
      <c r="P37" s="54">
        <v>92.081199999999995</v>
      </c>
      <c r="Q37" s="54">
        <v>94.113399999999999</v>
      </c>
      <c r="R37" s="54">
        <v>96.598600000000005</v>
      </c>
      <c r="S37" s="54">
        <v>95.139700000000005</v>
      </c>
      <c r="T37" s="54">
        <v>96.415700000000001</v>
      </c>
      <c r="U37" s="54">
        <v>97.132199999999997</v>
      </c>
      <c r="V37" s="54">
        <v>97.0535</v>
      </c>
      <c r="W37" s="54">
        <v>97.643600000000006</v>
      </c>
      <c r="X37" s="54">
        <v>98.559399999999997</v>
      </c>
      <c r="Y37" s="54">
        <v>97.876300000000001</v>
      </c>
      <c r="Z37" s="54">
        <v>96.316299999999998</v>
      </c>
      <c r="AA37" s="54">
        <v>93.926100000000005</v>
      </c>
      <c r="AB37" s="54">
        <v>95.972999999999999</v>
      </c>
      <c r="AC37" s="54">
        <v>94.844200000000001</v>
      </c>
      <c r="AD37" s="54">
        <v>96.091200000000001</v>
      </c>
      <c r="AE37" s="54">
        <v>96.961299999999994</v>
      </c>
      <c r="AF37" s="54">
        <v>96.260099999999994</v>
      </c>
      <c r="AG37" s="54">
        <v>96.784199999999998</v>
      </c>
      <c r="AH37" s="54">
        <v>95.394800000000004</v>
      </c>
      <c r="AI37" s="54">
        <v>95.028000000000006</v>
      </c>
      <c r="AJ37" s="54">
        <v>95.199100000000001</v>
      </c>
      <c r="AK37" s="54">
        <v>91.996399999999994</v>
      </c>
      <c r="AL37" s="54">
        <v>90.159199999999998</v>
      </c>
      <c r="AM37" s="54">
        <v>92.027199999999993</v>
      </c>
      <c r="AN37" s="54">
        <v>93.492699999999999</v>
      </c>
      <c r="AO37" s="54">
        <v>92.660399999999996</v>
      </c>
      <c r="AP37" s="54">
        <v>95.552700000000002</v>
      </c>
      <c r="AQ37" s="54">
        <v>95.3232</v>
      </c>
      <c r="AR37" s="54">
        <v>96.244</v>
      </c>
      <c r="AS37" s="54">
        <v>94.417000000000002</v>
      </c>
      <c r="AT37" s="54">
        <v>93.992400000000004</v>
      </c>
      <c r="AU37" s="54">
        <v>96.568100000000001</v>
      </c>
      <c r="AV37" s="54">
        <v>93.205399999999997</v>
      </c>
      <c r="AW37" s="54">
        <v>94.031099999999995</v>
      </c>
      <c r="AX37" s="54">
        <v>93.910300000000007</v>
      </c>
      <c r="AY37" s="54">
        <v>93.818315556000002</v>
      </c>
      <c r="AZ37" s="238">
        <v>93.874880000000005</v>
      </c>
      <c r="BA37" s="238">
        <v>93.934569999999994</v>
      </c>
      <c r="BB37" s="238">
        <v>93.770049999999998</v>
      </c>
      <c r="BC37" s="238">
        <v>94.006479999999996</v>
      </c>
      <c r="BD37" s="238">
        <v>94.416520000000006</v>
      </c>
      <c r="BE37" s="238">
        <v>95.339150000000004</v>
      </c>
      <c r="BF37" s="238">
        <v>95.842190000000002</v>
      </c>
      <c r="BG37" s="238">
        <v>96.264619999999994</v>
      </c>
      <c r="BH37" s="238">
        <v>96.65831</v>
      </c>
      <c r="BI37" s="238">
        <v>96.880600000000001</v>
      </c>
      <c r="BJ37" s="238">
        <v>96.983369999999994</v>
      </c>
      <c r="BK37" s="238">
        <v>96.628550000000004</v>
      </c>
      <c r="BL37" s="238">
        <v>96.745840000000001</v>
      </c>
      <c r="BM37" s="238">
        <v>96.997169999999997</v>
      </c>
      <c r="BN37" s="238">
        <v>97.652600000000007</v>
      </c>
      <c r="BO37" s="238">
        <v>97.969459999999998</v>
      </c>
      <c r="BP37" s="238">
        <v>98.21781</v>
      </c>
      <c r="BQ37" s="238">
        <v>98.239639999999994</v>
      </c>
      <c r="BR37" s="238">
        <v>98.469489999999993</v>
      </c>
      <c r="BS37" s="238">
        <v>98.749350000000007</v>
      </c>
      <c r="BT37" s="238">
        <v>99.169880000000006</v>
      </c>
      <c r="BU37" s="238">
        <v>99.481740000000002</v>
      </c>
      <c r="BV37" s="238">
        <v>99.775599999999997</v>
      </c>
    </row>
    <row r="38" spans="1:74" ht="11.15" customHeight="1" x14ac:dyDescent="0.25">
      <c r="A38" s="234" t="s">
        <v>839</v>
      </c>
      <c r="B38" s="29" t="s">
        <v>866</v>
      </c>
      <c r="C38" s="54">
        <v>97.541969848999997</v>
      </c>
      <c r="D38" s="54">
        <v>96.536759660000001</v>
      </c>
      <c r="E38" s="54">
        <v>93.662133948000005</v>
      </c>
      <c r="F38" s="54">
        <v>78.629093357000002</v>
      </c>
      <c r="G38" s="54">
        <v>79.235651993999994</v>
      </c>
      <c r="H38" s="54">
        <v>82.268303734</v>
      </c>
      <c r="I38" s="54">
        <v>84.896163474000005</v>
      </c>
      <c r="J38" s="54">
        <v>86.711509796000001</v>
      </c>
      <c r="K38" s="54">
        <v>88.462274523000005</v>
      </c>
      <c r="L38" s="54">
        <v>90.816674909</v>
      </c>
      <c r="M38" s="54">
        <v>92.017656697999996</v>
      </c>
      <c r="N38" s="54">
        <v>93.012900404000007</v>
      </c>
      <c r="O38" s="54">
        <v>93.427901586999994</v>
      </c>
      <c r="P38" s="54">
        <v>87.829506253999995</v>
      </c>
      <c r="Q38" s="54">
        <v>92.895029438999998</v>
      </c>
      <c r="R38" s="54">
        <v>95.244020423999999</v>
      </c>
      <c r="S38" s="54">
        <v>95.606908348000005</v>
      </c>
      <c r="T38" s="54">
        <v>96.596921365</v>
      </c>
      <c r="U38" s="54">
        <v>97.257882800999994</v>
      </c>
      <c r="V38" s="54">
        <v>96.823752752999994</v>
      </c>
      <c r="W38" s="54">
        <v>96.119777369999994</v>
      </c>
      <c r="X38" s="54">
        <v>97.532603773999995</v>
      </c>
      <c r="Y38" s="54">
        <v>97.869597533999993</v>
      </c>
      <c r="Z38" s="54">
        <v>97.760633999999996</v>
      </c>
      <c r="AA38" s="54">
        <v>95.904422620999995</v>
      </c>
      <c r="AB38" s="54">
        <v>98.210415843999996</v>
      </c>
      <c r="AC38" s="54">
        <v>97.971877276000001</v>
      </c>
      <c r="AD38" s="54">
        <v>97.538017288999995</v>
      </c>
      <c r="AE38" s="54">
        <v>98.084744193999995</v>
      </c>
      <c r="AF38" s="54">
        <v>97.370451783999997</v>
      </c>
      <c r="AG38" s="54">
        <v>97.301495614000004</v>
      </c>
      <c r="AH38" s="54">
        <v>96.778049703999997</v>
      </c>
      <c r="AI38" s="54">
        <v>97.544786067000004</v>
      </c>
      <c r="AJ38" s="54">
        <v>97.031505383999999</v>
      </c>
      <c r="AK38" s="54">
        <v>95.577061470999993</v>
      </c>
      <c r="AL38" s="54">
        <v>93.030383162000007</v>
      </c>
      <c r="AM38" s="54">
        <v>95.130927894999999</v>
      </c>
      <c r="AN38" s="54">
        <v>96.443962193999994</v>
      </c>
      <c r="AO38" s="54">
        <v>95.498508193000006</v>
      </c>
      <c r="AP38" s="54">
        <v>96.172373711000006</v>
      </c>
      <c r="AQ38" s="54">
        <v>96.540648707000003</v>
      </c>
      <c r="AR38" s="54">
        <v>95.876611093999998</v>
      </c>
      <c r="AS38" s="54">
        <v>95.501196410000006</v>
      </c>
      <c r="AT38" s="54">
        <v>95.567182449000001</v>
      </c>
      <c r="AU38" s="54">
        <v>96.948352482999994</v>
      </c>
      <c r="AV38" s="54">
        <v>95.964375320000002</v>
      </c>
      <c r="AW38" s="54">
        <v>95.449327159000006</v>
      </c>
      <c r="AX38" s="54">
        <v>95.815662708999994</v>
      </c>
      <c r="AY38" s="54">
        <v>95.877076161999994</v>
      </c>
      <c r="AZ38" s="238">
        <v>95.934139999999999</v>
      </c>
      <c r="BA38" s="238">
        <v>95.98527</v>
      </c>
      <c r="BB38" s="238">
        <v>95.913780000000003</v>
      </c>
      <c r="BC38" s="238">
        <v>96.040509999999998</v>
      </c>
      <c r="BD38" s="238">
        <v>96.24879</v>
      </c>
      <c r="BE38" s="238">
        <v>96.683610000000002</v>
      </c>
      <c r="BF38" s="238">
        <v>96.946250000000006</v>
      </c>
      <c r="BG38" s="238">
        <v>97.181700000000006</v>
      </c>
      <c r="BH38" s="238">
        <v>97.419210000000007</v>
      </c>
      <c r="BI38" s="238">
        <v>97.578339999999997</v>
      </c>
      <c r="BJ38" s="238">
        <v>97.68835</v>
      </c>
      <c r="BK38" s="238">
        <v>97.603440000000006</v>
      </c>
      <c r="BL38" s="238">
        <v>97.724549999999994</v>
      </c>
      <c r="BM38" s="238">
        <v>97.905879999999996</v>
      </c>
      <c r="BN38" s="238">
        <v>98.287620000000004</v>
      </c>
      <c r="BO38" s="238">
        <v>98.484269999999995</v>
      </c>
      <c r="BP38" s="238">
        <v>98.636020000000002</v>
      </c>
      <c r="BQ38" s="238">
        <v>98.646889999999999</v>
      </c>
      <c r="BR38" s="238">
        <v>98.780789999999996</v>
      </c>
      <c r="BS38" s="238">
        <v>98.941770000000005</v>
      </c>
      <c r="BT38" s="238">
        <v>99.185209999999998</v>
      </c>
      <c r="BU38" s="238">
        <v>99.358770000000007</v>
      </c>
      <c r="BV38" s="238">
        <v>99.517859999999999</v>
      </c>
    </row>
    <row r="39" spans="1:74" ht="11.15" customHeight="1" x14ac:dyDescent="0.25">
      <c r="A39" s="234" t="s">
        <v>840</v>
      </c>
      <c r="B39" s="29" t="s">
        <v>867</v>
      </c>
      <c r="C39" s="54">
        <v>99.207662499999998</v>
      </c>
      <c r="D39" s="54">
        <v>99.010462500000003</v>
      </c>
      <c r="E39" s="54">
        <v>94.613868749999995</v>
      </c>
      <c r="F39" s="54">
        <v>80.147518750000003</v>
      </c>
      <c r="G39" s="54">
        <v>83.630443749999998</v>
      </c>
      <c r="H39" s="54">
        <v>88.773256250000003</v>
      </c>
      <c r="I39" s="54">
        <v>91.860068749999996</v>
      </c>
      <c r="J39" s="54">
        <v>92.530299999999997</v>
      </c>
      <c r="K39" s="54">
        <v>92.764499999999998</v>
      </c>
      <c r="L39" s="54">
        <v>94.578843750000004</v>
      </c>
      <c r="M39" s="54">
        <v>95.370743750000003</v>
      </c>
      <c r="N39" s="54">
        <v>96.84250625</v>
      </c>
      <c r="O39" s="54">
        <v>96.912106249999994</v>
      </c>
      <c r="P39" s="54">
        <v>92.07688125</v>
      </c>
      <c r="Q39" s="54">
        <v>95.989850000000004</v>
      </c>
      <c r="R39" s="54">
        <v>96.456737500000003</v>
      </c>
      <c r="S39" s="54">
        <v>96.650618750000007</v>
      </c>
      <c r="T39" s="54">
        <v>96.781431249999997</v>
      </c>
      <c r="U39" s="54">
        <v>97.625518749999998</v>
      </c>
      <c r="V39" s="54">
        <v>97.458818750000006</v>
      </c>
      <c r="W39" s="54">
        <v>96.873724999999993</v>
      </c>
      <c r="X39" s="54">
        <v>97.995156249999994</v>
      </c>
      <c r="Y39" s="54">
        <v>98.99485</v>
      </c>
      <c r="Z39" s="54">
        <v>99.431018750000007</v>
      </c>
      <c r="AA39" s="54">
        <v>98.387006249999999</v>
      </c>
      <c r="AB39" s="54">
        <v>100.60869375</v>
      </c>
      <c r="AC39" s="54">
        <v>100.93409375</v>
      </c>
      <c r="AD39" s="54">
        <v>100.47211875000001</v>
      </c>
      <c r="AE39" s="54">
        <v>100.75406875</v>
      </c>
      <c r="AF39" s="54">
        <v>100.28246875000001</v>
      </c>
      <c r="AG39" s="54">
        <v>100.36231875</v>
      </c>
      <c r="AH39" s="54">
        <v>100.158725</v>
      </c>
      <c r="AI39" s="54">
        <v>100.75123125</v>
      </c>
      <c r="AJ39" s="54">
        <v>100.29983125</v>
      </c>
      <c r="AK39" s="54">
        <v>99.626175000000003</v>
      </c>
      <c r="AL39" s="54">
        <v>97.539362499999996</v>
      </c>
      <c r="AM39" s="54">
        <v>99.310400000000001</v>
      </c>
      <c r="AN39" s="54">
        <v>99.871818750000003</v>
      </c>
      <c r="AO39" s="54">
        <v>98.761212499999999</v>
      </c>
      <c r="AP39" s="54">
        <v>99.275274999999993</v>
      </c>
      <c r="AQ39" s="54">
        <v>99.631712500000006</v>
      </c>
      <c r="AR39" s="54">
        <v>98.300062499999996</v>
      </c>
      <c r="AS39" s="54">
        <v>98.356706250000002</v>
      </c>
      <c r="AT39" s="54">
        <v>98.532881250000003</v>
      </c>
      <c r="AU39" s="54">
        <v>99.206693749999999</v>
      </c>
      <c r="AV39" s="54">
        <v>98.691950000000006</v>
      </c>
      <c r="AW39" s="54">
        <v>98.354431250000005</v>
      </c>
      <c r="AX39" s="54">
        <v>98.404237499999994</v>
      </c>
      <c r="AY39" s="54">
        <v>98.822299537000006</v>
      </c>
      <c r="AZ39" s="238">
        <v>98.949969999999993</v>
      </c>
      <c r="BA39" s="238">
        <v>99.052599999999998</v>
      </c>
      <c r="BB39" s="238">
        <v>99.040760000000006</v>
      </c>
      <c r="BC39" s="238">
        <v>99.160430000000005</v>
      </c>
      <c r="BD39" s="238">
        <v>99.322159999999997</v>
      </c>
      <c r="BE39" s="238">
        <v>99.580870000000004</v>
      </c>
      <c r="BF39" s="238">
        <v>99.785550000000001</v>
      </c>
      <c r="BG39" s="238">
        <v>99.991119999999995</v>
      </c>
      <c r="BH39" s="238">
        <v>100.2371</v>
      </c>
      <c r="BI39" s="238">
        <v>100.4148</v>
      </c>
      <c r="BJ39" s="238">
        <v>100.5637</v>
      </c>
      <c r="BK39" s="238">
        <v>100.6168</v>
      </c>
      <c r="BL39" s="238">
        <v>100.7585</v>
      </c>
      <c r="BM39" s="238">
        <v>100.92189999999999</v>
      </c>
      <c r="BN39" s="238">
        <v>101.1572</v>
      </c>
      <c r="BO39" s="238">
        <v>101.3259</v>
      </c>
      <c r="BP39" s="238">
        <v>101.47839999999999</v>
      </c>
      <c r="BQ39" s="238">
        <v>101.5844</v>
      </c>
      <c r="BR39" s="238">
        <v>101.7272</v>
      </c>
      <c r="BS39" s="238">
        <v>101.8764</v>
      </c>
      <c r="BT39" s="238">
        <v>102.0552</v>
      </c>
      <c r="BU39" s="238">
        <v>102.1999</v>
      </c>
      <c r="BV39" s="238">
        <v>102.3336</v>
      </c>
    </row>
    <row r="40" spans="1:74" ht="11.15" customHeight="1" x14ac:dyDescent="0.25">
      <c r="A40" s="234" t="s">
        <v>841</v>
      </c>
      <c r="B40" s="29" t="s">
        <v>868</v>
      </c>
      <c r="C40" s="54">
        <v>97.568101511999998</v>
      </c>
      <c r="D40" s="54">
        <v>97.402944101000003</v>
      </c>
      <c r="E40" s="54">
        <v>94.020844686000004</v>
      </c>
      <c r="F40" s="54">
        <v>79.490704158</v>
      </c>
      <c r="G40" s="54">
        <v>81.506416692000002</v>
      </c>
      <c r="H40" s="54">
        <v>86.752595463999995</v>
      </c>
      <c r="I40" s="54">
        <v>89.473422358999997</v>
      </c>
      <c r="J40" s="54">
        <v>91.119329465999996</v>
      </c>
      <c r="K40" s="54">
        <v>92.257359472000005</v>
      </c>
      <c r="L40" s="54">
        <v>93.855904928000001</v>
      </c>
      <c r="M40" s="54">
        <v>94.871395965999994</v>
      </c>
      <c r="N40" s="54">
        <v>95.251789947999995</v>
      </c>
      <c r="O40" s="54">
        <v>95.816836043999999</v>
      </c>
      <c r="P40" s="54">
        <v>89.693815938</v>
      </c>
      <c r="Q40" s="54">
        <v>93.999170862</v>
      </c>
      <c r="R40" s="54">
        <v>95.843773016</v>
      </c>
      <c r="S40" s="54">
        <v>97.032149485000005</v>
      </c>
      <c r="T40" s="54">
        <v>97.506937710000003</v>
      </c>
      <c r="U40" s="54">
        <v>98.101413519000005</v>
      </c>
      <c r="V40" s="54">
        <v>97.420108608000007</v>
      </c>
      <c r="W40" s="54">
        <v>96.030182163999996</v>
      </c>
      <c r="X40" s="54">
        <v>97.839541617999998</v>
      </c>
      <c r="Y40" s="54">
        <v>98.452410422</v>
      </c>
      <c r="Z40" s="54">
        <v>98.383828512999997</v>
      </c>
      <c r="AA40" s="54">
        <v>97.331401497000002</v>
      </c>
      <c r="AB40" s="54">
        <v>98.934983217999999</v>
      </c>
      <c r="AC40" s="54">
        <v>99.237211909999999</v>
      </c>
      <c r="AD40" s="54">
        <v>99.118157354000004</v>
      </c>
      <c r="AE40" s="54">
        <v>98.999176048999999</v>
      </c>
      <c r="AF40" s="54">
        <v>98.347824885999998</v>
      </c>
      <c r="AG40" s="54">
        <v>98.499255868999995</v>
      </c>
      <c r="AH40" s="54">
        <v>97.957608429999993</v>
      </c>
      <c r="AI40" s="54">
        <v>98.132624692999997</v>
      </c>
      <c r="AJ40" s="54">
        <v>97.728076784999999</v>
      </c>
      <c r="AK40" s="54">
        <v>96.486533945000005</v>
      </c>
      <c r="AL40" s="54">
        <v>93.718590745</v>
      </c>
      <c r="AM40" s="54">
        <v>95.982526964000002</v>
      </c>
      <c r="AN40" s="54">
        <v>96.965694244000005</v>
      </c>
      <c r="AO40" s="54">
        <v>96.248125564999995</v>
      </c>
      <c r="AP40" s="54">
        <v>96.816894872000006</v>
      </c>
      <c r="AQ40" s="54">
        <v>97.118489940000003</v>
      </c>
      <c r="AR40" s="54">
        <v>96.524750318000002</v>
      </c>
      <c r="AS40" s="54">
        <v>96.656711032999993</v>
      </c>
      <c r="AT40" s="54">
        <v>96.666034620000005</v>
      </c>
      <c r="AU40" s="54">
        <v>97.535770726999999</v>
      </c>
      <c r="AV40" s="54">
        <v>96.415715708999997</v>
      </c>
      <c r="AW40" s="54">
        <v>96.501724374000005</v>
      </c>
      <c r="AX40" s="54">
        <v>96.753906798000003</v>
      </c>
      <c r="AY40" s="54">
        <v>96.913041159000002</v>
      </c>
      <c r="AZ40" s="238">
        <v>97.058899999999994</v>
      </c>
      <c r="BA40" s="238">
        <v>97.185490000000001</v>
      </c>
      <c r="BB40" s="238">
        <v>97.208799999999997</v>
      </c>
      <c r="BC40" s="238">
        <v>97.359870000000001</v>
      </c>
      <c r="BD40" s="238">
        <v>97.554689999999994</v>
      </c>
      <c r="BE40" s="238">
        <v>97.870090000000005</v>
      </c>
      <c r="BF40" s="238">
        <v>98.094790000000003</v>
      </c>
      <c r="BG40" s="238">
        <v>98.305620000000005</v>
      </c>
      <c r="BH40" s="238">
        <v>98.540769999999995</v>
      </c>
      <c r="BI40" s="238">
        <v>98.695220000000006</v>
      </c>
      <c r="BJ40" s="238">
        <v>98.807169999999999</v>
      </c>
      <c r="BK40" s="238">
        <v>98.762829999999994</v>
      </c>
      <c r="BL40" s="238">
        <v>98.87509</v>
      </c>
      <c r="BM40" s="238">
        <v>99.030180000000001</v>
      </c>
      <c r="BN40" s="238">
        <v>99.314570000000003</v>
      </c>
      <c r="BO40" s="238">
        <v>99.490459999999999</v>
      </c>
      <c r="BP40" s="238">
        <v>99.644329999999997</v>
      </c>
      <c r="BQ40" s="238">
        <v>99.720619999999997</v>
      </c>
      <c r="BR40" s="238">
        <v>99.872110000000006</v>
      </c>
      <c r="BS40" s="238">
        <v>100.0432</v>
      </c>
      <c r="BT40" s="238">
        <v>100.27509999999999</v>
      </c>
      <c r="BU40" s="238">
        <v>100.4547</v>
      </c>
      <c r="BV40" s="238">
        <v>100.6232</v>
      </c>
    </row>
    <row r="41" spans="1:74" ht="11.15" customHeight="1" x14ac:dyDescent="0.25">
      <c r="A41" s="234" t="s">
        <v>842</v>
      </c>
      <c r="B41" s="29" t="s">
        <v>869</v>
      </c>
      <c r="C41" s="54">
        <v>95.208786817999993</v>
      </c>
      <c r="D41" s="54">
        <v>95.022335959000003</v>
      </c>
      <c r="E41" s="54">
        <v>92.857571613999994</v>
      </c>
      <c r="F41" s="54">
        <v>80.666237370000005</v>
      </c>
      <c r="G41" s="54">
        <v>81.908159952000005</v>
      </c>
      <c r="H41" s="54">
        <v>85.037647797999995</v>
      </c>
      <c r="I41" s="54">
        <v>87.011015169000004</v>
      </c>
      <c r="J41" s="54">
        <v>88.327195685000007</v>
      </c>
      <c r="K41" s="54">
        <v>89.443750125999998</v>
      </c>
      <c r="L41" s="54">
        <v>91.849439775999997</v>
      </c>
      <c r="M41" s="54">
        <v>92.943410709999995</v>
      </c>
      <c r="N41" s="54">
        <v>93.247203802000001</v>
      </c>
      <c r="O41" s="54">
        <v>93.442689700000003</v>
      </c>
      <c r="P41" s="54">
        <v>84.140726748000006</v>
      </c>
      <c r="Q41" s="54">
        <v>90.781678611999993</v>
      </c>
      <c r="R41" s="54">
        <v>94.517612400999994</v>
      </c>
      <c r="S41" s="54">
        <v>96.475998308000001</v>
      </c>
      <c r="T41" s="54">
        <v>97.265489161000005</v>
      </c>
      <c r="U41" s="54">
        <v>97.640168911000004</v>
      </c>
      <c r="V41" s="54">
        <v>96.390850384000004</v>
      </c>
      <c r="W41" s="54">
        <v>94.180415721000003</v>
      </c>
      <c r="X41" s="54">
        <v>96.806148976000003</v>
      </c>
      <c r="Y41" s="54">
        <v>97.197157035000004</v>
      </c>
      <c r="Z41" s="54">
        <v>97.141920870000007</v>
      </c>
      <c r="AA41" s="54">
        <v>95.811606686000005</v>
      </c>
      <c r="AB41" s="54">
        <v>97.359621341999997</v>
      </c>
      <c r="AC41" s="54">
        <v>97.699828475000004</v>
      </c>
      <c r="AD41" s="54">
        <v>97.031885591999995</v>
      </c>
      <c r="AE41" s="54">
        <v>96.952216508000006</v>
      </c>
      <c r="AF41" s="54">
        <v>96.137227426999999</v>
      </c>
      <c r="AG41" s="54">
        <v>95.933171665000003</v>
      </c>
      <c r="AH41" s="54">
        <v>95.375115932</v>
      </c>
      <c r="AI41" s="54">
        <v>95.575939708999996</v>
      </c>
      <c r="AJ41" s="54">
        <v>94.785883565000006</v>
      </c>
      <c r="AK41" s="54">
        <v>93.624067291000003</v>
      </c>
      <c r="AL41" s="54">
        <v>89.717607512000001</v>
      </c>
      <c r="AM41" s="54">
        <v>93.031770507999994</v>
      </c>
      <c r="AN41" s="54">
        <v>94.763406540999995</v>
      </c>
      <c r="AO41" s="54">
        <v>94.126144080000003</v>
      </c>
      <c r="AP41" s="54">
        <v>93.945375803999994</v>
      </c>
      <c r="AQ41" s="54">
        <v>94.322893176999997</v>
      </c>
      <c r="AR41" s="54">
        <v>93.890046158999994</v>
      </c>
      <c r="AS41" s="54">
        <v>94.127202166000004</v>
      </c>
      <c r="AT41" s="54">
        <v>94.429434931000003</v>
      </c>
      <c r="AU41" s="54">
        <v>95.143679398000003</v>
      </c>
      <c r="AV41" s="54">
        <v>94.449567711</v>
      </c>
      <c r="AW41" s="54">
        <v>94.301453272000003</v>
      </c>
      <c r="AX41" s="54">
        <v>94.862008619999997</v>
      </c>
      <c r="AY41" s="54">
        <v>94.732367034999996</v>
      </c>
      <c r="AZ41" s="238">
        <v>94.798349999999999</v>
      </c>
      <c r="BA41" s="238">
        <v>94.845519999999993</v>
      </c>
      <c r="BB41" s="238">
        <v>94.779820000000001</v>
      </c>
      <c r="BC41" s="238">
        <v>94.859899999999996</v>
      </c>
      <c r="BD41" s="238">
        <v>94.991699999999994</v>
      </c>
      <c r="BE41" s="238">
        <v>95.260249999999999</v>
      </c>
      <c r="BF41" s="238">
        <v>95.431749999999994</v>
      </c>
      <c r="BG41" s="238">
        <v>95.591210000000004</v>
      </c>
      <c r="BH41" s="238">
        <v>95.770619999999994</v>
      </c>
      <c r="BI41" s="238">
        <v>95.882019999999997</v>
      </c>
      <c r="BJ41" s="238">
        <v>95.957400000000007</v>
      </c>
      <c r="BK41" s="238">
        <v>95.88167</v>
      </c>
      <c r="BL41" s="238">
        <v>95.971299999999999</v>
      </c>
      <c r="BM41" s="238">
        <v>96.111230000000006</v>
      </c>
      <c r="BN41" s="238">
        <v>96.423439999999999</v>
      </c>
      <c r="BO41" s="238">
        <v>96.572429999999997</v>
      </c>
      <c r="BP41" s="238">
        <v>96.680199999999999</v>
      </c>
      <c r="BQ41" s="238">
        <v>96.657210000000006</v>
      </c>
      <c r="BR41" s="238">
        <v>96.749700000000004</v>
      </c>
      <c r="BS41" s="238">
        <v>96.868110000000001</v>
      </c>
      <c r="BT41" s="238">
        <v>97.06371</v>
      </c>
      <c r="BU41" s="238">
        <v>97.19556</v>
      </c>
      <c r="BV41" s="238">
        <v>97.314909999999998</v>
      </c>
    </row>
    <row r="42" spans="1:74" ht="11.15" customHeight="1" x14ac:dyDescent="0.25">
      <c r="A42" s="24"/>
      <c r="B42" s="29"/>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238"/>
      <c r="BA42" s="238"/>
      <c r="BB42" s="238"/>
      <c r="BC42" s="238"/>
      <c r="BD42" s="238"/>
      <c r="BE42" s="238"/>
      <c r="BF42" s="238"/>
      <c r="BG42" s="238"/>
      <c r="BH42" s="238"/>
      <c r="BI42" s="238"/>
      <c r="BJ42" s="238"/>
      <c r="BK42" s="238"/>
      <c r="BL42" s="238"/>
      <c r="BM42" s="238"/>
      <c r="BN42" s="238"/>
      <c r="BO42" s="238"/>
      <c r="BP42" s="238"/>
      <c r="BQ42" s="238"/>
      <c r="BR42" s="238"/>
      <c r="BS42" s="238"/>
      <c r="BT42" s="238"/>
      <c r="BU42" s="238"/>
      <c r="BV42" s="238"/>
    </row>
    <row r="43" spans="1:74" ht="11.15" customHeight="1" x14ac:dyDescent="0.25">
      <c r="A43" s="111"/>
      <c r="B43" s="107" t="s">
        <v>15</v>
      </c>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238"/>
      <c r="BA43" s="238"/>
      <c r="BB43" s="238"/>
      <c r="BC43" s="238"/>
      <c r="BD43" s="238"/>
      <c r="BE43" s="238"/>
      <c r="BF43" s="238"/>
      <c r="BG43" s="238"/>
      <c r="BH43" s="238"/>
      <c r="BI43" s="238"/>
      <c r="BJ43" s="238"/>
      <c r="BK43" s="238"/>
      <c r="BL43" s="238"/>
      <c r="BM43" s="238"/>
      <c r="BN43" s="238"/>
      <c r="BO43" s="238"/>
      <c r="BP43" s="238"/>
      <c r="BQ43" s="238"/>
      <c r="BR43" s="238"/>
      <c r="BS43" s="238"/>
      <c r="BT43" s="238"/>
      <c r="BU43" s="238"/>
      <c r="BV43" s="238"/>
    </row>
    <row r="44" spans="1:74" ht="11.15" customHeight="1" x14ac:dyDescent="0.25">
      <c r="A44" s="105"/>
      <c r="B44" s="110" t="s">
        <v>837</v>
      </c>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260"/>
      <c r="BA44" s="260"/>
      <c r="BB44" s="260"/>
      <c r="BC44" s="260"/>
      <c r="BD44" s="260"/>
      <c r="BE44" s="260"/>
      <c r="BF44" s="260"/>
      <c r="BG44" s="260"/>
      <c r="BH44" s="260"/>
      <c r="BI44" s="260"/>
      <c r="BJ44" s="260"/>
      <c r="BK44" s="260"/>
      <c r="BL44" s="260"/>
      <c r="BM44" s="260"/>
      <c r="BN44" s="260"/>
      <c r="BO44" s="260"/>
      <c r="BP44" s="260"/>
      <c r="BQ44" s="260"/>
      <c r="BR44" s="260"/>
      <c r="BS44" s="260"/>
      <c r="BT44" s="260"/>
      <c r="BU44" s="260"/>
      <c r="BV44" s="260"/>
    </row>
    <row r="45" spans="1:74" ht="11.15" customHeight="1" x14ac:dyDescent="0.25">
      <c r="A45" s="111" t="s">
        <v>553</v>
      </c>
      <c r="B45" s="163" t="s">
        <v>438</v>
      </c>
      <c r="C45" s="168">
        <v>2.5903700000000001</v>
      </c>
      <c r="D45" s="168">
        <v>2.5924800000000001</v>
      </c>
      <c r="E45" s="168">
        <v>2.5812400000000002</v>
      </c>
      <c r="F45" s="168">
        <v>2.5609199999999999</v>
      </c>
      <c r="G45" s="168">
        <v>2.5586799999999998</v>
      </c>
      <c r="H45" s="168">
        <v>2.5698599999999998</v>
      </c>
      <c r="I45" s="168">
        <v>2.5827800000000001</v>
      </c>
      <c r="J45" s="168">
        <v>2.5941100000000001</v>
      </c>
      <c r="K45" s="168">
        <v>2.6002900000000002</v>
      </c>
      <c r="L45" s="168">
        <v>2.6028600000000002</v>
      </c>
      <c r="M45" s="168">
        <v>2.6081300000000001</v>
      </c>
      <c r="N45" s="168">
        <v>2.6203500000000002</v>
      </c>
      <c r="O45" s="168">
        <v>2.6265000000000001</v>
      </c>
      <c r="P45" s="168">
        <v>2.6363799999999999</v>
      </c>
      <c r="Q45" s="168">
        <v>2.6491400000000001</v>
      </c>
      <c r="R45" s="168">
        <v>2.6667000000000001</v>
      </c>
      <c r="S45" s="168">
        <v>2.6844399999999999</v>
      </c>
      <c r="T45" s="168">
        <v>2.7055899999999999</v>
      </c>
      <c r="U45" s="168">
        <v>2.7176399999999998</v>
      </c>
      <c r="V45" s="168">
        <v>2.7286999999999999</v>
      </c>
      <c r="W45" s="168">
        <v>2.7402799999999998</v>
      </c>
      <c r="X45" s="168">
        <v>2.7652199999999998</v>
      </c>
      <c r="Y45" s="168">
        <v>2.7871100000000002</v>
      </c>
      <c r="Z45" s="168">
        <v>2.8088700000000002</v>
      </c>
      <c r="AA45" s="168">
        <v>2.82599</v>
      </c>
      <c r="AB45" s="168">
        <v>2.8460999999999999</v>
      </c>
      <c r="AC45" s="168">
        <v>2.8747199999999999</v>
      </c>
      <c r="AD45" s="168">
        <v>2.88611</v>
      </c>
      <c r="AE45" s="168">
        <v>2.9126799999999999</v>
      </c>
      <c r="AF45" s="168">
        <v>2.9472800000000001</v>
      </c>
      <c r="AG45" s="168">
        <v>2.9462799999999998</v>
      </c>
      <c r="AH45" s="168">
        <v>2.9531999999999998</v>
      </c>
      <c r="AI45" s="168">
        <v>2.9653900000000002</v>
      </c>
      <c r="AJ45" s="168">
        <v>2.97987</v>
      </c>
      <c r="AK45" s="168">
        <v>2.9859800000000001</v>
      </c>
      <c r="AL45" s="168">
        <v>2.9899</v>
      </c>
      <c r="AM45" s="168">
        <v>3.00536</v>
      </c>
      <c r="AN45" s="168">
        <v>3.0164800000000001</v>
      </c>
      <c r="AO45" s="168">
        <v>3.0180799999999999</v>
      </c>
      <c r="AP45" s="168">
        <v>3.0291800000000002</v>
      </c>
      <c r="AQ45" s="168">
        <v>3.03294</v>
      </c>
      <c r="AR45" s="168">
        <v>3.0384099999999998</v>
      </c>
      <c r="AS45" s="168">
        <v>3.0434800000000002</v>
      </c>
      <c r="AT45" s="168">
        <v>3.0626899999999999</v>
      </c>
      <c r="AU45" s="168">
        <v>3.0748099999999998</v>
      </c>
      <c r="AV45" s="168">
        <v>3.07619</v>
      </c>
      <c r="AW45" s="168">
        <v>3.07917</v>
      </c>
      <c r="AX45" s="168">
        <v>3.0884999999999998</v>
      </c>
      <c r="AY45" s="168">
        <v>3.0909362221999999</v>
      </c>
      <c r="AZ45" s="258">
        <v>3.0960350000000001</v>
      </c>
      <c r="BA45" s="258">
        <v>3.1012979999999999</v>
      </c>
      <c r="BB45" s="258">
        <v>3.1070120000000001</v>
      </c>
      <c r="BC45" s="258">
        <v>3.1123889999999999</v>
      </c>
      <c r="BD45" s="258">
        <v>3.1177139999999999</v>
      </c>
      <c r="BE45" s="258">
        <v>3.1230720000000001</v>
      </c>
      <c r="BF45" s="258">
        <v>3.1282329999999998</v>
      </c>
      <c r="BG45" s="258">
        <v>3.1332810000000002</v>
      </c>
      <c r="BH45" s="258">
        <v>3.1378499999999998</v>
      </c>
      <c r="BI45" s="258">
        <v>3.1429450000000001</v>
      </c>
      <c r="BJ45" s="258">
        <v>3.1482009999999998</v>
      </c>
      <c r="BK45" s="258">
        <v>3.1544810000000001</v>
      </c>
      <c r="BL45" s="258">
        <v>3.1594120000000001</v>
      </c>
      <c r="BM45" s="258">
        <v>3.163856</v>
      </c>
      <c r="BN45" s="258">
        <v>3.166903</v>
      </c>
      <c r="BO45" s="258">
        <v>3.1710579999999999</v>
      </c>
      <c r="BP45" s="258">
        <v>3.1754099999999998</v>
      </c>
      <c r="BQ45" s="258">
        <v>3.179694</v>
      </c>
      <c r="BR45" s="258">
        <v>3.1846390000000002</v>
      </c>
      <c r="BS45" s="258">
        <v>3.1899790000000001</v>
      </c>
      <c r="BT45" s="258">
        <v>3.196971</v>
      </c>
      <c r="BU45" s="258">
        <v>3.202159</v>
      </c>
      <c r="BV45" s="258">
        <v>3.2067999999999999</v>
      </c>
    </row>
    <row r="46" spans="1:74" ht="11.15" customHeight="1" x14ac:dyDescent="0.25">
      <c r="A46" s="115"/>
      <c r="B46" s="110" t="s">
        <v>16</v>
      </c>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241"/>
      <c r="BA46" s="241"/>
      <c r="BB46" s="241"/>
      <c r="BC46" s="241"/>
      <c r="BD46" s="241"/>
      <c r="BE46" s="241"/>
      <c r="BF46" s="241"/>
      <c r="BG46" s="241"/>
      <c r="BH46" s="241"/>
      <c r="BI46" s="241"/>
      <c r="BJ46" s="241"/>
      <c r="BK46" s="241"/>
      <c r="BL46" s="241"/>
      <c r="BM46" s="241"/>
      <c r="BN46" s="241"/>
      <c r="BO46" s="241"/>
      <c r="BP46" s="241"/>
      <c r="BQ46" s="241"/>
      <c r="BR46" s="241"/>
      <c r="BS46" s="241"/>
      <c r="BT46" s="241"/>
      <c r="BU46" s="241"/>
      <c r="BV46" s="241"/>
    </row>
    <row r="47" spans="1:74" ht="11.15" customHeight="1" x14ac:dyDescent="0.25">
      <c r="A47" s="111" t="s">
        <v>552</v>
      </c>
      <c r="B47" s="163" t="s">
        <v>439</v>
      </c>
      <c r="C47" s="168">
        <v>1.9863016244</v>
      </c>
      <c r="D47" s="168">
        <v>1.9703175365000001</v>
      </c>
      <c r="E47" s="168">
        <v>1.9472233568999999</v>
      </c>
      <c r="F47" s="168">
        <v>1.8847994590999999</v>
      </c>
      <c r="G47" s="168">
        <v>1.8716498159999999</v>
      </c>
      <c r="H47" s="168">
        <v>1.8755548011000001</v>
      </c>
      <c r="I47" s="168">
        <v>1.9211269967</v>
      </c>
      <c r="J47" s="168">
        <v>1.9406818015</v>
      </c>
      <c r="K47" s="168">
        <v>1.9588317978000001</v>
      </c>
      <c r="L47" s="168">
        <v>1.9641262518</v>
      </c>
      <c r="M47" s="168">
        <v>1.9880546813</v>
      </c>
      <c r="N47" s="168">
        <v>2.0191663527000001</v>
      </c>
      <c r="O47" s="168">
        <v>2.0656441759000002</v>
      </c>
      <c r="P47" s="168">
        <v>2.1049851484</v>
      </c>
      <c r="Q47" s="168">
        <v>2.1453721799999999</v>
      </c>
      <c r="R47" s="168">
        <v>2.1911356593</v>
      </c>
      <c r="S47" s="168">
        <v>2.2303670181999999</v>
      </c>
      <c r="T47" s="168">
        <v>2.2673966450999998</v>
      </c>
      <c r="U47" s="168">
        <v>2.3012677374999999</v>
      </c>
      <c r="V47" s="168">
        <v>2.3346115022</v>
      </c>
      <c r="W47" s="168">
        <v>2.3664711369</v>
      </c>
      <c r="X47" s="168">
        <v>2.3921398906000002</v>
      </c>
      <c r="Y47" s="168">
        <v>2.4245613281999998</v>
      </c>
      <c r="Z47" s="168">
        <v>2.4590286989000001</v>
      </c>
      <c r="AA47" s="168">
        <v>2.4874304107</v>
      </c>
      <c r="AB47" s="168">
        <v>2.5320733413999998</v>
      </c>
      <c r="AC47" s="168">
        <v>2.5848458991999999</v>
      </c>
      <c r="AD47" s="168">
        <v>2.6867875032000001</v>
      </c>
      <c r="AE47" s="168">
        <v>2.7250397507000002</v>
      </c>
      <c r="AF47" s="168">
        <v>2.740642061</v>
      </c>
      <c r="AG47" s="168">
        <v>2.710105333</v>
      </c>
      <c r="AH47" s="168">
        <v>2.6980245943000001</v>
      </c>
      <c r="AI47" s="168">
        <v>2.6809107441000002</v>
      </c>
      <c r="AJ47" s="168">
        <v>2.6479648561000002</v>
      </c>
      <c r="AK47" s="168">
        <v>2.6288839773000001</v>
      </c>
      <c r="AL47" s="168">
        <v>2.6128691815999998</v>
      </c>
      <c r="AM47" s="168">
        <v>2.6062442437</v>
      </c>
      <c r="AN47" s="168">
        <v>2.5916187827999999</v>
      </c>
      <c r="AO47" s="168">
        <v>2.5753165738999999</v>
      </c>
      <c r="AP47" s="168">
        <v>2.5429396768000001</v>
      </c>
      <c r="AQ47" s="168">
        <v>2.5340824264999999</v>
      </c>
      <c r="AR47" s="168">
        <v>2.5343468831</v>
      </c>
      <c r="AS47" s="168">
        <v>2.5656579855000001</v>
      </c>
      <c r="AT47" s="168">
        <v>2.5677221515999999</v>
      </c>
      <c r="AU47" s="168">
        <v>2.5624643203000002</v>
      </c>
      <c r="AV47" s="168">
        <v>2.5399986454999999</v>
      </c>
      <c r="AW47" s="168">
        <v>2.5275112042000001</v>
      </c>
      <c r="AX47" s="168">
        <v>2.5151161502999999</v>
      </c>
      <c r="AY47" s="168">
        <v>2.5008374074000002</v>
      </c>
      <c r="AZ47" s="258">
        <v>2.4901089999999999</v>
      </c>
      <c r="BA47" s="258">
        <v>2.4809549999999998</v>
      </c>
      <c r="BB47" s="258">
        <v>2.4730560000000001</v>
      </c>
      <c r="BC47" s="258">
        <v>2.4672909999999999</v>
      </c>
      <c r="BD47" s="258">
        <v>2.4633409999999998</v>
      </c>
      <c r="BE47" s="258">
        <v>2.4604560000000002</v>
      </c>
      <c r="BF47" s="258">
        <v>2.460696</v>
      </c>
      <c r="BG47" s="258">
        <v>2.4633120000000002</v>
      </c>
      <c r="BH47" s="258">
        <v>2.4739689999999999</v>
      </c>
      <c r="BI47" s="258">
        <v>2.4770880000000002</v>
      </c>
      <c r="BJ47" s="258">
        <v>2.478335</v>
      </c>
      <c r="BK47" s="258">
        <v>2.4765069999999998</v>
      </c>
      <c r="BL47" s="258">
        <v>2.4749089999999998</v>
      </c>
      <c r="BM47" s="258">
        <v>2.47234</v>
      </c>
      <c r="BN47" s="258">
        <v>2.465014</v>
      </c>
      <c r="BO47" s="258">
        <v>2.4633409999999998</v>
      </c>
      <c r="BP47" s="258">
        <v>2.4635340000000001</v>
      </c>
      <c r="BQ47" s="258">
        <v>2.4669590000000001</v>
      </c>
      <c r="BR47" s="258">
        <v>2.4698639999999998</v>
      </c>
      <c r="BS47" s="258">
        <v>2.4736150000000001</v>
      </c>
      <c r="BT47" s="258">
        <v>2.4801069999999998</v>
      </c>
      <c r="BU47" s="258">
        <v>2.484124</v>
      </c>
      <c r="BV47" s="258">
        <v>2.4875620000000001</v>
      </c>
    </row>
    <row r="48" spans="1:74" ht="11.15" customHeight="1" x14ac:dyDescent="0.25">
      <c r="A48" s="105"/>
      <c r="B48" s="110" t="s">
        <v>654</v>
      </c>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260"/>
      <c r="BA48" s="260"/>
      <c r="BB48" s="260"/>
      <c r="BC48" s="260"/>
      <c r="BD48" s="260"/>
      <c r="BE48" s="260"/>
      <c r="BF48" s="260"/>
      <c r="BG48" s="260"/>
      <c r="BH48" s="260"/>
      <c r="BI48" s="260"/>
      <c r="BJ48" s="260"/>
      <c r="BK48" s="260"/>
      <c r="BL48" s="260"/>
      <c r="BM48" s="260"/>
      <c r="BN48" s="260"/>
      <c r="BO48" s="260"/>
      <c r="BP48" s="260"/>
      <c r="BQ48" s="260"/>
      <c r="BR48" s="260"/>
      <c r="BS48" s="260"/>
      <c r="BT48" s="260"/>
      <c r="BU48" s="260"/>
      <c r="BV48" s="260"/>
    </row>
    <row r="49" spans="1:74" ht="11.15" customHeight="1" x14ac:dyDescent="0.25">
      <c r="A49" s="111" t="s">
        <v>554</v>
      </c>
      <c r="B49" s="163" t="s">
        <v>439</v>
      </c>
      <c r="C49" s="168">
        <v>1.903</v>
      </c>
      <c r="D49" s="168">
        <v>1.758</v>
      </c>
      <c r="E49" s="168">
        <v>1.478</v>
      </c>
      <c r="F49" s="168">
        <v>0.90300000000000002</v>
      </c>
      <c r="G49" s="168">
        <v>0.98299999999999998</v>
      </c>
      <c r="H49" s="168">
        <v>1.262</v>
      </c>
      <c r="I49" s="168">
        <v>1.46</v>
      </c>
      <c r="J49" s="168">
        <v>1.4950000000000001</v>
      </c>
      <c r="K49" s="168">
        <v>1.444</v>
      </c>
      <c r="L49" s="168">
        <v>1.466</v>
      </c>
      <c r="M49" s="168">
        <v>1.4890000000000001</v>
      </c>
      <c r="N49" s="168">
        <v>1.6459999999999999</v>
      </c>
      <c r="O49" s="168">
        <v>1.784</v>
      </c>
      <c r="P49" s="168">
        <v>1.968</v>
      </c>
      <c r="Q49" s="168">
        <v>2.2519999999999998</v>
      </c>
      <c r="R49" s="168">
        <v>2.222</v>
      </c>
      <c r="S49" s="168">
        <v>2.4039999999999999</v>
      </c>
      <c r="T49" s="168">
        <v>2.4420000000000002</v>
      </c>
      <c r="U49" s="168">
        <v>2.5663299999999998</v>
      </c>
      <c r="V49" s="168">
        <v>2.5160800000000001</v>
      </c>
      <c r="W49" s="168">
        <v>2.5707</v>
      </c>
      <c r="X49" s="168">
        <v>2.7879999999999998</v>
      </c>
      <c r="Y49" s="168">
        <v>2.7869000000000002</v>
      </c>
      <c r="Z49" s="168">
        <v>2.5960000000000001</v>
      </c>
      <c r="AA49" s="168">
        <v>2.75116</v>
      </c>
      <c r="AB49" s="168">
        <v>3.0775700000000001</v>
      </c>
      <c r="AC49" s="168">
        <v>3.6466500000000002</v>
      </c>
      <c r="AD49" s="168">
        <v>3.7610899999999998</v>
      </c>
      <c r="AE49" s="168">
        <v>4.1862000000000004</v>
      </c>
      <c r="AF49" s="168">
        <v>4.6679899999999996</v>
      </c>
      <c r="AG49" s="168">
        <v>4.0640099999999997</v>
      </c>
      <c r="AH49" s="168">
        <v>3.54467</v>
      </c>
      <c r="AI49" s="168">
        <v>3.6070099999999998</v>
      </c>
      <c r="AJ49" s="168">
        <v>3.8117299999999998</v>
      </c>
      <c r="AK49" s="168">
        <v>3.61972</v>
      </c>
      <c r="AL49" s="168">
        <v>2.8886400000000001</v>
      </c>
      <c r="AM49" s="168">
        <v>3.1082100000000001</v>
      </c>
      <c r="AN49" s="168">
        <v>3.11816</v>
      </c>
      <c r="AO49" s="168">
        <v>3.0461200000000002</v>
      </c>
      <c r="AP49" s="168">
        <v>3.0583100000000001</v>
      </c>
      <c r="AQ49" s="168">
        <v>2.8531599999999999</v>
      </c>
      <c r="AR49" s="168">
        <v>2.8186599999999999</v>
      </c>
      <c r="AS49" s="168">
        <v>2.8149799999999998</v>
      </c>
      <c r="AT49" s="168">
        <v>3.3052899999999998</v>
      </c>
      <c r="AU49" s="168">
        <v>3.3782800000000002</v>
      </c>
      <c r="AV49" s="168">
        <v>3.04867</v>
      </c>
      <c r="AW49" s="168">
        <v>2.85188</v>
      </c>
      <c r="AX49" s="168">
        <v>2.5596299999999998</v>
      </c>
      <c r="AY49" s="168">
        <v>2.456887</v>
      </c>
      <c r="AZ49" s="258">
        <v>2.5329600000000001</v>
      </c>
      <c r="BA49" s="258">
        <v>2.5643899999999999</v>
      </c>
      <c r="BB49" s="258">
        <v>2.5852560000000002</v>
      </c>
      <c r="BC49" s="258">
        <v>2.6251549999999999</v>
      </c>
      <c r="BD49" s="258">
        <v>2.6587869999999998</v>
      </c>
      <c r="BE49" s="258">
        <v>2.6429939999999998</v>
      </c>
      <c r="BF49" s="258">
        <v>2.6517580000000001</v>
      </c>
      <c r="BG49" s="258">
        <v>2.6007220000000002</v>
      </c>
      <c r="BH49" s="258">
        <v>2.5423390000000001</v>
      </c>
      <c r="BI49" s="258">
        <v>2.525077</v>
      </c>
      <c r="BJ49" s="258">
        <v>2.4837319999999998</v>
      </c>
      <c r="BK49" s="258">
        <v>2.4797009999999999</v>
      </c>
      <c r="BL49" s="258">
        <v>2.4854790000000002</v>
      </c>
      <c r="BM49" s="258">
        <v>2.5318529999999999</v>
      </c>
      <c r="BN49" s="258">
        <v>2.525099</v>
      </c>
      <c r="BO49" s="258">
        <v>2.5635479999999999</v>
      </c>
      <c r="BP49" s="258">
        <v>2.5947529999999999</v>
      </c>
      <c r="BQ49" s="258">
        <v>2.5758459999999999</v>
      </c>
      <c r="BR49" s="258">
        <v>2.5903520000000002</v>
      </c>
      <c r="BS49" s="258">
        <v>2.5410460000000001</v>
      </c>
      <c r="BT49" s="258">
        <v>2.4910399999999999</v>
      </c>
      <c r="BU49" s="258">
        <v>2.4571049999999999</v>
      </c>
      <c r="BV49" s="258">
        <v>2.3836400000000002</v>
      </c>
    </row>
    <row r="50" spans="1:74" ht="11.15" customHeight="1" x14ac:dyDescent="0.25">
      <c r="A50" s="111"/>
      <c r="B50" s="110" t="s">
        <v>532</v>
      </c>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238"/>
      <c r="BA50" s="238"/>
      <c r="BB50" s="238"/>
      <c r="BC50" s="238"/>
      <c r="BD50" s="238"/>
      <c r="BE50" s="238"/>
      <c r="BF50" s="238"/>
      <c r="BG50" s="238"/>
      <c r="BH50" s="238"/>
      <c r="BI50" s="238"/>
      <c r="BJ50" s="238"/>
      <c r="BK50" s="238"/>
      <c r="BL50" s="238"/>
      <c r="BM50" s="238"/>
      <c r="BN50" s="238"/>
      <c r="BO50" s="238"/>
      <c r="BP50" s="238"/>
      <c r="BQ50" s="238"/>
      <c r="BR50" s="238"/>
      <c r="BS50" s="238"/>
      <c r="BT50" s="238"/>
      <c r="BU50" s="238"/>
      <c r="BV50" s="238"/>
    </row>
    <row r="51" spans="1:74" ht="11.15" customHeight="1" x14ac:dyDescent="0.25">
      <c r="A51" s="24" t="s">
        <v>533</v>
      </c>
      <c r="B51" s="462" t="s">
        <v>1422</v>
      </c>
      <c r="C51" s="54">
        <v>105.042</v>
      </c>
      <c r="D51" s="54">
        <v>105.042</v>
      </c>
      <c r="E51" s="54">
        <v>105.042</v>
      </c>
      <c r="F51" s="54">
        <v>104.661</v>
      </c>
      <c r="G51" s="54">
        <v>104.661</v>
      </c>
      <c r="H51" s="54">
        <v>104.661</v>
      </c>
      <c r="I51" s="54">
        <v>105.593</v>
      </c>
      <c r="J51" s="54">
        <v>105.593</v>
      </c>
      <c r="K51" s="54">
        <v>105.593</v>
      </c>
      <c r="L51" s="54">
        <v>106.33</v>
      </c>
      <c r="M51" s="54">
        <v>106.33</v>
      </c>
      <c r="N51" s="54">
        <v>106.33</v>
      </c>
      <c r="O51" s="54">
        <v>107.73099999999999</v>
      </c>
      <c r="P51" s="54">
        <v>107.73099999999999</v>
      </c>
      <c r="Q51" s="54">
        <v>107.73099999999999</v>
      </c>
      <c r="R51" s="54">
        <v>109.33199999999999</v>
      </c>
      <c r="S51" s="54">
        <v>109.33199999999999</v>
      </c>
      <c r="T51" s="54">
        <v>109.33199999999999</v>
      </c>
      <c r="U51" s="54">
        <v>110.95699999999999</v>
      </c>
      <c r="V51" s="54">
        <v>110.95699999999999</v>
      </c>
      <c r="W51" s="54">
        <v>110.95699999999999</v>
      </c>
      <c r="X51" s="54">
        <v>112.858</v>
      </c>
      <c r="Y51" s="54">
        <v>112.858</v>
      </c>
      <c r="Z51" s="54">
        <v>112.858</v>
      </c>
      <c r="AA51" s="54">
        <v>115.182</v>
      </c>
      <c r="AB51" s="54">
        <v>115.182</v>
      </c>
      <c r="AC51" s="54">
        <v>115.182</v>
      </c>
      <c r="AD51" s="54">
        <v>117.70399999999999</v>
      </c>
      <c r="AE51" s="54">
        <v>117.70399999999999</v>
      </c>
      <c r="AF51" s="54">
        <v>117.70399999999999</v>
      </c>
      <c r="AG51" s="54">
        <v>118.98</v>
      </c>
      <c r="AH51" s="54">
        <v>118.98</v>
      </c>
      <c r="AI51" s="54">
        <v>118.98</v>
      </c>
      <c r="AJ51" s="54">
        <v>120.11499999999999</v>
      </c>
      <c r="AK51" s="54">
        <v>120.11499999999999</v>
      </c>
      <c r="AL51" s="54">
        <v>120.11499999999999</v>
      </c>
      <c r="AM51" s="54">
        <v>121.264</v>
      </c>
      <c r="AN51" s="54">
        <v>121.264</v>
      </c>
      <c r="AO51" s="54">
        <v>121.264</v>
      </c>
      <c r="AP51" s="54">
        <v>121.789</v>
      </c>
      <c r="AQ51" s="54">
        <v>121.789</v>
      </c>
      <c r="AR51" s="54">
        <v>121.789</v>
      </c>
      <c r="AS51" s="54">
        <v>122.792</v>
      </c>
      <c r="AT51" s="54">
        <v>122.792</v>
      </c>
      <c r="AU51" s="54">
        <v>122.792</v>
      </c>
      <c r="AV51" s="54">
        <v>123.06931858</v>
      </c>
      <c r="AW51" s="54">
        <v>123.21340547</v>
      </c>
      <c r="AX51" s="54">
        <v>123.36074891</v>
      </c>
      <c r="AY51" s="54">
        <v>123.49200209999999</v>
      </c>
      <c r="AZ51" s="238">
        <v>123.6604</v>
      </c>
      <c r="BA51" s="238">
        <v>123.84650000000001</v>
      </c>
      <c r="BB51" s="238">
        <v>124.0753</v>
      </c>
      <c r="BC51" s="238">
        <v>124.2783</v>
      </c>
      <c r="BD51" s="238">
        <v>124.4804</v>
      </c>
      <c r="BE51" s="238">
        <v>124.66549999999999</v>
      </c>
      <c r="BF51" s="238">
        <v>124.8777</v>
      </c>
      <c r="BG51" s="238">
        <v>125.1009</v>
      </c>
      <c r="BH51" s="238">
        <v>125.3369</v>
      </c>
      <c r="BI51" s="238">
        <v>125.5809</v>
      </c>
      <c r="BJ51" s="238">
        <v>125.8347</v>
      </c>
      <c r="BK51" s="238">
        <v>126.1326</v>
      </c>
      <c r="BL51" s="238">
        <v>126.38</v>
      </c>
      <c r="BM51" s="238">
        <v>126.6112</v>
      </c>
      <c r="BN51" s="238">
        <v>126.80249999999999</v>
      </c>
      <c r="BO51" s="238">
        <v>127.0196</v>
      </c>
      <c r="BP51" s="238">
        <v>127.2385</v>
      </c>
      <c r="BQ51" s="238">
        <v>127.4517</v>
      </c>
      <c r="BR51" s="238">
        <v>127.6799</v>
      </c>
      <c r="BS51" s="238">
        <v>127.91549999999999</v>
      </c>
      <c r="BT51" s="238">
        <v>128.18020000000001</v>
      </c>
      <c r="BU51" s="238">
        <v>128.4144</v>
      </c>
      <c r="BV51" s="238">
        <v>128.63980000000001</v>
      </c>
    </row>
    <row r="52" spans="1:74" ht="11.15" customHeight="1" x14ac:dyDescent="0.25">
      <c r="A52" s="105"/>
      <c r="B52" s="110" t="s">
        <v>479</v>
      </c>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173"/>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241"/>
      <c r="BV52" s="241"/>
    </row>
    <row r="53" spans="1:74" ht="11.15" customHeight="1" x14ac:dyDescent="0.25">
      <c r="A53" s="105"/>
      <c r="B53" s="107" t="s">
        <v>559</v>
      </c>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row>
    <row r="54" spans="1:74" ht="11.15" customHeight="1" x14ac:dyDescent="0.25">
      <c r="A54" s="105"/>
      <c r="B54" s="110" t="s">
        <v>47</v>
      </c>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3"/>
      <c r="AY54" s="173"/>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c r="BV54" s="241"/>
    </row>
    <row r="55" spans="1:74" ht="11.15" customHeight="1" x14ac:dyDescent="0.25">
      <c r="A55" s="116" t="s">
        <v>560</v>
      </c>
      <c r="B55" s="163" t="s">
        <v>440</v>
      </c>
      <c r="C55" s="190">
        <v>8414.4193548000003</v>
      </c>
      <c r="D55" s="190">
        <v>8368.7931033999994</v>
      </c>
      <c r="E55" s="190">
        <v>7310.9032257999997</v>
      </c>
      <c r="F55" s="190">
        <v>5587.2333332999997</v>
      </c>
      <c r="G55" s="190">
        <v>7129.2258064999996</v>
      </c>
      <c r="H55" s="190">
        <v>8344.3333332999991</v>
      </c>
      <c r="I55" s="190">
        <v>8566.1290322999994</v>
      </c>
      <c r="J55" s="190">
        <v>8550.3225805999991</v>
      </c>
      <c r="K55" s="190">
        <v>8584.3666666999998</v>
      </c>
      <c r="L55" s="190">
        <v>8599.8709677000006</v>
      </c>
      <c r="M55" s="190">
        <v>7943.3333333</v>
      </c>
      <c r="N55" s="190">
        <v>7788.7419355000002</v>
      </c>
      <c r="O55" s="190">
        <v>7256.7419355000002</v>
      </c>
      <c r="P55" s="190">
        <v>7398.5714286000002</v>
      </c>
      <c r="Q55" s="190">
        <v>8453.7096774000001</v>
      </c>
      <c r="R55" s="190">
        <v>8407.2666666999994</v>
      </c>
      <c r="S55" s="190">
        <v>8923.8387096999995</v>
      </c>
      <c r="T55" s="190">
        <v>9306.9666667000001</v>
      </c>
      <c r="U55" s="190">
        <v>9304.6129032000008</v>
      </c>
      <c r="V55" s="190">
        <v>9019.2258065000005</v>
      </c>
      <c r="W55" s="190">
        <v>9015.3666666999998</v>
      </c>
      <c r="X55" s="190">
        <v>8963.7741934999995</v>
      </c>
      <c r="Y55" s="190">
        <v>8681.1</v>
      </c>
      <c r="Z55" s="190">
        <v>8420.2580644999998</v>
      </c>
      <c r="AA55" s="190">
        <v>7551.5806451999997</v>
      </c>
      <c r="AB55" s="190">
        <v>8187.4642856999999</v>
      </c>
      <c r="AC55" s="190">
        <v>8691.8387096999995</v>
      </c>
      <c r="AD55" s="190">
        <v>8530.2999999999993</v>
      </c>
      <c r="AE55" s="190">
        <v>9040.3548386999992</v>
      </c>
      <c r="AF55" s="190">
        <v>9153.8333332999991</v>
      </c>
      <c r="AG55" s="190">
        <v>9010.1290322999994</v>
      </c>
      <c r="AH55" s="190">
        <v>9084.4193548000003</v>
      </c>
      <c r="AI55" s="190">
        <v>9104.7999999999993</v>
      </c>
      <c r="AJ55" s="190">
        <v>8969.9677419</v>
      </c>
      <c r="AK55" s="190">
        <v>8568.3333332999991</v>
      </c>
      <c r="AL55" s="190">
        <v>8272.9677419</v>
      </c>
      <c r="AM55" s="190">
        <v>7983.1935483999996</v>
      </c>
      <c r="AN55" s="190">
        <v>8350.9642856999999</v>
      </c>
      <c r="AO55" s="190">
        <v>8755.4838710000004</v>
      </c>
      <c r="AP55" s="190">
        <v>8537.5</v>
      </c>
      <c r="AQ55" s="190">
        <v>9264.2903225999999</v>
      </c>
      <c r="AR55" s="190">
        <v>9434.2666666999994</v>
      </c>
      <c r="AS55" s="190">
        <v>9265.5161289999996</v>
      </c>
      <c r="AT55" s="190">
        <v>9300.3870967999992</v>
      </c>
      <c r="AU55" s="190">
        <v>9184.2333333000006</v>
      </c>
      <c r="AV55" s="190">
        <v>9084.3225805999991</v>
      </c>
      <c r="AW55" s="190">
        <v>8783.3666666999998</v>
      </c>
      <c r="AX55" s="190">
        <v>8470.0439999999999</v>
      </c>
      <c r="AY55" s="190">
        <v>8010.2179999999998</v>
      </c>
      <c r="AZ55" s="242">
        <v>8392.8490000000002</v>
      </c>
      <c r="BA55" s="242">
        <v>8900.0490000000009</v>
      </c>
      <c r="BB55" s="242">
        <v>8922.5419999999995</v>
      </c>
      <c r="BC55" s="242">
        <v>9281.8379999999997</v>
      </c>
      <c r="BD55" s="242">
        <v>9523.3770000000004</v>
      </c>
      <c r="BE55" s="242">
        <v>9451.4950000000008</v>
      </c>
      <c r="BF55" s="242">
        <v>9446.7839999999997</v>
      </c>
      <c r="BG55" s="242">
        <v>9238.7389999999996</v>
      </c>
      <c r="BH55" s="242">
        <v>9044.2109999999993</v>
      </c>
      <c r="BI55" s="242">
        <v>8729.3770000000004</v>
      </c>
      <c r="BJ55" s="242">
        <v>8613.68</v>
      </c>
      <c r="BK55" s="242">
        <v>8069.9750000000004</v>
      </c>
      <c r="BL55" s="242">
        <v>8456.7749999999996</v>
      </c>
      <c r="BM55" s="242">
        <v>8967.4120000000003</v>
      </c>
      <c r="BN55" s="242">
        <v>8998.3430000000008</v>
      </c>
      <c r="BO55" s="242">
        <v>9364.7420000000002</v>
      </c>
      <c r="BP55" s="242">
        <v>9611.2649999999994</v>
      </c>
      <c r="BQ55" s="242">
        <v>9539.9150000000009</v>
      </c>
      <c r="BR55" s="242">
        <v>9535.4310000000005</v>
      </c>
      <c r="BS55" s="242">
        <v>9320.6749999999993</v>
      </c>
      <c r="BT55" s="242">
        <v>9122.14</v>
      </c>
      <c r="BU55" s="242">
        <v>8805.9069999999992</v>
      </c>
      <c r="BV55" s="242">
        <v>8691.1779999999999</v>
      </c>
    </row>
    <row r="56" spans="1:74" ht="11.15" customHeight="1" x14ac:dyDescent="0.25">
      <c r="A56" s="105"/>
      <c r="B56" s="110" t="s">
        <v>561</v>
      </c>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173"/>
      <c r="AT56" s="173"/>
      <c r="AU56" s="173"/>
      <c r="AV56" s="173"/>
      <c r="AW56" s="173"/>
      <c r="AX56" s="173"/>
      <c r="AY56" s="173"/>
      <c r="AZ56" s="241"/>
      <c r="BA56" s="241"/>
      <c r="BB56" s="241"/>
      <c r="BC56" s="241"/>
      <c r="BD56" s="241"/>
      <c r="BE56" s="241"/>
      <c r="BF56" s="241"/>
      <c r="BG56" s="241"/>
      <c r="BH56" s="241"/>
      <c r="BI56" s="241"/>
      <c r="BJ56" s="241"/>
      <c r="BK56" s="241"/>
      <c r="BL56" s="241"/>
      <c r="BM56" s="241"/>
      <c r="BN56" s="241"/>
      <c r="BO56" s="241"/>
      <c r="BP56" s="241"/>
      <c r="BQ56" s="241"/>
      <c r="BR56" s="241"/>
      <c r="BS56" s="241"/>
      <c r="BT56" s="241"/>
      <c r="BU56" s="241"/>
      <c r="BV56" s="241"/>
    </row>
    <row r="57" spans="1:74" ht="11.15" customHeight="1" x14ac:dyDescent="0.25">
      <c r="A57" s="111" t="s">
        <v>562</v>
      </c>
      <c r="B57" s="163" t="s">
        <v>773</v>
      </c>
      <c r="C57" s="190">
        <v>662.84465112999999</v>
      </c>
      <c r="D57" s="190">
        <v>638.55909338000004</v>
      </c>
      <c r="E57" s="190">
        <v>588.93546719000005</v>
      </c>
      <c r="F57" s="190">
        <v>348.16062817</v>
      </c>
      <c r="G57" s="190">
        <v>335.65801422999999</v>
      </c>
      <c r="H57" s="190">
        <v>401.88132546999998</v>
      </c>
      <c r="I57" s="190">
        <v>472.03730654999998</v>
      </c>
      <c r="J57" s="190">
        <v>482.56782099999998</v>
      </c>
      <c r="K57" s="190">
        <v>480.99070160000002</v>
      </c>
      <c r="L57" s="190">
        <v>508.19714426000002</v>
      </c>
      <c r="M57" s="190">
        <v>542.2569833</v>
      </c>
      <c r="N57" s="190">
        <v>561.58767465000005</v>
      </c>
      <c r="O57" s="190">
        <v>519.69129541999996</v>
      </c>
      <c r="P57" s="190">
        <v>505.12292879</v>
      </c>
      <c r="Q57" s="190">
        <v>583.46478034999996</v>
      </c>
      <c r="R57" s="190">
        <v>572.55054943000005</v>
      </c>
      <c r="S57" s="190">
        <v>590.36630229000002</v>
      </c>
      <c r="T57" s="190">
        <v>629.44877226999995</v>
      </c>
      <c r="U57" s="190">
        <v>677.56955932000005</v>
      </c>
      <c r="V57" s="190">
        <v>655.37155497000003</v>
      </c>
      <c r="W57" s="190">
        <v>640.66127437</v>
      </c>
      <c r="X57" s="190">
        <v>646.57636329000002</v>
      </c>
      <c r="Y57" s="190">
        <v>657.87970116999998</v>
      </c>
      <c r="Z57" s="190">
        <v>697.39929028999995</v>
      </c>
      <c r="AA57" s="190">
        <v>630.22468218999995</v>
      </c>
      <c r="AB57" s="190">
        <v>646.29661485999998</v>
      </c>
      <c r="AC57" s="190">
        <v>691.85653003000004</v>
      </c>
      <c r="AD57" s="190">
        <v>679.13038237000001</v>
      </c>
      <c r="AE57" s="190">
        <v>678.29932718999999</v>
      </c>
      <c r="AF57" s="190">
        <v>701.36648049999997</v>
      </c>
      <c r="AG57" s="190">
        <v>691.91653039000005</v>
      </c>
      <c r="AH57" s="190">
        <v>687.82618561000004</v>
      </c>
      <c r="AI57" s="190">
        <v>697.77107113</v>
      </c>
      <c r="AJ57" s="190">
        <v>706.46044171000005</v>
      </c>
      <c r="AK57" s="190">
        <v>684.78165490000004</v>
      </c>
      <c r="AL57" s="190">
        <v>707.78218018999996</v>
      </c>
      <c r="AM57" s="190">
        <v>658.31997280999997</v>
      </c>
      <c r="AN57" s="190">
        <v>679.62954610999998</v>
      </c>
      <c r="AO57" s="190">
        <v>710.89784881000003</v>
      </c>
      <c r="AP57" s="190">
        <v>717.10557970000002</v>
      </c>
      <c r="AQ57" s="190">
        <v>739.97132241999998</v>
      </c>
      <c r="AR57" s="190">
        <v>744.83782389999999</v>
      </c>
      <c r="AS57" s="190">
        <v>746.84736015999999</v>
      </c>
      <c r="AT57" s="190">
        <v>755.49348565000003</v>
      </c>
      <c r="AU57" s="190">
        <v>728.84481400000004</v>
      </c>
      <c r="AV57" s="190">
        <v>791.34257064999997</v>
      </c>
      <c r="AW57" s="190">
        <v>732.90060000000005</v>
      </c>
      <c r="AX57" s="190">
        <v>751.15740000000005</v>
      </c>
      <c r="AY57" s="190">
        <v>704.80309999999997</v>
      </c>
      <c r="AZ57" s="242">
        <v>703.4384</v>
      </c>
      <c r="BA57" s="242">
        <v>743.58010000000002</v>
      </c>
      <c r="BB57" s="242">
        <v>740.46100000000001</v>
      </c>
      <c r="BC57" s="242">
        <v>754.48270000000002</v>
      </c>
      <c r="BD57" s="242">
        <v>781.26210000000003</v>
      </c>
      <c r="BE57" s="242">
        <v>785.89189999999996</v>
      </c>
      <c r="BF57" s="242">
        <v>777.87670000000003</v>
      </c>
      <c r="BG57" s="242">
        <v>747.37170000000003</v>
      </c>
      <c r="BH57" s="242">
        <v>751.65920000000006</v>
      </c>
      <c r="BI57" s="242">
        <v>747.2002</v>
      </c>
      <c r="BJ57" s="242">
        <v>769.10680000000002</v>
      </c>
      <c r="BK57" s="242">
        <v>725.29039999999998</v>
      </c>
      <c r="BL57" s="242">
        <v>725.98350000000005</v>
      </c>
      <c r="BM57" s="242">
        <v>767.68409999999994</v>
      </c>
      <c r="BN57" s="242">
        <v>765.85829999999999</v>
      </c>
      <c r="BO57" s="242">
        <v>780.678</v>
      </c>
      <c r="BP57" s="242">
        <v>807.9402</v>
      </c>
      <c r="BQ57" s="242">
        <v>812.69749999999999</v>
      </c>
      <c r="BR57" s="242">
        <v>804.73559999999998</v>
      </c>
      <c r="BS57" s="242">
        <v>774.15150000000006</v>
      </c>
      <c r="BT57" s="242">
        <v>778.09760000000006</v>
      </c>
      <c r="BU57" s="242">
        <v>773.47119999999995</v>
      </c>
      <c r="BV57" s="242">
        <v>795.24869999999999</v>
      </c>
    </row>
    <row r="58" spans="1:74" ht="11.15" customHeight="1" x14ac:dyDescent="0.25">
      <c r="A58" s="105"/>
      <c r="B58" s="110" t="s">
        <v>563</v>
      </c>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row>
    <row r="59" spans="1:74" ht="11.15" customHeight="1" x14ac:dyDescent="0.25">
      <c r="A59" s="111" t="s">
        <v>564</v>
      </c>
      <c r="B59" s="163" t="s">
        <v>774</v>
      </c>
      <c r="C59" s="190">
        <v>371.31661912999999</v>
      </c>
      <c r="D59" s="190">
        <v>358.52790558999999</v>
      </c>
      <c r="E59" s="190">
        <v>255.65493767999999</v>
      </c>
      <c r="F59" s="190">
        <v>126.05948383</v>
      </c>
      <c r="G59" s="190">
        <v>151.88774242</v>
      </c>
      <c r="H59" s="190">
        <v>181.30004427</v>
      </c>
      <c r="I59" s="190">
        <v>202.95556167999999</v>
      </c>
      <c r="J59" s="190">
        <v>207.07870525999999</v>
      </c>
      <c r="K59" s="190">
        <v>214.86164617</v>
      </c>
      <c r="L59" s="190">
        <v>231.45136384</v>
      </c>
      <c r="M59" s="190">
        <v>239.57218517000001</v>
      </c>
      <c r="N59" s="190">
        <v>243.73170239000001</v>
      </c>
      <c r="O59" s="190">
        <v>222.25935244999999</v>
      </c>
      <c r="P59" s="190">
        <v>222.09128543</v>
      </c>
      <c r="Q59" s="190">
        <v>288.75326318999998</v>
      </c>
      <c r="R59" s="190">
        <v>311.87791033000002</v>
      </c>
      <c r="S59" s="190">
        <v>332.86767848</v>
      </c>
      <c r="T59" s="190">
        <v>375.50897452999999</v>
      </c>
      <c r="U59" s="190">
        <v>395.98355190000001</v>
      </c>
      <c r="V59" s="190">
        <v>371.77801964999998</v>
      </c>
      <c r="W59" s="190">
        <v>347.07675353000002</v>
      </c>
      <c r="X59" s="190">
        <v>364.72053374000001</v>
      </c>
      <c r="Y59" s="190">
        <v>374.66354940000002</v>
      </c>
      <c r="Z59" s="190">
        <v>387.52761786999997</v>
      </c>
      <c r="AA59" s="190">
        <v>316.91156903000001</v>
      </c>
      <c r="AB59" s="190">
        <v>347.01528529000001</v>
      </c>
      <c r="AC59" s="190">
        <v>403.4283451</v>
      </c>
      <c r="AD59" s="190">
        <v>411.48225602999997</v>
      </c>
      <c r="AE59" s="190">
        <v>411.27724523000001</v>
      </c>
      <c r="AF59" s="190">
        <v>434.58132922999999</v>
      </c>
      <c r="AG59" s="190">
        <v>434.51485377</v>
      </c>
      <c r="AH59" s="190">
        <v>421.69780489999999</v>
      </c>
      <c r="AI59" s="190">
        <v>407.94136386999998</v>
      </c>
      <c r="AJ59" s="190">
        <v>411.48857887000003</v>
      </c>
      <c r="AK59" s="190">
        <v>405.31050547000001</v>
      </c>
      <c r="AL59" s="190">
        <v>404.94382189999999</v>
      </c>
      <c r="AM59" s="190">
        <v>360.31632402999998</v>
      </c>
      <c r="AN59" s="190">
        <v>379.98257160999998</v>
      </c>
      <c r="AO59" s="190">
        <v>427.97802454999999</v>
      </c>
      <c r="AP59" s="190">
        <v>426.34430192999997</v>
      </c>
      <c r="AQ59" s="190">
        <v>430.97612909999998</v>
      </c>
      <c r="AR59" s="190">
        <v>464.35340746999998</v>
      </c>
      <c r="AS59" s="190">
        <v>465.57550609999998</v>
      </c>
      <c r="AT59" s="190">
        <v>450.87825419000001</v>
      </c>
      <c r="AU59" s="190">
        <v>430.26833267000001</v>
      </c>
      <c r="AV59" s="190">
        <v>464.24262677000002</v>
      </c>
      <c r="AW59" s="190">
        <v>446.84210000000002</v>
      </c>
      <c r="AX59" s="190">
        <v>453.72120000000001</v>
      </c>
      <c r="AY59" s="190">
        <v>424.1884</v>
      </c>
      <c r="AZ59" s="242">
        <v>426.54610000000002</v>
      </c>
      <c r="BA59" s="242">
        <v>472.35610000000003</v>
      </c>
      <c r="BB59" s="242">
        <v>473.6694</v>
      </c>
      <c r="BC59" s="242">
        <v>481.95909999999998</v>
      </c>
      <c r="BD59" s="242">
        <v>511.32870000000003</v>
      </c>
      <c r="BE59" s="242">
        <v>513.02800000000002</v>
      </c>
      <c r="BF59" s="242">
        <v>502.22140000000002</v>
      </c>
      <c r="BG59" s="242">
        <v>473.1653</v>
      </c>
      <c r="BH59" s="242">
        <v>480.62139999999999</v>
      </c>
      <c r="BI59" s="242">
        <v>476.29399999999998</v>
      </c>
      <c r="BJ59" s="242">
        <v>482.96339999999998</v>
      </c>
      <c r="BK59" s="242">
        <v>453.0591</v>
      </c>
      <c r="BL59" s="242">
        <v>455.11630000000002</v>
      </c>
      <c r="BM59" s="242">
        <v>500.63799999999998</v>
      </c>
      <c r="BN59" s="242">
        <v>501.75990000000002</v>
      </c>
      <c r="BO59" s="242">
        <v>509.78590000000003</v>
      </c>
      <c r="BP59" s="242">
        <v>538.86069999999995</v>
      </c>
      <c r="BQ59" s="242">
        <v>540.18039999999996</v>
      </c>
      <c r="BR59" s="242">
        <v>529.02139999999997</v>
      </c>
      <c r="BS59" s="242">
        <v>499.6019</v>
      </c>
      <c r="BT59" s="242">
        <v>506.60980000000001</v>
      </c>
      <c r="BU59" s="242">
        <v>501.9418</v>
      </c>
      <c r="BV59" s="242">
        <v>508.31830000000002</v>
      </c>
    </row>
    <row r="60" spans="1:74" ht="11.15" customHeight="1" x14ac:dyDescent="0.25">
      <c r="A60" s="105"/>
      <c r="B60" s="110" t="s">
        <v>565</v>
      </c>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c r="BV60" s="241"/>
    </row>
    <row r="61" spans="1:74" ht="11.15" customHeight="1" x14ac:dyDescent="0.25">
      <c r="A61" s="111" t="s">
        <v>566</v>
      </c>
      <c r="B61" s="163" t="s">
        <v>441</v>
      </c>
      <c r="C61" s="54">
        <v>255.2</v>
      </c>
      <c r="D61" s="54">
        <v>265.142</v>
      </c>
      <c r="E61" s="54">
        <v>232.113</v>
      </c>
      <c r="F61" s="54">
        <v>203.34200000000001</v>
      </c>
      <c r="G61" s="54">
        <v>201.649</v>
      </c>
      <c r="H61" s="54">
        <v>206.066</v>
      </c>
      <c r="I61" s="54">
        <v>204.785</v>
      </c>
      <c r="J61" s="54">
        <v>199.49600000000001</v>
      </c>
      <c r="K61" s="54">
        <v>197.42400000000001</v>
      </c>
      <c r="L61" s="54">
        <v>215.99299999999999</v>
      </c>
      <c r="M61" s="54">
        <v>223.36</v>
      </c>
      <c r="N61" s="54">
        <v>205.983</v>
      </c>
      <c r="O61" s="54">
        <v>200.82499999999999</v>
      </c>
      <c r="P61" s="54">
        <v>197.20400000000001</v>
      </c>
      <c r="Q61" s="54">
        <v>197.13399999999999</v>
      </c>
      <c r="R61" s="54">
        <v>222.953</v>
      </c>
      <c r="S61" s="54">
        <v>250.209</v>
      </c>
      <c r="T61" s="54">
        <v>256.68400000000003</v>
      </c>
      <c r="U61" s="54">
        <v>243.613</v>
      </c>
      <c r="V61" s="54">
        <v>212.88200000000001</v>
      </c>
      <c r="W61" s="54">
        <v>198.97499999999999</v>
      </c>
      <c r="X61" s="54">
        <v>205.994</v>
      </c>
      <c r="Y61" s="54">
        <v>215.15899999999999</v>
      </c>
      <c r="Z61" s="54">
        <v>208.95400000000001</v>
      </c>
      <c r="AA61" s="54">
        <v>210.762</v>
      </c>
      <c r="AB61" s="54">
        <v>222.227</v>
      </c>
      <c r="AC61" s="54">
        <v>243.68899999999999</v>
      </c>
      <c r="AD61" s="54">
        <v>297.14299999999997</v>
      </c>
      <c r="AE61" s="54">
        <v>344.85300000000001</v>
      </c>
      <c r="AF61" s="54">
        <v>344.101</v>
      </c>
      <c r="AG61" s="54">
        <v>311.20499999999998</v>
      </c>
      <c r="AH61" s="54">
        <v>283.911</v>
      </c>
      <c r="AI61" s="54">
        <v>284.31299999999999</v>
      </c>
      <c r="AJ61" s="54">
        <v>294.33999999999997</v>
      </c>
      <c r="AK61" s="54">
        <v>292.65600000000001</v>
      </c>
      <c r="AL61" s="54">
        <v>268.51900000000001</v>
      </c>
      <c r="AM61" s="54">
        <v>264.62900000000002</v>
      </c>
      <c r="AN61" s="54">
        <v>281.21600000000001</v>
      </c>
      <c r="AO61" s="54">
        <v>286.81400000000002</v>
      </c>
      <c r="AP61" s="54">
        <v>294.55</v>
      </c>
      <c r="AQ61" s="54">
        <v>298.48899999999998</v>
      </c>
      <c r="AR61" s="54">
        <v>279.22399999999999</v>
      </c>
      <c r="AS61" s="54">
        <v>253.345</v>
      </c>
      <c r="AT61" s="54">
        <v>246.185</v>
      </c>
      <c r="AU61" s="54">
        <v>246.15100000000001</v>
      </c>
      <c r="AV61" s="54">
        <v>255.48</v>
      </c>
      <c r="AW61" s="54">
        <v>257.22199999999998</v>
      </c>
      <c r="AX61" s="54">
        <v>243.34800000000001</v>
      </c>
      <c r="AY61" s="54">
        <v>232.55289999999999</v>
      </c>
      <c r="AZ61" s="238">
        <v>243.53890000000001</v>
      </c>
      <c r="BA61" s="238">
        <v>254.42769999999999</v>
      </c>
      <c r="BB61" s="238">
        <v>277.59109999999998</v>
      </c>
      <c r="BC61" s="238">
        <v>293.90120000000002</v>
      </c>
      <c r="BD61" s="238">
        <v>295.78530000000001</v>
      </c>
      <c r="BE61" s="238">
        <v>278.70569999999998</v>
      </c>
      <c r="BF61" s="238">
        <v>269.36279999999999</v>
      </c>
      <c r="BG61" s="238">
        <v>270.05889999999999</v>
      </c>
      <c r="BH61" s="238">
        <v>281.16649999999998</v>
      </c>
      <c r="BI61" s="238">
        <v>287.9871</v>
      </c>
      <c r="BJ61" s="238">
        <v>280.91210000000001</v>
      </c>
      <c r="BK61" s="238">
        <v>267.71710000000002</v>
      </c>
      <c r="BL61" s="238">
        <v>279.02940000000001</v>
      </c>
      <c r="BM61" s="238">
        <v>290.00240000000002</v>
      </c>
      <c r="BN61" s="238">
        <v>314.56560000000002</v>
      </c>
      <c r="BO61" s="238">
        <v>331.33929999999998</v>
      </c>
      <c r="BP61" s="238">
        <v>331.9051</v>
      </c>
      <c r="BQ61" s="238">
        <v>311.35629999999998</v>
      </c>
      <c r="BR61" s="238">
        <v>299.71019999999999</v>
      </c>
      <c r="BS61" s="238">
        <v>299.4151</v>
      </c>
      <c r="BT61" s="238">
        <v>310.96600000000001</v>
      </c>
      <c r="BU61" s="238">
        <v>317.51859999999999</v>
      </c>
      <c r="BV61" s="238">
        <v>308.63869999999997</v>
      </c>
    </row>
    <row r="62" spans="1:74" ht="11.15" customHeight="1" x14ac:dyDescent="0.25">
      <c r="A62" s="105"/>
      <c r="B62" s="110" t="s">
        <v>567</v>
      </c>
      <c r="C62" s="174"/>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4"/>
      <c r="AY62" s="174"/>
      <c r="AZ62" s="243"/>
      <c r="BA62" s="243"/>
      <c r="BB62" s="243"/>
      <c r="BC62" s="243"/>
      <c r="BD62" s="243"/>
      <c r="BE62" s="243"/>
      <c r="BF62" s="243"/>
      <c r="BG62" s="243"/>
      <c r="BH62" s="243"/>
      <c r="BI62" s="243"/>
      <c r="BJ62" s="243"/>
      <c r="BK62" s="243"/>
      <c r="BL62" s="243"/>
      <c r="BM62" s="243"/>
      <c r="BN62" s="243"/>
      <c r="BO62" s="243"/>
      <c r="BP62" s="243"/>
      <c r="BQ62" s="243"/>
      <c r="BR62" s="243"/>
      <c r="BS62" s="243"/>
      <c r="BT62" s="243"/>
      <c r="BU62" s="243"/>
      <c r="BV62" s="243"/>
    </row>
    <row r="63" spans="1:74" ht="11.15" customHeight="1" x14ac:dyDescent="0.25">
      <c r="A63" s="111" t="s">
        <v>568</v>
      </c>
      <c r="B63" s="163" t="s">
        <v>442</v>
      </c>
      <c r="C63" s="214">
        <v>0.27403686636000002</v>
      </c>
      <c r="D63" s="214">
        <v>0.27253201970000002</v>
      </c>
      <c r="E63" s="214">
        <v>0.25678801842999999</v>
      </c>
      <c r="F63" s="214">
        <v>0.18255714285999999</v>
      </c>
      <c r="G63" s="214">
        <v>0.16480184332</v>
      </c>
      <c r="H63" s="214">
        <v>0.17472380952</v>
      </c>
      <c r="I63" s="214">
        <v>0.18638248848</v>
      </c>
      <c r="J63" s="214">
        <v>0.19732380952</v>
      </c>
      <c r="K63" s="214">
        <v>0.20843333333</v>
      </c>
      <c r="L63" s="214">
        <v>0.21845161290000001</v>
      </c>
      <c r="M63" s="214">
        <v>0.2248</v>
      </c>
      <c r="N63" s="214">
        <v>0.22878801842999999</v>
      </c>
      <c r="O63" s="214">
        <v>0.23743317972</v>
      </c>
      <c r="P63" s="214">
        <v>0.24818367347</v>
      </c>
      <c r="Q63" s="214">
        <v>0.25120737326999998</v>
      </c>
      <c r="R63" s="214">
        <v>0.25338095238000002</v>
      </c>
      <c r="S63" s="214">
        <v>0.25752073733000003</v>
      </c>
      <c r="T63" s="214">
        <v>0.26249523809999997</v>
      </c>
      <c r="U63" s="214">
        <v>0.26594930876</v>
      </c>
      <c r="V63" s="214">
        <v>0.26744239631</v>
      </c>
      <c r="W63" s="214">
        <v>0.26798095238000003</v>
      </c>
      <c r="X63" s="214">
        <v>0.25822119816</v>
      </c>
      <c r="Y63" s="214">
        <v>0.26354761905000001</v>
      </c>
      <c r="Z63" s="214">
        <v>0.25766359446999998</v>
      </c>
      <c r="AA63" s="214">
        <v>0.25838709676999999</v>
      </c>
      <c r="AB63" s="214">
        <v>0.25197959184000002</v>
      </c>
      <c r="AC63" s="214">
        <v>0.24822580645</v>
      </c>
      <c r="AD63" s="214">
        <v>0.25178571429000002</v>
      </c>
      <c r="AE63" s="214">
        <v>0.25514285714000001</v>
      </c>
      <c r="AF63" s="214">
        <v>0.25258008657999997</v>
      </c>
      <c r="AG63" s="214">
        <v>0.24896774193999999</v>
      </c>
      <c r="AH63" s="214">
        <v>0.24844700460999999</v>
      </c>
      <c r="AI63" s="214">
        <v>0.24307142857</v>
      </c>
      <c r="AJ63" s="214">
        <v>0.23907834101</v>
      </c>
      <c r="AK63" s="214">
        <v>0.23330541871999999</v>
      </c>
      <c r="AL63" s="214">
        <v>0.23150230415</v>
      </c>
      <c r="AM63" s="214">
        <v>0.23102304147</v>
      </c>
      <c r="AN63" s="214">
        <v>0.23755102041000001</v>
      </c>
      <c r="AO63" s="214">
        <v>0.23916129032</v>
      </c>
      <c r="AP63" s="214">
        <v>0.23408571429</v>
      </c>
      <c r="AQ63" s="214">
        <v>0.24708755760000001</v>
      </c>
      <c r="AR63" s="214">
        <v>0.24943809523999999</v>
      </c>
      <c r="AS63" s="214">
        <v>0.23904608294999999</v>
      </c>
      <c r="AT63" s="214">
        <v>0.24821198156999999</v>
      </c>
      <c r="AU63" s="214">
        <v>0.24683333332999999</v>
      </c>
      <c r="AV63" s="214">
        <v>0.24294009217000001</v>
      </c>
      <c r="AW63" s="214">
        <v>0.24175238095000001</v>
      </c>
      <c r="AX63" s="214">
        <v>0.24239170506999999</v>
      </c>
      <c r="AY63" s="214">
        <v>0.24163492063</v>
      </c>
      <c r="AZ63" s="263">
        <v>0.24918419999999999</v>
      </c>
      <c r="BA63" s="263">
        <v>0.2522316</v>
      </c>
      <c r="BB63" s="263">
        <v>0.25070959999999998</v>
      </c>
      <c r="BC63" s="263">
        <v>0.25546269999999999</v>
      </c>
      <c r="BD63" s="263">
        <v>0.2566099</v>
      </c>
      <c r="BE63" s="263">
        <v>0.25502950000000002</v>
      </c>
      <c r="BF63" s="263">
        <v>0.25893169999999999</v>
      </c>
      <c r="BG63" s="263">
        <v>0.25744820000000002</v>
      </c>
      <c r="BH63" s="263">
        <v>0.25358560000000002</v>
      </c>
      <c r="BI63" s="263">
        <v>0.25152740000000001</v>
      </c>
      <c r="BJ63" s="263">
        <v>0.25321510000000003</v>
      </c>
      <c r="BK63" s="263">
        <v>0.25470890000000002</v>
      </c>
      <c r="BL63" s="263">
        <v>0.26214110000000002</v>
      </c>
      <c r="BM63" s="263">
        <v>0.26514450000000001</v>
      </c>
      <c r="BN63" s="263">
        <v>0.26471299999999998</v>
      </c>
      <c r="BO63" s="263">
        <v>0.26935920000000002</v>
      </c>
      <c r="BP63" s="263">
        <v>0.26971030000000001</v>
      </c>
      <c r="BQ63" s="263">
        <v>0.26561770000000001</v>
      </c>
      <c r="BR63" s="263">
        <v>0.26871040000000002</v>
      </c>
      <c r="BS63" s="263">
        <v>0.26655289999999998</v>
      </c>
      <c r="BT63" s="263">
        <v>0.26241229999999999</v>
      </c>
      <c r="BU63" s="263">
        <v>0.26022960000000001</v>
      </c>
      <c r="BV63" s="263">
        <v>0.2621407</v>
      </c>
    </row>
    <row r="64" spans="1:74" ht="11.15" customHeight="1" x14ac:dyDescent="0.25">
      <c r="A64" s="111"/>
      <c r="B64" s="163"/>
      <c r="C64" s="21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14"/>
      <c r="AI64" s="214"/>
      <c r="AJ64" s="214"/>
      <c r="AK64" s="214"/>
      <c r="AL64" s="214"/>
      <c r="AM64" s="214"/>
      <c r="AN64" s="214"/>
      <c r="AO64" s="214"/>
      <c r="AP64" s="214"/>
      <c r="AQ64" s="214"/>
      <c r="AR64" s="214"/>
      <c r="AS64" s="214"/>
      <c r="AT64" s="214"/>
      <c r="AU64" s="214"/>
      <c r="AV64" s="214"/>
      <c r="AW64" s="214"/>
      <c r="AX64" s="214"/>
      <c r="AY64" s="214"/>
      <c r="AZ64" s="263"/>
      <c r="BA64" s="263"/>
      <c r="BB64" s="263"/>
      <c r="BC64" s="263"/>
      <c r="BD64" s="263"/>
      <c r="BE64" s="263"/>
      <c r="BF64" s="263"/>
      <c r="BG64" s="263"/>
      <c r="BH64" s="263"/>
      <c r="BI64" s="263"/>
      <c r="BJ64" s="263"/>
      <c r="BK64" s="263"/>
      <c r="BL64" s="263"/>
      <c r="BM64" s="263"/>
      <c r="BN64" s="263"/>
      <c r="BO64" s="263"/>
      <c r="BP64" s="263"/>
      <c r="BQ64" s="263"/>
      <c r="BR64" s="263"/>
      <c r="BS64" s="263"/>
      <c r="BT64" s="263"/>
      <c r="BU64" s="263"/>
      <c r="BV64" s="263"/>
    </row>
    <row r="65" spans="1:74" ht="11.15" customHeight="1" x14ac:dyDescent="0.25">
      <c r="A65" s="111"/>
      <c r="B65" s="107" t="s">
        <v>1009</v>
      </c>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row>
    <row r="66" spans="1:74" ht="11.15" customHeight="1" x14ac:dyDescent="0.25">
      <c r="A66" s="111" t="s">
        <v>747</v>
      </c>
      <c r="B66" s="163" t="s">
        <v>582</v>
      </c>
      <c r="C66" s="54">
        <v>194.2378089</v>
      </c>
      <c r="D66" s="54">
        <v>185.19953530000001</v>
      </c>
      <c r="E66" s="54">
        <v>178.72238250000001</v>
      </c>
      <c r="F66" s="54">
        <v>132.89091880000001</v>
      </c>
      <c r="G66" s="54">
        <v>149.8222763</v>
      </c>
      <c r="H66" s="54">
        <v>158.79788479999999</v>
      </c>
      <c r="I66" s="54">
        <v>172.98183299999999</v>
      </c>
      <c r="J66" s="54">
        <v>177.26774599999999</v>
      </c>
      <c r="K66" s="54">
        <v>170.26314590000001</v>
      </c>
      <c r="L66" s="54">
        <v>176.49077159999999</v>
      </c>
      <c r="M66" s="54">
        <v>170.29849419999999</v>
      </c>
      <c r="N66" s="54">
        <v>176.54888099999999</v>
      </c>
      <c r="O66" s="54">
        <v>177.7519154</v>
      </c>
      <c r="P66" s="54">
        <v>157.13460119999999</v>
      </c>
      <c r="Q66" s="54">
        <v>186.00798689999999</v>
      </c>
      <c r="R66" s="54">
        <v>183.36601490000001</v>
      </c>
      <c r="S66" s="54">
        <v>189.96732660000001</v>
      </c>
      <c r="T66" s="54">
        <v>188.52224279999999</v>
      </c>
      <c r="U66" s="54">
        <v>190.2535948</v>
      </c>
      <c r="V66" s="54">
        <v>195.7650429</v>
      </c>
      <c r="W66" s="54">
        <v>185.66640889999999</v>
      </c>
      <c r="X66" s="54">
        <v>193.6279725</v>
      </c>
      <c r="Y66" s="54">
        <v>190.79316829999999</v>
      </c>
      <c r="Z66" s="54">
        <v>195.96682530000001</v>
      </c>
      <c r="AA66" s="54">
        <v>185.66109789999999</v>
      </c>
      <c r="AB66" s="54">
        <v>175.12874590000001</v>
      </c>
      <c r="AC66" s="54">
        <v>196.23283699999999</v>
      </c>
      <c r="AD66" s="54">
        <v>182.35213659999999</v>
      </c>
      <c r="AE66" s="54">
        <v>189.75915800000001</v>
      </c>
      <c r="AF66" s="54">
        <v>187.14045609999999</v>
      </c>
      <c r="AG66" s="54">
        <v>188.16080439999999</v>
      </c>
      <c r="AH66" s="54">
        <v>194.1882009</v>
      </c>
      <c r="AI66" s="54">
        <v>186.7932112</v>
      </c>
      <c r="AJ66" s="54">
        <v>190.01411959999999</v>
      </c>
      <c r="AK66" s="54">
        <v>187.70474139999999</v>
      </c>
      <c r="AL66" s="54">
        <v>186.3283959</v>
      </c>
      <c r="AM66" s="54">
        <v>181.9665852</v>
      </c>
      <c r="AN66" s="54">
        <v>171.97583599999999</v>
      </c>
      <c r="AO66" s="54">
        <v>193.892504</v>
      </c>
      <c r="AP66" s="54">
        <v>184.40389540000001</v>
      </c>
      <c r="AQ66" s="54">
        <v>191.1454402</v>
      </c>
      <c r="AR66" s="54">
        <v>187.3246236</v>
      </c>
      <c r="AS66" s="54">
        <v>186.9441674</v>
      </c>
      <c r="AT66" s="54">
        <v>198.73549779999999</v>
      </c>
      <c r="AU66" s="54">
        <v>184.33860369999999</v>
      </c>
      <c r="AV66" s="54">
        <v>194.20871980000001</v>
      </c>
      <c r="AW66" s="54">
        <v>185.69460000000001</v>
      </c>
      <c r="AX66" s="54">
        <v>189.8981</v>
      </c>
      <c r="AY66" s="54">
        <v>189.24209999999999</v>
      </c>
      <c r="AZ66" s="238">
        <v>179.0411</v>
      </c>
      <c r="BA66" s="238">
        <v>191.97120000000001</v>
      </c>
      <c r="BB66" s="238">
        <v>185.4547</v>
      </c>
      <c r="BC66" s="238">
        <v>192.5333</v>
      </c>
      <c r="BD66" s="238">
        <v>186.16</v>
      </c>
      <c r="BE66" s="238">
        <v>190.21709999999999</v>
      </c>
      <c r="BF66" s="238">
        <v>195.35749999999999</v>
      </c>
      <c r="BG66" s="238">
        <v>181.8349</v>
      </c>
      <c r="BH66" s="238">
        <v>190.4383</v>
      </c>
      <c r="BI66" s="238">
        <v>183.7928</v>
      </c>
      <c r="BJ66" s="238">
        <v>191.792</v>
      </c>
      <c r="BK66" s="238">
        <v>188.3527</v>
      </c>
      <c r="BL66" s="238">
        <v>172.01140000000001</v>
      </c>
      <c r="BM66" s="238">
        <v>192.5908</v>
      </c>
      <c r="BN66" s="238">
        <v>185.02860000000001</v>
      </c>
      <c r="BO66" s="238">
        <v>191.92439999999999</v>
      </c>
      <c r="BP66" s="238">
        <v>187.55449999999999</v>
      </c>
      <c r="BQ66" s="238">
        <v>190.78319999999999</v>
      </c>
      <c r="BR66" s="238">
        <v>194.7953</v>
      </c>
      <c r="BS66" s="238">
        <v>182.8869</v>
      </c>
      <c r="BT66" s="238">
        <v>190.7251</v>
      </c>
      <c r="BU66" s="238">
        <v>183.22749999999999</v>
      </c>
      <c r="BV66" s="238">
        <v>193.2465</v>
      </c>
    </row>
    <row r="67" spans="1:74" ht="11.15" customHeight="1" x14ac:dyDescent="0.25">
      <c r="A67" s="111" t="s">
        <v>748</v>
      </c>
      <c r="B67" s="163" t="s">
        <v>583</v>
      </c>
      <c r="C67" s="54">
        <v>180.34251459999999</v>
      </c>
      <c r="D67" s="54">
        <v>165.9473256</v>
      </c>
      <c r="E67" s="54">
        <v>147.45953979999999</v>
      </c>
      <c r="F67" s="54">
        <v>122.32462959999999</v>
      </c>
      <c r="G67" s="54">
        <v>112.05017359999999</v>
      </c>
      <c r="H67" s="54">
        <v>115.22890870000001</v>
      </c>
      <c r="I67" s="54">
        <v>133.42298729999999</v>
      </c>
      <c r="J67" s="54">
        <v>129.87090370000001</v>
      </c>
      <c r="K67" s="54">
        <v>116.33255490000001</v>
      </c>
      <c r="L67" s="54">
        <v>125.2177429</v>
      </c>
      <c r="M67" s="54">
        <v>132.1356959</v>
      </c>
      <c r="N67" s="54">
        <v>172.6678837</v>
      </c>
      <c r="O67" s="54">
        <v>180.71110160000001</v>
      </c>
      <c r="P67" s="54">
        <v>167.87557140000001</v>
      </c>
      <c r="Q67" s="54">
        <v>142.74894</v>
      </c>
      <c r="R67" s="54">
        <v>122.5748123</v>
      </c>
      <c r="S67" s="54">
        <v>114.08245340000001</v>
      </c>
      <c r="T67" s="54">
        <v>121.009153</v>
      </c>
      <c r="U67" s="54">
        <v>130.5453938</v>
      </c>
      <c r="V67" s="54">
        <v>131.55077270000001</v>
      </c>
      <c r="W67" s="54">
        <v>115.3025416</v>
      </c>
      <c r="X67" s="54">
        <v>121.84666540000001</v>
      </c>
      <c r="Y67" s="54">
        <v>145.11575719999999</v>
      </c>
      <c r="Z67" s="54">
        <v>162.75669049999999</v>
      </c>
      <c r="AA67" s="54">
        <v>193.89926460000001</v>
      </c>
      <c r="AB67" s="54">
        <v>164.9649891</v>
      </c>
      <c r="AC67" s="54">
        <v>150.01239559999999</v>
      </c>
      <c r="AD67" s="54">
        <v>126.9465785</v>
      </c>
      <c r="AE67" s="54">
        <v>120.564435</v>
      </c>
      <c r="AF67" s="54">
        <v>124.82822059999999</v>
      </c>
      <c r="AG67" s="54">
        <v>139.69879950000001</v>
      </c>
      <c r="AH67" s="54">
        <v>138.37694389999999</v>
      </c>
      <c r="AI67" s="54">
        <v>123.5083693</v>
      </c>
      <c r="AJ67" s="54">
        <v>127.2174014</v>
      </c>
      <c r="AK67" s="54">
        <v>149.400149</v>
      </c>
      <c r="AL67" s="54">
        <v>182.72592839999999</v>
      </c>
      <c r="AM67" s="54">
        <v>178.65273970000001</v>
      </c>
      <c r="AN67" s="54">
        <v>159.44035120000001</v>
      </c>
      <c r="AO67" s="54">
        <v>162.7096889</v>
      </c>
      <c r="AP67" s="54">
        <v>130.5695097</v>
      </c>
      <c r="AQ67" s="54">
        <v>124.82251220000001</v>
      </c>
      <c r="AR67" s="54">
        <v>127.1783154</v>
      </c>
      <c r="AS67" s="54">
        <v>143.917644</v>
      </c>
      <c r="AT67" s="54">
        <v>144.40855780000001</v>
      </c>
      <c r="AU67" s="54">
        <v>127.8487976</v>
      </c>
      <c r="AV67" s="54">
        <v>131.73834840000001</v>
      </c>
      <c r="AW67" s="54">
        <v>154.0146</v>
      </c>
      <c r="AX67" s="54">
        <v>169.55869999999999</v>
      </c>
      <c r="AY67" s="54">
        <v>198.34440000000001</v>
      </c>
      <c r="AZ67" s="238">
        <v>174.8287</v>
      </c>
      <c r="BA67" s="238">
        <v>159.4855</v>
      </c>
      <c r="BB67" s="238">
        <v>130.41669999999999</v>
      </c>
      <c r="BC67" s="238">
        <v>126.3347</v>
      </c>
      <c r="BD67" s="238">
        <v>127.7114</v>
      </c>
      <c r="BE67" s="238">
        <v>144.09030000000001</v>
      </c>
      <c r="BF67" s="238">
        <v>142.28809999999999</v>
      </c>
      <c r="BG67" s="238">
        <v>126.5155</v>
      </c>
      <c r="BH67" s="238">
        <v>131.68270000000001</v>
      </c>
      <c r="BI67" s="238">
        <v>149.55950000000001</v>
      </c>
      <c r="BJ67" s="238">
        <v>181.13069999999999</v>
      </c>
      <c r="BK67" s="238">
        <v>193.4924</v>
      </c>
      <c r="BL67" s="238">
        <v>160.71350000000001</v>
      </c>
      <c r="BM67" s="238">
        <v>157.6122</v>
      </c>
      <c r="BN67" s="238">
        <v>127.7368</v>
      </c>
      <c r="BO67" s="238">
        <v>124.56270000000001</v>
      </c>
      <c r="BP67" s="238">
        <v>125.7812</v>
      </c>
      <c r="BQ67" s="238">
        <v>141.89259999999999</v>
      </c>
      <c r="BR67" s="238">
        <v>141.9804</v>
      </c>
      <c r="BS67" s="238">
        <v>126.45829999999999</v>
      </c>
      <c r="BT67" s="238">
        <v>133.0093</v>
      </c>
      <c r="BU67" s="238">
        <v>150.51390000000001</v>
      </c>
      <c r="BV67" s="238">
        <v>182.07650000000001</v>
      </c>
    </row>
    <row r="68" spans="1:74" ht="11.15" customHeight="1" x14ac:dyDescent="0.25">
      <c r="A68" s="111" t="s">
        <v>255</v>
      </c>
      <c r="B68" s="163" t="s">
        <v>762</v>
      </c>
      <c r="C68" s="54">
        <v>75.091090660000006</v>
      </c>
      <c r="D68" s="54">
        <v>66.452992890000004</v>
      </c>
      <c r="E68" s="54">
        <v>60.738485099999998</v>
      </c>
      <c r="F68" s="54">
        <v>49.48141287</v>
      </c>
      <c r="G68" s="54">
        <v>54.951498010000002</v>
      </c>
      <c r="H68" s="54">
        <v>73.194100770000006</v>
      </c>
      <c r="I68" s="54">
        <v>96.690966509999996</v>
      </c>
      <c r="J68" s="54">
        <v>98.066063689999993</v>
      </c>
      <c r="K68" s="54">
        <v>76.737359760000004</v>
      </c>
      <c r="L68" s="54">
        <v>68.753056509999993</v>
      </c>
      <c r="M68" s="54">
        <v>69.543515069999998</v>
      </c>
      <c r="N68" s="54">
        <v>86.494912369999994</v>
      </c>
      <c r="O68" s="54">
        <v>90.112244820000001</v>
      </c>
      <c r="P68" s="54">
        <v>94.588821539999998</v>
      </c>
      <c r="Q68" s="54">
        <v>71.093973300000002</v>
      </c>
      <c r="R68" s="54">
        <v>62.060646890000001</v>
      </c>
      <c r="S68" s="54">
        <v>72.401777769999995</v>
      </c>
      <c r="T68" s="54">
        <v>94.432674849999998</v>
      </c>
      <c r="U68" s="54">
        <v>110.08007600000001</v>
      </c>
      <c r="V68" s="54">
        <v>109.6265574</v>
      </c>
      <c r="W68" s="54">
        <v>87.815918260000004</v>
      </c>
      <c r="X68" s="54">
        <v>72.699596240000005</v>
      </c>
      <c r="Y68" s="54">
        <v>67.398213029999994</v>
      </c>
      <c r="Z68" s="54">
        <v>70.34013333</v>
      </c>
      <c r="AA68" s="54">
        <v>95.509708509999996</v>
      </c>
      <c r="AB68" s="54">
        <v>79.789618140000002</v>
      </c>
      <c r="AC68" s="54">
        <v>69.752305030000002</v>
      </c>
      <c r="AD68" s="54">
        <v>63.016825480000001</v>
      </c>
      <c r="AE68" s="54">
        <v>70.271978520000005</v>
      </c>
      <c r="AF68" s="54">
        <v>82.589220269999998</v>
      </c>
      <c r="AG68" s="54">
        <v>96.405377950000002</v>
      </c>
      <c r="AH68" s="54">
        <v>94.446751699999993</v>
      </c>
      <c r="AI68" s="54">
        <v>74.337953240000004</v>
      </c>
      <c r="AJ68" s="54">
        <v>64.201467010000002</v>
      </c>
      <c r="AK68" s="54">
        <v>65.835986879999993</v>
      </c>
      <c r="AL68" s="54">
        <v>82.492241199999995</v>
      </c>
      <c r="AM68" s="54">
        <v>71.468938030000004</v>
      </c>
      <c r="AN68" s="54">
        <v>55.826883860000002</v>
      </c>
      <c r="AO68" s="54">
        <v>59.333675909999997</v>
      </c>
      <c r="AP68" s="54">
        <v>48.027561820000003</v>
      </c>
      <c r="AQ68" s="54">
        <v>52.897684300000002</v>
      </c>
      <c r="AR68" s="54">
        <v>67.06832369</v>
      </c>
      <c r="AS68" s="54">
        <v>86.607330669999996</v>
      </c>
      <c r="AT68" s="54">
        <v>85.778062899999995</v>
      </c>
      <c r="AU68" s="54">
        <v>68.211481329999998</v>
      </c>
      <c r="AV68" s="54">
        <v>60.867632450000002</v>
      </c>
      <c r="AW68" s="54">
        <v>50.789459999999998</v>
      </c>
      <c r="AX68" s="54">
        <v>59.81664</v>
      </c>
      <c r="AY68" s="54">
        <v>85.412660000000002</v>
      </c>
      <c r="AZ68" s="238">
        <v>52.410229999999999</v>
      </c>
      <c r="BA68" s="238">
        <v>48.37012</v>
      </c>
      <c r="BB68" s="238">
        <v>36.187379999999997</v>
      </c>
      <c r="BC68" s="238">
        <v>45.257269999999998</v>
      </c>
      <c r="BD68" s="238">
        <v>67.015309999999999</v>
      </c>
      <c r="BE68" s="238">
        <v>81.594970000000004</v>
      </c>
      <c r="BF68" s="238">
        <v>81.528480000000002</v>
      </c>
      <c r="BG68" s="238">
        <v>63.158239999999999</v>
      </c>
      <c r="BH68" s="238">
        <v>52.140770000000003</v>
      </c>
      <c r="BI68" s="238">
        <v>50.685699999999997</v>
      </c>
      <c r="BJ68" s="238">
        <v>62.26173</v>
      </c>
      <c r="BK68" s="238">
        <v>72.328180000000003</v>
      </c>
      <c r="BL68" s="238">
        <v>56.103059999999999</v>
      </c>
      <c r="BM68" s="238">
        <v>43.310049999999997</v>
      </c>
      <c r="BN68" s="238">
        <v>35.162790000000001</v>
      </c>
      <c r="BO68" s="238">
        <v>44.551699999999997</v>
      </c>
      <c r="BP68" s="238">
        <v>67.881249999999994</v>
      </c>
      <c r="BQ68" s="238">
        <v>82.704560000000001</v>
      </c>
      <c r="BR68" s="238">
        <v>81.016350000000003</v>
      </c>
      <c r="BS68" s="238">
        <v>59.554049999999997</v>
      </c>
      <c r="BT68" s="238">
        <v>44.884869999999999</v>
      </c>
      <c r="BU68" s="238">
        <v>44.261130000000001</v>
      </c>
      <c r="BV68" s="238">
        <v>57.903750000000002</v>
      </c>
    </row>
    <row r="69" spans="1:74" ht="11.15" customHeight="1" x14ac:dyDescent="0.25">
      <c r="A69" s="461" t="s">
        <v>936</v>
      </c>
      <c r="B69" s="479" t="s">
        <v>935</v>
      </c>
      <c r="C69" s="235">
        <v>450.60101100000003</v>
      </c>
      <c r="D69" s="235">
        <v>418.46947669999997</v>
      </c>
      <c r="E69" s="235">
        <v>387.85000430000002</v>
      </c>
      <c r="F69" s="235">
        <v>305.59657120000003</v>
      </c>
      <c r="G69" s="235">
        <v>317.75354479999999</v>
      </c>
      <c r="H69" s="235">
        <v>348.12050410000001</v>
      </c>
      <c r="I69" s="235">
        <v>404.02538379999999</v>
      </c>
      <c r="J69" s="235">
        <v>406.13431029999998</v>
      </c>
      <c r="K69" s="235">
        <v>364.23267049999998</v>
      </c>
      <c r="L69" s="235">
        <v>371.39116790000003</v>
      </c>
      <c r="M69" s="235">
        <v>372.87731509999998</v>
      </c>
      <c r="N69" s="235">
        <v>436.64127400000001</v>
      </c>
      <c r="O69" s="235">
        <v>449.50740560000003</v>
      </c>
      <c r="P69" s="235">
        <v>420.44093040000001</v>
      </c>
      <c r="Q69" s="235">
        <v>400.78304400000002</v>
      </c>
      <c r="R69" s="235">
        <v>368.90354869999999</v>
      </c>
      <c r="S69" s="235">
        <v>377.38370149999997</v>
      </c>
      <c r="T69" s="235">
        <v>404.86614530000003</v>
      </c>
      <c r="U69" s="235">
        <v>431.81120829999998</v>
      </c>
      <c r="V69" s="235">
        <v>437.87451679999998</v>
      </c>
      <c r="W69" s="235">
        <v>389.6869433</v>
      </c>
      <c r="X69" s="235">
        <v>389.10637789999998</v>
      </c>
      <c r="Y69" s="235">
        <v>404.2092131</v>
      </c>
      <c r="Z69" s="235">
        <v>429.9957928</v>
      </c>
      <c r="AA69" s="235">
        <v>476.00221470000002</v>
      </c>
      <c r="AB69" s="235">
        <v>420.72528940000001</v>
      </c>
      <c r="AC69" s="235">
        <v>416.92968139999999</v>
      </c>
      <c r="AD69" s="235">
        <v>373.21761509999999</v>
      </c>
      <c r="AE69" s="235">
        <v>381.52771530000001</v>
      </c>
      <c r="AF69" s="235">
        <v>395.45997149999999</v>
      </c>
      <c r="AG69" s="235">
        <v>425.19712559999999</v>
      </c>
      <c r="AH69" s="235">
        <v>427.94404029999998</v>
      </c>
      <c r="AI69" s="235">
        <v>385.54160830000001</v>
      </c>
      <c r="AJ69" s="235">
        <v>382.36513179999997</v>
      </c>
      <c r="AK69" s="235">
        <v>403.84295179999998</v>
      </c>
      <c r="AL69" s="235">
        <v>452.47870929999999</v>
      </c>
      <c r="AM69" s="235">
        <v>433.02040670000002</v>
      </c>
      <c r="AN69" s="235">
        <v>388.08500729999997</v>
      </c>
      <c r="AO69" s="235">
        <v>416.86801250000002</v>
      </c>
      <c r="AP69" s="235">
        <v>363.90304149999997</v>
      </c>
      <c r="AQ69" s="235">
        <v>369.79778049999999</v>
      </c>
      <c r="AR69" s="235">
        <v>382.47333730000003</v>
      </c>
      <c r="AS69" s="235">
        <v>418.4012859</v>
      </c>
      <c r="AT69" s="235">
        <v>429.85426219999999</v>
      </c>
      <c r="AU69" s="235">
        <v>381.30095729999999</v>
      </c>
      <c r="AV69" s="235">
        <v>387.74684439999999</v>
      </c>
      <c r="AW69" s="235">
        <v>391.40069999999997</v>
      </c>
      <c r="AX69" s="235">
        <v>420.2056</v>
      </c>
      <c r="AY69" s="235">
        <v>473.93130000000002</v>
      </c>
      <c r="AZ69" s="266">
        <v>407.12200000000001</v>
      </c>
      <c r="BA69" s="266">
        <v>400.75900000000001</v>
      </c>
      <c r="BB69" s="266">
        <v>352.96080000000001</v>
      </c>
      <c r="BC69" s="266">
        <v>365.05739999999997</v>
      </c>
      <c r="BD69" s="266">
        <v>381.78879999999998</v>
      </c>
      <c r="BE69" s="266">
        <v>416.83449999999999</v>
      </c>
      <c r="BF69" s="266">
        <v>420.1062</v>
      </c>
      <c r="BG69" s="266">
        <v>372.41059999999999</v>
      </c>
      <c r="BH69" s="266">
        <v>375.19389999999999</v>
      </c>
      <c r="BI69" s="266">
        <v>384.94009999999997</v>
      </c>
      <c r="BJ69" s="266">
        <v>436.11660000000001</v>
      </c>
      <c r="BK69" s="266">
        <v>455.10539999999997</v>
      </c>
      <c r="BL69" s="266">
        <v>389.66989999999998</v>
      </c>
      <c r="BM69" s="266">
        <v>394.4452</v>
      </c>
      <c r="BN69" s="266">
        <v>348.83019999999999</v>
      </c>
      <c r="BO69" s="266">
        <v>361.971</v>
      </c>
      <c r="BP69" s="266">
        <v>382.1191</v>
      </c>
      <c r="BQ69" s="266">
        <v>416.31240000000003</v>
      </c>
      <c r="BR69" s="266">
        <v>418.72410000000002</v>
      </c>
      <c r="BS69" s="266">
        <v>369.8014</v>
      </c>
      <c r="BT69" s="266">
        <v>369.5514</v>
      </c>
      <c r="BU69" s="266">
        <v>378.90460000000002</v>
      </c>
      <c r="BV69" s="266">
        <v>434.15890000000002</v>
      </c>
    </row>
    <row r="70" spans="1:74" s="353" customFormat="1" ht="12" customHeight="1" x14ac:dyDescent="0.25">
      <c r="A70" s="352"/>
      <c r="B70" s="718" t="s">
        <v>843</v>
      </c>
      <c r="C70" s="718"/>
      <c r="D70" s="718"/>
      <c r="E70" s="718"/>
      <c r="F70" s="718"/>
      <c r="G70" s="718"/>
      <c r="H70" s="718"/>
      <c r="I70" s="718"/>
      <c r="J70" s="718"/>
      <c r="K70" s="718"/>
      <c r="L70" s="718"/>
      <c r="M70" s="718"/>
      <c r="N70" s="718"/>
      <c r="O70" s="718"/>
      <c r="P70" s="718"/>
      <c r="Q70" s="718"/>
      <c r="AY70" s="377"/>
      <c r="AZ70" s="377"/>
      <c r="BA70" s="377"/>
      <c r="BB70" s="377"/>
      <c r="BC70" s="377"/>
      <c r="BD70" s="377"/>
      <c r="BE70" s="377"/>
      <c r="BF70" s="377"/>
      <c r="BG70" s="377"/>
      <c r="BH70" s="377"/>
      <c r="BI70" s="377"/>
      <c r="BJ70" s="377"/>
    </row>
    <row r="71" spans="1:74" s="353" customFormat="1" ht="12" customHeight="1" x14ac:dyDescent="0.25">
      <c r="A71" s="352"/>
      <c r="B71" s="718" t="s">
        <v>0</v>
      </c>
      <c r="C71" s="718"/>
      <c r="D71" s="718"/>
      <c r="E71" s="718"/>
      <c r="F71" s="718"/>
      <c r="G71" s="718"/>
      <c r="H71" s="718"/>
      <c r="I71" s="718"/>
      <c r="J71" s="718"/>
      <c r="K71" s="718"/>
      <c r="L71" s="718"/>
      <c r="M71" s="718"/>
      <c r="N71" s="718"/>
      <c r="O71" s="718"/>
      <c r="P71" s="718"/>
      <c r="Q71" s="718"/>
      <c r="AY71" s="377"/>
      <c r="AZ71" s="377"/>
      <c r="BA71" s="377"/>
      <c r="BB71" s="377"/>
      <c r="BC71" s="377"/>
      <c r="BD71" s="525"/>
      <c r="BE71" s="525"/>
      <c r="BF71" s="525"/>
      <c r="BG71" s="377"/>
      <c r="BH71" s="377"/>
      <c r="BI71" s="377"/>
      <c r="BJ71" s="377"/>
    </row>
    <row r="72" spans="1:74" s="353" customFormat="1" ht="12" customHeight="1" x14ac:dyDescent="0.25">
      <c r="A72" s="352"/>
      <c r="B72" s="718" t="s">
        <v>937</v>
      </c>
      <c r="C72" s="601"/>
      <c r="D72" s="601"/>
      <c r="E72" s="601"/>
      <c r="F72" s="601"/>
      <c r="G72" s="601"/>
      <c r="H72" s="601"/>
      <c r="I72" s="601"/>
      <c r="J72" s="601"/>
      <c r="K72" s="601"/>
      <c r="L72" s="601"/>
      <c r="M72" s="601"/>
      <c r="N72" s="601"/>
      <c r="O72" s="601"/>
      <c r="P72" s="601"/>
      <c r="Q72" s="601"/>
      <c r="AY72" s="377"/>
      <c r="AZ72" s="377"/>
      <c r="BA72" s="377"/>
      <c r="BB72" s="377"/>
      <c r="BC72" s="377"/>
      <c r="BD72" s="525"/>
      <c r="BE72" s="525"/>
      <c r="BF72" s="525"/>
      <c r="BG72" s="377"/>
      <c r="BH72" s="377"/>
      <c r="BI72" s="377"/>
      <c r="BJ72" s="377"/>
    </row>
    <row r="73" spans="1:74" s="353" customFormat="1" ht="12" customHeight="1" x14ac:dyDescent="0.25">
      <c r="A73" s="352"/>
      <c r="B73" s="605" t="s">
        <v>783</v>
      </c>
      <c r="C73" s="606"/>
      <c r="D73" s="606"/>
      <c r="E73" s="606"/>
      <c r="F73" s="606"/>
      <c r="G73" s="606"/>
      <c r="H73" s="606"/>
      <c r="I73" s="606"/>
      <c r="J73" s="606"/>
      <c r="K73" s="606"/>
      <c r="L73" s="606"/>
      <c r="M73" s="606"/>
      <c r="N73" s="606"/>
      <c r="O73" s="606"/>
      <c r="P73" s="606"/>
      <c r="Q73" s="606"/>
      <c r="AY73" s="377"/>
      <c r="AZ73" s="377"/>
      <c r="BA73" s="377"/>
      <c r="BB73" s="377"/>
      <c r="BC73" s="377"/>
      <c r="BD73" s="525"/>
      <c r="BE73" s="525"/>
      <c r="BF73" s="525"/>
      <c r="BG73" s="377"/>
      <c r="BH73" s="377"/>
      <c r="BI73" s="377"/>
      <c r="BJ73" s="377"/>
    </row>
    <row r="74" spans="1:74" s="353" customFormat="1" ht="12" customHeight="1" x14ac:dyDescent="0.25">
      <c r="A74" s="352"/>
      <c r="B74" s="460" t="s">
        <v>796</v>
      </c>
      <c r="C74"/>
      <c r="D74"/>
      <c r="E74"/>
      <c r="F74"/>
      <c r="G74"/>
      <c r="H74"/>
      <c r="I74"/>
      <c r="J74"/>
      <c r="K74"/>
      <c r="L74"/>
      <c r="M74"/>
      <c r="N74"/>
      <c r="O74"/>
      <c r="P74"/>
      <c r="Q74"/>
      <c r="AY74" s="377"/>
      <c r="AZ74" s="377"/>
      <c r="BA74" s="377"/>
      <c r="BB74" s="377"/>
      <c r="BC74" s="377"/>
      <c r="BD74" s="525"/>
      <c r="BE74" s="525"/>
      <c r="BF74" s="525"/>
      <c r="BG74" s="377"/>
      <c r="BH74" s="377"/>
      <c r="BI74" s="377"/>
      <c r="BJ74" s="377"/>
    </row>
    <row r="75" spans="1:74" s="353" customFormat="1" ht="12" customHeight="1" x14ac:dyDescent="0.25">
      <c r="A75" s="352"/>
      <c r="B75" s="619" t="str">
        <f>"Notes: "&amp;"EIA completed modeling and analysis for this report on " &amp;Dates!$D$2&amp;"."</f>
        <v>Notes: EIA completed modeling and analysis for this report on Thursday February 1, 2024.</v>
      </c>
      <c r="C75" s="612"/>
      <c r="D75" s="612"/>
      <c r="E75" s="612"/>
      <c r="F75" s="612"/>
      <c r="G75" s="612"/>
      <c r="H75" s="612"/>
      <c r="I75" s="612"/>
      <c r="J75" s="612"/>
      <c r="K75" s="612"/>
      <c r="L75" s="612"/>
      <c r="M75" s="612"/>
      <c r="N75" s="612"/>
      <c r="O75" s="612"/>
      <c r="P75" s="612"/>
      <c r="Q75" s="612"/>
      <c r="AY75" s="377"/>
      <c r="AZ75" s="377"/>
      <c r="BA75" s="377"/>
      <c r="BB75" s="377"/>
      <c r="BC75" s="377"/>
      <c r="BD75" s="525"/>
      <c r="BE75" s="525"/>
      <c r="BF75" s="525"/>
      <c r="BG75" s="377"/>
      <c r="BH75" s="377"/>
      <c r="BI75" s="377"/>
      <c r="BJ75" s="377"/>
    </row>
    <row r="76" spans="1:74" s="353" customFormat="1" ht="12" customHeight="1" x14ac:dyDescent="0.25">
      <c r="A76" s="352"/>
      <c r="B76" s="611" t="s">
        <v>334</v>
      </c>
      <c r="C76" s="612"/>
      <c r="D76" s="612"/>
      <c r="E76" s="612"/>
      <c r="F76" s="612"/>
      <c r="G76" s="612"/>
      <c r="H76" s="612"/>
      <c r="I76" s="612"/>
      <c r="J76" s="612"/>
      <c r="K76" s="612"/>
      <c r="L76" s="612"/>
      <c r="M76" s="612"/>
      <c r="N76" s="612"/>
      <c r="O76" s="612"/>
      <c r="P76" s="612"/>
      <c r="Q76" s="612"/>
      <c r="AY76" s="377"/>
      <c r="AZ76" s="377"/>
      <c r="BA76" s="377"/>
      <c r="BB76" s="377"/>
      <c r="BC76" s="377"/>
      <c r="BD76" s="525"/>
      <c r="BE76" s="525"/>
      <c r="BF76" s="525"/>
      <c r="BG76" s="377"/>
      <c r="BH76" s="377"/>
      <c r="BI76" s="377"/>
      <c r="BJ76" s="377"/>
    </row>
    <row r="77" spans="1:74" s="353" customFormat="1" ht="12" customHeight="1" x14ac:dyDescent="0.25">
      <c r="A77" s="352"/>
      <c r="B77" s="620" t="s">
        <v>1240</v>
      </c>
      <c r="C77" s="621"/>
      <c r="D77" s="621"/>
      <c r="E77" s="621"/>
      <c r="F77" s="621"/>
      <c r="G77" s="621"/>
      <c r="H77" s="621"/>
      <c r="I77" s="621"/>
      <c r="J77" s="621"/>
      <c r="K77" s="621"/>
      <c r="L77" s="621"/>
      <c r="M77" s="621"/>
      <c r="N77" s="621"/>
      <c r="O77" s="621"/>
      <c r="P77" s="621"/>
      <c r="Q77" s="601"/>
      <c r="AY77" s="377"/>
      <c r="AZ77" s="377"/>
      <c r="BA77" s="377"/>
      <c r="BB77" s="377"/>
      <c r="BC77" s="377"/>
      <c r="BD77" s="525"/>
      <c r="BE77" s="525"/>
      <c r="BF77" s="525"/>
      <c r="BG77" s="377"/>
      <c r="BH77" s="377"/>
      <c r="BI77" s="377"/>
      <c r="BJ77" s="377"/>
    </row>
    <row r="78" spans="1:74" s="353" customFormat="1" ht="12" customHeight="1" x14ac:dyDescent="0.25">
      <c r="A78" s="352"/>
      <c r="B78" s="608" t="s">
        <v>802</v>
      </c>
      <c r="C78" s="601"/>
      <c r="D78" s="601"/>
      <c r="E78" s="601"/>
      <c r="F78" s="601"/>
      <c r="G78" s="601"/>
      <c r="H78" s="601"/>
      <c r="I78" s="601"/>
      <c r="J78" s="601"/>
      <c r="K78" s="601"/>
      <c r="L78" s="601"/>
      <c r="M78" s="601"/>
      <c r="N78" s="601"/>
      <c r="O78" s="601"/>
      <c r="P78" s="601"/>
      <c r="Q78" s="601"/>
      <c r="AY78" s="377"/>
      <c r="AZ78" s="377"/>
      <c r="BA78" s="377"/>
      <c r="BB78" s="377"/>
      <c r="BC78" s="377"/>
      <c r="BD78" s="525"/>
      <c r="BE78" s="525"/>
      <c r="BF78" s="525"/>
      <c r="BG78" s="377"/>
      <c r="BH78" s="377"/>
      <c r="BI78" s="377"/>
      <c r="BJ78" s="377"/>
    </row>
    <row r="79" spans="1:74" s="353" customFormat="1" ht="12" customHeight="1" x14ac:dyDescent="0.25">
      <c r="A79" s="352"/>
      <c r="B79" s="610" t="s">
        <v>1266</v>
      </c>
      <c r="C79" s="601"/>
      <c r="D79" s="601"/>
      <c r="E79" s="601"/>
      <c r="F79" s="601"/>
      <c r="G79" s="601"/>
      <c r="H79" s="601"/>
      <c r="I79" s="601"/>
      <c r="J79" s="601"/>
      <c r="K79" s="601"/>
      <c r="L79" s="601"/>
      <c r="M79" s="601"/>
      <c r="N79" s="601"/>
      <c r="O79" s="601"/>
      <c r="P79" s="601"/>
      <c r="Q79" s="601"/>
      <c r="AY79" s="377"/>
      <c r="AZ79" s="377"/>
      <c r="BA79" s="377"/>
      <c r="BB79" s="377"/>
      <c r="BC79" s="377"/>
      <c r="BD79" s="525"/>
      <c r="BE79" s="525"/>
      <c r="BF79" s="525"/>
      <c r="BG79" s="377"/>
      <c r="BH79" s="377"/>
      <c r="BI79" s="377"/>
      <c r="BJ79" s="377"/>
    </row>
    <row r="80" spans="1:74" s="353" customFormat="1" ht="12" customHeight="1" x14ac:dyDescent="0.25">
      <c r="A80" s="352"/>
      <c r="B80" s="610"/>
      <c r="C80" s="601"/>
      <c r="D80" s="601"/>
      <c r="E80" s="601"/>
      <c r="F80" s="601"/>
      <c r="G80" s="601"/>
      <c r="H80" s="601"/>
      <c r="I80" s="601"/>
      <c r="J80" s="601"/>
      <c r="K80" s="601"/>
      <c r="L80" s="601"/>
      <c r="M80" s="601"/>
      <c r="N80" s="601"/>
      <c r="O80" s="601"/>
      <c r="P80" s="601"/>
      <c r="Q80" s="601"/>
      <c r="AY80" s="377"/>
      <c r="AZ80" s="377"/>
      <c r="BA80" s="377"/>
      <c r="BB80" s="377"/>
      <c r="BC80" s="377"/>
      <c r="BD80" s="525"/>
      <c r="BE80" s="525"/>
      <c r="BF80" s="525"/>
      <c r="BG80" s="377"/>
      <c r="BH80" s="377"/>
      <c r="BI80" s="377"/>
      <c r="BJ80" s="377"/>
    </row>
    <row r="81" spans="63:74" x14ac:dyDescent="0.25">
      <c r="BK81" s="262"/>
      <c r="BL81" s="262"/>
      <c r="BM81" s="262"/>
      <c r="BN81" s="262"/>
      <c r="BO81" s="262"/>
      <c r="BP81" s="262"/>
      <c r="BQ81" s="262"/>
      <c r="BR81" s="262"/>
      <c r="BS81" s="262"/>
      <c r="BT81" s="262"/>
      <c r="BU81" s="262"/>
      <c r="BV81" s="262"/>
    </row>
    <row r="82" spans="63:74" x14ac:dyDescent="0.25">
      <c r="BK82" s="262"/>
      <c r="BL82" s="262"/>
      <c r="BM82" s="262"/>
      <c r="BN82" s="262"/>
      <c r="BO82" s="262"/>
      <c r="BP82" s="262"/>
      <c r="BQ82" s="262"/>
      <c r="BR82" s="262"/>
      <c r="BS82" s="262"/>
      <c r="BT82" s="262"/>
      <c r="BU82" s="262"/>
      <c r="BV82" s="262"/>
    </row>
    <row r="83" spans="63:74" x14ac:dyDescent="0.25">
      <c r="BK83" s="262"/>
      <c r="BL83" s="262"/>
      <c r="BM83" s="262"/>
      <c r="BN83" s="262"/>
      <c r="BO83" s="262"/>
      <c r="BP83" s="262"/>
      <c r="BQ83" s="262"/>
      <c r="BR83" s="262"/>
      <c r="BS83" s="262"/>
      <c r="BT83" s="262"/>
      <c r="BU83" s="262"/>
      <c r="BV83" s="262"/>
    </row>
    <row r="84" spans="63:74" x14ac:dyDescent="0.25">
      <c r="BK84" s="262"/>
      <c r="BL84" s="262"/>
      <c r="BM84" s="262"/>
      <c r="BN84" s="262"/>
      <c r="BO84" s="262"/>
      <c r="BP84" s="262"/>
      <c r="BQ84" s="262"/>
      <c r="BR84" s="262"/>
      <c r="BS84" s="262"/>
      <c r="BT84" s="262"/>
      <c r="BU84" s="262"/>
      <c r="BV84" s="262"/>
    </row>
    <row r="85" spans="63:74" x14ac:dyDescent="0.25">
      <c r="BK85" s="262"/>
      <c r="BL85" s="262"/>
      <c r="BM85" s="262"/>
      <c r="BN85" s="262"/>
      <c r="BO85" s="262"/>
      <c r="BP85" s="262"/>
      <c r="BQ85" s="262"/>
      <c r="BR85" s="262"/>
      <c r="BS85" s="262"/>
      <c r="BT85" s="262"/>
      <c r="BU85" s="262"/>
      <c r="BV85" s="262"/>
    </row>
    <row r="86" spans="63:74" x14ac:dyDescent="0.25">
      <c r="BK86" s="262"/>
      <c r="BL86" s="262"/>
      <c r="BM86" s="262"/>
      <c r="BN86" s="262"/>
      <c r="BO86" s="262"/>
      <c r="BP86" s="262"/>
      <c r="BQ86" s="262"/>
      <c r="BR86" s="262"/>
      <c r="BS86" s="262"/>
      <c r="BT86" s="262"/>
      <c r="BU86" s="262"/>
      <c r="BV86" s="262"/>
    </row>
    <row r="87" spans="63:74" x14ac:dyDescent="0.25">
      <c r="BK87" s="262"/>
      <c r="BL87" s="262"/>
      <c r="BM87" s="262"/>
      <c r="BN87" s="262"/>
      <c r="BO87" s="262"/>
      <c r="BP87" s="262"/>
      <c r="BQ87" s="262"/>
      <c r="BR87" s="262"/>
      <c r="BS87" s="262"/>
      <c r="BT87" s="262"/>
      <c r="BU87" s="262"/>
      <c r="BV87" s="262"/>
    </row>
    <row r="88" spans="63:74" x14ac:dyDescent="0.25">
      <c r="BK88" s="262"/>
      <c r="BL88" s="262"/>
      <c r="BM88" s="262"/>
      <c r="BN88" s="262"/>
      <c r="BO88" s="262"/>
      <c r="BP88" s="262"/>
      <c r="BQ88" s="262"/>
      <c r="BR88" s="262"/>
      <c r="BS88" s="262"/>
      <c r="BT88" s="262"/>
      <c r="BU88" s="262"/>
      <c r="BV88" s="262"/>
    </row>
    <row r="89" spans="63:74" x14ac:dyDescent="0.25">
      <c r="BK89" s="262"/>
      <c r="BL89" s="262"/>
      <c r="BM89" s="262"/>
      <c r="BN89" s="262"/>
      <c r="BO89" s="262"/>
      <c r="BP89" s="262"/>
      <c r="BQ89" s="262"/>
      <c r="BR89" s="262"/>
      <c r="BS89" s="262"/>
      <c r="BT89" s="262"/>
      <c r="BU89" s="262"/>
      <c r="BV89" s="262"/>
    </row>
    <row r="90" spans="63:74" x14ac:dyDescent="0.25">
      <c r="BK90" s="262"/>
      <c r="BL90" s="262"/>
      <c r="BM90" s="262"/>
      <c r="BN90" s="262"/>
      <c r="BO90" s="262"/>
      <c r="BP90" s="262"/>
      <c r="BQ90" s="262"/>
      <c r="BR90" s="262"/>
      <c r="BS90" s="262"/>
      <c r="BT90" s="262"/>
      <c r="BU90" s="262"/>
      <c r="BV90" s="262"/>
    </row>
    <row r="91" spans="63:74" x14ac:dyDescent="0.25">
      <c r="BK91" s="262"/>
      <c r="BL91" s="262"/>
      <c r="BM91" s="262"/>
      <c r="BN91" s="262"/>
      <c r="BO91" s="262"/>
      <c r="BP91" s="262"/>
      <c r="BQ91" s="262"/>
      <c r="BR91" s="262"/>
      <c r="BS91" s="262"/>
      <c r="BT91" s="262"/>
      <c r="BU91" s="262"/>
      <c r="BV91" s="262"/>
    </row>
    <row r="92" spans="63:74" x14ac:dyDescent="0.25">
      <c r="BK92" s="262"/>
      <c r="BL92" s="262"/>
      <c r="BM92" s="262"/>
      <c r="BN92" s="262"/>
      <c r="BO92" s="262"/>
      <c r="BP92" s="262"/>
      <c r="BQ92" s="262"/>
      <c r="BR92" s="262"/>
      <c r="BS92" s="262"/>
      <c r="BT92" s="262"/>
      <c r="BU92" s="262"/>
      <c r="BV92" s="262"/>
    </row>
    <row r="93" spans="63:74" x14ac:dyDescent="0.25">
      <c r="BK93" s="262"/>
      <c r="BL93" s="262"/>
      <c r="BM93" s="262"/>
      <c r="BN93" s="262"/>
      <c r="BO93" s="262"/>
      <c r="BP93" s="262"/>
      <c r="BQ93" s="262"/>
      <c r="BR93" s="262"/>
      <c r="BS93" s="262"/>
      <c r="BT93" s="262"/>
      <c r="BU93" s="262"/>
      <c r="BV93" s="262"/>
    </row>
    <row r="94" spans="63:74" x14ac:dyDescent="0.25">
      <c r="BK94" s="262"/>
      <c r="BL94" s="262"/>
      <c r="BM94" s="262"/>
      <c r="BN94" s="262"/>
      <c r="BO94" s="262"/>
      <c r="BP94" s="262"/>
      <c r="BQ94" s="262"/>
      <c r="BR94" s="262"/>
      <c r="BS94" s="262"/>
      <c r="BT94" s="262"/>
      <c r="BU94" s="262"/>
      <c r="BV94" s="262"/>
    </row>
    <row r="95" spans="63:74" x14ac:dyDescent="0.25">
      <c r="BK95" s="262"/>
      <c r="BL95" s="262"/>
      <c r="BM95" s="262"/>
      <c r="BN95" s="262"/>
      <c r="BO95" s="262"/>
      <c r="BP95" s="262"/>
      <c r="BQ95" s="262"/>
      <c r="BR95" s="262"/>
      <c r="BS95" s="262"/>
      <c r="BT95" s="262"/>
      <c r="BU95" s="262"/>
      <c r="BV95" s="262"/>
    </row>
    <row r="96" spans="63:74" x14ac:dyDescent="0.25">
      <c r="BK96" s="262"/>
      <c r="BL96" s="262"/>
      <c r="BM96" s="262"/>
      <c r="BN96" s="262"/>
      <c r="BO96" s="262"/>
      <c r="BP96" s="262"/>
      <c r="BQ96" s="262"/>
      <c r="BR96" s="262"/>
      <c r="BS96" s="262"/>
      <c r="BT96" s="262"/>
      <c r="BU96" s="262"/>
      <c r="BV96" s="262"/>
    </row>
    <row r="97" spans="63:74" x14ac:dyDescent="0.25">
      <c r="BK97" s="262"/>
      <c r="BL97" s="262"/>
      <c r="BM97" s="262"/>
      <c r="BN97" s="262"/>
      <c r="BO97" s="262"/>
      <c r="BP97" s="262"/>
      <c r="BQ97" s="262"/>
      <c r="BR97" s="262"/>
      <c r="BS97" s="262"/>
      <c r="BT97" s="262"/>
      <c r="BU97" s="262"/>
      <c r="BV97" s="262"/>
    </row>
    <row r="98" spans="63:74" x14ac:dyDescent="0.25">
      <c r="BK98" s="262"/>
      <c r="BL98" s="262"/>
      <c r="BM98" s="262"/>
      <c r="BN98" s="262"/>
      <c r="BO98" s="262"/>
      <c r="BP98" s="262"/>
      <c r="BQ98" s="262"/>
      <c r="BR98" s="262"/>
      <c r="BS98" s="262"/>
      <c r="BT98" s="262"/>
      <c r="BU98" s="262"/>
      <c r="BV98" s="262"/>
    </row>
    <row r="99" spans="63:74" x14ac:dyDescent="0.25">
      <c r="BK99" s="262"/>
      <c r="BL99" s="262"/>
      <c r="BM99" s="262"/>
      <c r="BN99" s="262"/>
      <c r="BO99" s="262"/>
      <c r="BP99" s="262"/>
      <c r="BQ99" s="262"/>
      <c r="BR99" s="262"/>
      <c r="BS99" s="262"/>
      <c r="BT99" s="262"/>
      <c r="BU99" s="262"/>
      <c r="BV99" s="262"/>
    </row>
    <row r="100" spans="63:74" x14ac:dyDescent="0.25">
      <c r="BK100" s="262"/>
      <c r="BL100" s="262"/>
      <c r="BM100" s="262"/>
      <c r="BN100" s="262"/>
      <c r="BO100" s="262"/>
      <c r="BP100" s="262"/>
      <c r="BQ100" s="262"/>
      <c r="BR100" s="262"/>
      <c r="BS100" s="262"/>
      <c r="BT100" s="262"/>
      <c r="BU100" s="262"/>
      <c r="BV100" s="262"/>
    </row>
    <row r="101" spans="63:74" x14ac:dyDescent="0.25">
      <c r="BK101" s="262"/>
      <c r="BL101" s="262"/>
      <c r="BM101" s="262"/>
      <c r="BN101" s="262"/>
      <c r="BO101" s="262"/>
      <c r="BP101" s="262"/>
      <c r="BQ101" s="262"/>
      <c r="BR101" s="262"/>
      <c r="BS101" s="262"/>
      <c r="BT101" s="262"/>
      <c r="BU101" s="262"/>
      <c r="BV101" s="262"/>
    </row>
    <row r="102" spans="63:74" x14ac:dyDescent="0.25">
      <c r="BK102" s="262"/>
      <c r="BL102" s="262"/>
      <c r="BM102" s="262"/>
      <c r="BN102" s="262"/>
      <c r="BO102" s="262"/>
      <c r="BP102" s="262"/>
      <c r="BQ102" s="262"/>
      <c r="BR102" s="262"/>
      <c r="BS102" s="262"/>
      <c r="BT102" s="262"/>
      <c r="BU102" s="262"/>
      <c r="BV102" s="262"/>
    </row>
    <row r="103" spans="63:74" x14ac:dyDescent="0.25">
      <c r="BK103" s="262"/>
      <c r="BL103" s="262"/>
      <c r="BM103" s="262"/>
      <c r="BN103" s="262"/>
      <c r="BO103" s="262"/>
      <c r="BP103" s="262"/>
      <c r="BQ103" s="262"/>
      <c r="BR103" s="262"/>
      <c r="BS103" s="262"/>
      <c r="BT103" s="262"/>
      <c r="BU103" s="262"/>
      <c r="BV103" s="262"/>
    </row>
    <row r="104" spans="63:74" x14ac:dyDescent="0.25">
      <c r="BK104" s="262"/>
      <c r="BL104" s="262"/>
      <c r="BM104" s="262"/>
      <c r="BN104" s="262"/>
      <c r="BO104" s="262"/>
      <c r="BP104" s="262"/>
      <c r="BQ104" s="262"/>
      <c r="BR104" s="262"/>
      <c r="BS104" s="262"/>
      <c r="BT104" s="262"/>
      <c r="BU104" s="262"/>
      <c r="BV104" s="262"/>
    </row>
    <row r="105" spans="63:74" x14ac:dyDescent="0.25">
      <c r="BK105" s="262"/>
      <c r="BL105" s="262"/>
      <c r="BM105" s="262"/>
      <c r="BN105" s="262"/>
      <c r="BO105" s="262"/>
      <c r="BP105" s="262"/>
      <c r="BQ105" s="262"/>
      <c r="BR105" s="262"/>
      <c r="BS105" s="262"/>
      <c r="BT105" s="262"/>
      <c r="BU105" s="262"/>
      <c r="BV105" s="262"/>
    </row>
    <row r="106" spans="63:74" x14ac:dyDescent="0.25">
      <c r="BK106" s="262"/>
      <c r="BL106" s="262"/>
      <c r="BM106" s="262"/>
      <c r="BN106" s="262"/>
      <c r="BO106" s="262"/>
      <c r="BP106" s="262"/>
      <c r="BQ106" s="262"/>
      <c r="BR106" s="262"/>
      <c r="BS106" s="262"/>
      <c r="BT106" s="262"/>
      <c r="BU106" s="262"/>
      <c r="BV106" s="262"/>
    </row>
    <row r="107" spans="63:74" x14ac:dyDescent="0.25">
      <c r="BK107" s="262"/>
      <c r="BL107" s="262"/>
      <c r="BM107" s="262"/>
      <c r="BN107" s="262"/>
      <c r="BO107" s="262"/>
      <c r="BP107" s="262"/>
      <c r="BQ107" s="262"/>
      <c r="BR107" s="262"/>
      <c r="BS107" s="262"/>
      <c r="BT107" s="262"/>
      <c r="BU107" s="262"/>
      <c r="BV107" s="262"/>
    </row>
    <row r="108" spans="63:74" x14ac:dyDescent="0.25">
      <c r="BK108" s="262"/>
      <c r="BL108" s="262"/>
      <c r="BM108" s="262"/>
      <c r="BN108" s="262"/>
      <c r="BO108" s="262"/>
      <c r="BP108" s="262"/>
      <c r="BQ108" s="262"/>
      <c r="BR108" s="262"/>
      <c r="BS108" s="262"/>
      <c r="BT108" s="262"/>
      <c r="BU108" s="262"/>
      <c r="BV108" s="262"/>
    </row>
    <row r="109" spans="63:74" x14ac:dyDescent="0.25">
      <c r="BK109" s="262"/>
      <c r="BL109" s="262"/>
      <c r="BM109" s="262"/>
      <c r="BN109" s="262"/>
      <c r="BO109" s="262"/>
      <c r="BP109" s="262"/>
      <c r="BQ109" s="262"/>
      <c r="BR109" s="262"/>
      <c r="BS109" s="262"/>
      <c r="BT109" s="262"/>
      <c r="BU109" s="262"/>
      <c r="BV109" s="262"/>
    </row>
    <row r="110" spans="63:74" x14ac:dyDescent="0.25">
      <c r="BK110" s="262"/>
      <c r="BL110" s="262"/>
      <c r="BM110" s="262"/>
      <c r="BN110" s="262"/>
      <c r="BO110" s="262"/>
      <c r="BP110" s="262"/>
      <c r="BQ110" s="262"/>
      <c r="BR110" s="262"/>
      <c r="BS110" s="262"/>
      <c r="BT110" s="262"/>
      <c r="BU110" s="262"/>
      <c r="BV110" s="262"/>
    </row>
    <row r="111" spans="63:74" x14ac:dyDescent="0.25">
      <c r="BK111" s="262"/>
      <c r="BL111" s="262"/>
      <c r="BM111" s="262"/>
      <c r="BN111" s="262"/>
      <c r="BO111" s="262"/>
      <c r="BP111" s="262"/>
      <c r="BQ111" s="262"/>
      <c r="BR111" s="262"/>
      <c r="BS111" s="262"/>
      <c r="BT111" s="262"/>
      <c r="BU111" s="262"/>
      <c r="BV111" s="262"/>
    </row>
    <row r="112" spans="63:74" x14ac:dyDescent="0.25">
      <c r="BK112" s="262"/>
      <c r="BL112" s="262"/>
      <c r="BM112" s="262"/>
      <c r="BN112" s="262"/>
      <c r="BO112" s="262"/>
      <c r="BP112" s="262"/>
      <c r="BQ112" s="262"/>
      <c r="BR112" s="262"/>
      <c r="BS112" s="262"/>
      <c r="BT112" s="262"/>
      <c r="BU112" s="262"/>
      <c r="BV112" s="262"/>
    </row>
    <row r="113" spans="63:74" x14ac:dyDescent="0.25">
      <c r="BK113" s="262"/>
      <c r="BL113" s="262"/>
      <c r="BM113" s="262"/>
      <c r="BN113" s="262"/>
      <c r="BO113" s="262"/>
      <c r="BP113" s="262"/>
      <c r="BQ113" s="262"/>
      <c r="BR113" s="262"/>
      <c r="BS113" s="262"/>
      <c r="BT113" s="262"/>
      <c r="BU113" s="262"/>
      <c r="BV113" s="262"/>
    </row>
    <row r="114" spans="63:74" x14ac:dyDescent="0.25">
      <c r="BK114" s="262"/>
      <c r="BL114" s="262"/>
      <c r="BM114" s="262"/>
      <c r="BN114" s="262"/>
      <c r="BO114" s="262"/>
      <c r="BP114" s="262"/>
      <c r="BQ114" s="262"/>
      <c r="BR114" s="262"/>
      <c r="BS114" s="262"/>
      <c r="BT114" s="262"/>
      <c r="BU114" s="262"/>
      <c r="BV114" s="262"/>
    </row>
    <row r="115" spans="63:74" x14ac:dyDescent="0.25">
      <c r="BK115" s="262"/>
      <c r="BL115" s="262"/>
      <c r="BM115" s="262"/>
      <c r="BN115" s="262"/>
      <c r="BO115" s="262"/>
      <c r="BP115" s="262"/>
      <c r="BQ115" s="262"/>
      <c r="BR115" s="262"/>
      <c r="BS115" s="262"/>
      <c r="BT115" s="262"/>
      <c r="BU115" s="262"/>
      <c r="BV115" s="262"/>
    </row>
    <row r="116" spans="63:74" x14ac:dyDescent="0.25">
      <c r="BK116" s="262"/>
      <c r="BL116" s="262"/>
      <c r="BM116" s="262"/>
      <c r="BN116" s="262"/>
      <c r="BO116" s="262"/>
      <c r="BP116" s="262"/>
      <c r="BQ116" s="262"/>
      <c r="BR116" s="262"/>
      <c r="BS116" s="262"/>
      <c r="BT116" s="262"/>
      <c r="BU116" s="262"/>
      <c r="BV116" s="262"/>
    </row>
    <row r="117" spans="63:74" x14ac:dyDescent="0.25">
      <c r="BK117" s="262"/>
      <c r="BL117" s="262"/>
      <c r="BM117" s="262"/>
      <c r="BN117" s="262"/>
      <c r="BO117" s="262"/>
      <c r="BP117" s="262"/>
      <c r="BQ117" s="262"/>
      <c r="BR117" s="262"/>
      <c r="BS117" s="262"/>
      <c r="BT117" s="262"/>
      <c r="BU117" s="262"/>
      <c r="BV117" s="262"/>
    </row>
    <row r="118" spans="63:74" x14ac:dyDescent="0.25">
      <c r="BK118" s="262"/>
      <c r="BL118" s="262"/>
      <c r="BM118" s="262"/>
      <c r="BN118" s="262"/>
      <c r="BO118" s="262"/>
      <c r="BP118" s="262"/>
      <c r="BQ118" s="262"/>
      <c r="BR118" s="262"/>
      <c r="BS118" s="262"/>
      <c r="BT118" s="262"/>
      <c r="BU118" s="262"/>
      <c r="BV118" s="262"/>
    </row>
    <row r="119" spans="63:74" x14ac:dyDescent="0.25">
      <c r="BK119" s="262"/>
      <c r="BL119" s="262"/>
      <c r="BM119" s="262"/>
      <c r="BN119" s="262"/>
      <c r="BO119" s="262"/>
      <c r="BP119" s="262"/>
      <c r="BQ119" s="262"/>
      <c r="BR119" s="262"/>
      <c r="BS119" s="262"/>
      <c r="BT119" s="262"/>
      <c r="BU119" s="262"/>
      <c r="BV119" s="262"/>
    </row>
    <row r="120" spans="63:74" x14ac:dyDescent="0.25">
      <c r="BK120" s="262"/>
      <c r="BL120" s="262"/>
      <c r="BM120" s="262"/>
      <c r="BN120" s="262"/>
      <c r="BO120" s="262"/>
      <c r="BP120" s="262"/>
      <c r="BQ120" s="262"/>
      <c r="BR120" s="262"/>
      <c r="BS120" s="262"/>
      <c r="BT120" s="262"/>
      <c r="BU120" s="262"/>
      <c r="BV120" s="262"/>
    </row>
    <row r="121" spans="63:74" x14ac:dyDescent="0.25">
      <c r="BK121" s="262"/>
      <c r="BL121" s="262"/>
      <c r="BM121" s="262"/>
      <c r="BN121" s="262"/>
      <c r="BO121" s="262"/>
      <c r="BP121" s="262"/>
      <c r="BQ121" s="262"/>
      <c r="BR121" s="262"/>
      <c r="BS121" s="262"/>
      <c r="BT121" s="262"/>
      <c r="BU121" s="262"/>
      <c r="BV121" s="262"/>
    </row>
    <row r="122" spans="63:74" x14ac:dyDescent="0.25">
      <c r="BK122" s="262"/>
      <c r="BL122" s="262"/>
      <c r="BM122" s="262"/>
      <c r="BN122" s="262"/>
      <c r="BO122" s="262"/>
      <c r="BP122" s="262"/>
      <c r="BQ122" s="262"/>
      <c r="BR122" s="262"/>
      <c r="BS122" s="262"/>
      <c r="BT122" s="262"/>
      <c r="BU122" s="262"/>
      <c r="BV122" s="262"/>
    </row>
    <row r="123" spans="63:74" x14ac:dyDescent="0.25">
      <c r="BK123" s="262"/>
      <c r="BL123" s="262"/>
      <c r="BM123" s="262"/>
      <c r="BN123" s="262"/>
      <c r="BO123" s="262"/>
      <c r="BP123" s="262"/>
      <c r="BQ123" s="262"/>
      <c r="BR123" s="262"/>
      <c r="BS123" s="262"/>
      <c r="BT123" s="262"/>
      <c r="BU123" s="262"/>
      <c r="BV123" s="262"/>
    </row>
    <row r="124" spans="63:74" x14ac:dyDescent="0.25">
      <c r="BK124" s="262"/>
      <c r="BL124" s="262"/>
      <c r="BM124" s="262"/>
      <c r="BN124" s="262"/>
      <c r="BO124" s="262"/>
      <c r="BP124" s="262"/>
      <c r="BQ124" s="262"/>
      <c r="BR124" s="262"/>
      <c r="BS124" s="262"/>
      <c r="BT124" s="262"/>
      <c r="BU124" s="262"/>
      <c r="BV124" s="262"/>
    </row>
    <row r="125" spans="63:74" x14ac:dyDescent="0.25">
      <c r="BK125" s="262"/>
      <c r="BL125" s="262"/>
      <c r="BM125" s="262"/>
      <c r="BN125" s="262"/>
      <c r="BO125" s="262"/>
      <c r="BP125" s="262"/>
      <c r="BQ125" s="262"/>
      <c r="BR125" s="262"/>
      <c r="BS125" s="262"/>
      <c r="BT125" s="262"/>
      <c r="BU125" s="262"/>
      <c r="BV125" s="262"/>
    </row>
    <row r="126" spans="63:74" x14ac:dyDescent="0.25">
      <c r="BK126" s="262"/>
      <c r="BL126" s="262"/>
      <c r="BM126" s="262"/>
      <c r="BN126" s="262"/>
      <c r="BO126" s="262"/>
      <c r="BP126" s="262"/>
      <c r="BQ126" s="262"/>
      <c r="BR126" s="262"/>
      <c r="BS126" s="262"/>
      <c r="BT126" s="262"/>
      <c r="BU126" s="262"/>
      <c r="BV126" s="262"/>
    </row>
    <row r="127" spans="63:74" x14ac:dyDescent="0.25">
      <c r="BK127" s="262"/>
      <c r="BL127" s="262"/>
      <c r="BM127" s="262"/>
      <c r="BN127" s="262"/>
      <c r="BO127" s="262"/>
      <c r="BP127" s="262"/>
      <c r="BQ127" s="262"/>
      <c r="BR127" s="262"/>
      <c r="BS127" s="262"/>
      <c r="BT127" s="262"/>
      <c r="BU127" s="262"/>
      <c r="BV127" s="262"/>
    </row>
    <row r="128" spans="63:74" x14ac:dyDescent="0.25">
      <c r="BK128" s="262"/>
      <c r="BL128" s="262"/>
      <c r="BM128" s="262"/>
      <c r="BN128" s="262"/>
      <c r="BO128" s="262"/>
      <c r="BP128" s="262"/>
      <c r="BQ128" s="262"/>
      <c r="BR128" s="262"/>
      <c r="BS128" s="262"/>
      <c r="BT128" s="262"/>
      <c r="BU128" s="262"/>
      <c r="BV128" s="262"/>
    </row>
    <row r="129" spans="63:74" x14ac:dyDescent="0.25">
      <c r="BK129" s="262"/>
      <c r="BL129" s="262"/>
      <c r="BM129" s="262"/>
      <c r="BN129" s="262"/>
      <c r="BO129" s="262"/>
      <c r="BP129" s="262"/>
      <c r="BQ129" s="262"/>
      <c r="BR129" s="262"/>
      <c r="BS129" s="262"/>
      <c r="BT129" s="262"/>
      <c r="BU129" s="262"/>
      <c r="BV129" s="262"/>
    </row>
    <row r="130" spans="63:74" x14ac:dyDescent="0.25">
      <c r="BK130" s="262"/>
      <c r="BL130" s="262"/>
      <c r="BM130" s="262"/>
      <c r="BN130" s="262"/>
      <c r="BO130" s="262"/>
      <c r="BP130" s="262"/>
      <c r="BQ130" s="262"/>
      <c r="BR130" s="262"/>
      <c r="BS130" s="262"/>
      <c r="BT130" s="262"/>
      <c r="BU130" s="262"/>
      <c r="BV130" s="262"/>
    </row>
    <row r="131" spans="63:74" x14ac:dyDescent="0.25">
      <c r="BK131" s="262"/>
      <c r="BL131" s="262"/>
      <c r="BM131" s="262"/>
      <c r="BN131" s="262"/>
      <c r="BO131" s="262"/>
      <c r="BP131" s="262"/>
      <c r="BQ131" s="262"/>
      <c r="BR131" s="262"/>
      <c r="BS131" s="262"/>
      <c r="BT131" s="262"/>
      <c r="BU131" s="262"/>
      <c r="BV131" s="262"/>
    </row>
    <row r="132" spans="63:74" x14ac:dyDescent="0.25">
      <c r="BK132" s="262"/>
      <c r="BL132" s="262"/>
      <c r="BM132" s="262"/>
      <c r="BN132" s="262"/>
      <c r="BO132" s="262"/>
      <c r="BP132" s="262"/>
      <c r="BQ132" s="262"/>
      <c r="BR132" s="262"/>
      <c r="BS132" s="262"/>
      <c r="BT132" s="262"/>
      <c r="BU132" s="262"/>
      <c r="BV132" s="262"/>
    </row>
    <row r="133" spans="63:74" x14ac:dyDescent="0.25">
      <c r="BK133" s="262"/>
      <c r="BL133" s="262"/>
      <c r="BM133" s="262"/>
      <c r="BN133" s="262"/>
      <c r="BO133" s="262"/>
      <c r="BP133" s="262"/>
      <c r="BQ133" s="262"/>
      <c r="BR133" s="262"/>
      <c r="BS133" s="262"/>
      <c r="BT133" s="262"/>
      <c r="BU133" s="262"/>
      <c r="BV133" s="262"/>
    </row>
    <row r="134" spans="63:74" x14ac:dyDescent="0.25">
      <c r="BK134" s="262"/>
      <c r="BL134" s="262"/>
      <c r="BM134" s="262"/>
      <c r="BN134" s="262"/>
      <c r="BO134" s="262"/>
      <c r="BP134" s="262"/>
      <c r="BQ134" s="262"/>
      <c r="BR134" s="262"/>
      <c r="BS134" s="262"/>
      <c r="BT134" s="262"/>
      <c r="BU134" s="262"/>
      <c r="BV134" s="262"/>
    </row>
    <row r="135" spans="63:74" x14ac:dyDescent="0.25">
      <c r="BK135" s="262"/>
      <c r="BL135" s="262"/>
      <c r="BM135" s="262"/>
      <c r="BN135" s="262"/>
      <c r="BO135" s="262"/>
      <c r="BP135" s="262"/>
      <c r="BQ135" s="262"/>
      <c r="BR135" s="262"/>
      <c r="BS135" s="262"/>
      <c r="BT135" s="262"/>
      <c r="BU135" s="262"/>
      <c r="BV135" s="262"/>
    </row>
    <row r="136" spans="63:74" x14ac:dyDescent="0.25">
      <c r="BK136" s="262"/>
      <c r="BL136" s="262"/>
      <c r="BM136" s="262"/>
      <c r="BN136" s="262"/>
      <c r="BO136" s="262"/>
      <c r="BP136" s="262"/>
      <c r="BQ136" s="262"/>
      <c r="BR136" s="262"/>
      <c r="BS136" s="262"/>
      <c r="BT136" s="262"/>
      <c r="BU136" s="262"/>
      <c r="BV136" s="262"/>
    </row>
    <row r="137" spans="63:74" x14ac:dyDescent="0.25">
      <c r="BK137" s="262"/>
      <c r="BL137" s="262"/>
      <c r="BM137" s="262"/>
      <c r="BN137" s="262"/>
      <c r="BO137" s="262"/>
      <c r="BP137" s="262"/>
      <c r="BQ137" s="262"/>
      <c r="BR137" s="262"/>
      <c r="BS137" s="262"/>
      <c r="BT137" s="262"/>
      <c r="BU137" s="262"/>
      <c r="BV137" s="262"/>
    </row>
    <row r="138" spans="63:74" x14ac:dyDescent="0.25">
      <c r="BK138" s="262"/>
      <c r="BL138" s="262"/>
      <c r="BM138" s="262"/>
      <c r="BN138" s="262"/>
      <c r="BO138" s="262"/>
      <c r="BP138" s="262"/>
      <c r="BQ138" s="262"/>
      <c r="BR138" s="262"/>
      <c r="BS138" s="262"/>
      <c r="BT138" s="262"/>
      <c r="BU138" s="262"/>
      <c r="BV138" s="262"/>
    </row>
    <row r="139" spans="63:74" x14ac:dyDescent="0.25">
      <c r="BK139" s="262"/>
      <c r="BL139" s="262"/>
      <c r="BM139" s="262"/>
      <c r="BN139" s="262"/>
      <c r="BO139" s="262"/>
      <c r="BP139" s="262"/>
      <c r="BQ139" s="262"/>
      <c r="BR139" s="262"/>
      <c r="BS139" s="262"/>
      <c r="BT139" s="262"/>
      <c r="BU139" s="262"/>
      <c r="BV139" s="262"/>
    </row>
    <row r="140" spans="63:74" x14ac:dyDescent="0.25">
      <c r="BK140" s="262"/>
      <c r="BL140" s="262"/>
      <c r="BM140" s="262"/>
      <c r="BN140" s="262"/>
      <c r="BO140" s="262"/>
      <c r="BP140" s="262"/>
      <c r="BQ140" s="262"/>
      <c r="BR140" s="262"/>
      <c r="BS140" s="262"/>
      <c r="BT140" s="262"/>
      <c r="BU140" s="262"/>
      <c r="BV140" s="262"/>
    </row>
    <row r="141" spans="63:74" x14ac:dyDescent="0.25">
      <c r="BK141" s="262"/>
      <c r="BL141" s="262"/>
      <c r="BM141" s="262"/>
      <c r="BN141" s="262"/>
      <c r="BO141" s="262"/>
      <c r="BP141" s="262"/>
      <c r="BQ141" s="262"/>
      <c r="BR141" s="262"/>
      <c r="BS141" s="262"/>
      <c r="BT141" s="262"/>
      <c r="BU141" s="262"/>
      <c r="BV141" s="262"/>
    </row>
    <row r="142" spans="63:74" x14ac:dyDescent="0.25">
      <c r="BK142" s="262"/>
      <c r="BL142" s="262"/>
      <c r="BM142" s="262"/>
      <c r="BN142" s="262"/>
      <c r="BO142" s="262"/>
      <c r="BP142" s="262"/>
      <c r="BQ142" s="262"/>
      <c r="BR142" s="262"/>
      <c r="BS142" s="262"/>
      <c r="BT142" s="262"/>
      <c r="BU142" s="262"/>
      <c r="BV142" s="262"/>
    </row>
    <row r="143" spans="63:74" x14ac:dyDescent="0.25">
      <c r="BK143" s="262"/>
      <c r="BL143" s="262"/>
      <c r="BM143" s="262"/>
      <c r="BN143" s="262"/>
      <c r="BO143" s="262"/>
      <c r="BP143" s="262"/>
      <c r="BQ143" s="262"/>
      <c r="BR143" s="262"/>
      <c r="BS143" s="262"/>
      <c r="BT143" s="262"/>
      <c r="BU143" s="262"/>
      <c r="BV143" s="262"/>
    </row>
    <row r="144" spans="63:74" x14ac:dyDescent="0.25">
      <c r="BK144" s="262"/>
      <c r="BL144" s="262"/>
      <c r="BM144" s="262"/>
      <c r="BN144" s="262"/>
      <c r="BO144" s="262"/>
      <c r="BP144" s="262"/>
      <c r="BQ144" s="262"/>
      <c r="BR144" s="262"/>
      <c r="BS144" s="262"/>
      <c r="BT144" s="262"/>
      <c r="BU144" s="262"/>
      <c r="BV144" s="262"/>
    </row>
    <row r="145" spans="63:74" x14ac:dyDescent="0.25">
      <c r="BK145" s="262"/>
      <c r="BL145" s="262"/>
      <c r="BM145" s="262"/>
      <c r="BN145" s="262"/>
      <c r="BO145" s="262"/>
      <c r="BP145" s="262"/>
      <c r="BQ145" s="262"/>
      <c r="BR145" s="262"/>
      <c r="BS145" s="262"/>
      <c r="BT145" s="262"/>
      <c r="BU145" s="262"/>
      <c r="BV145" s="262"/>
    </row>
    <row r="146" spans="63:74" x14ac:dyDescent="0.25">
      <c r="BK146" s="262"/>
      <c r="BL146" s="262"/>
      <c r="BM146" s="262"/>
      <c r="BN146" s="262"/>
      <c r="BO146" s="262"/>
      <c r="BP146" s="262"/>
      <c r="BQ146" s="262"/>
      <c r="BR146" s="262"/>
      <c r="BS146" s="262"/>
      <c r="BT146" s="262"/>
      <c r="BU146" s="262"/>
      <c r="BV146" s="262"/>
    </row>
    <row r="147" spans="63:74" x14ac:dyDescent="0.25">
      <c r="BK147" s="262"/>
      <c r="BL147" s="262"/>
      <c r="BM147" s="262"/>
      <c r="BN147" s="262"/>
      <c r="BO147" s="262"/>
      <c r="BP147" s="262"/>
      <c r="BQ147" s="262"/>
      <c r="BR147" s="262"/>
      <c r="BS147" s="262"/>
      <c r="BT147" s="262"/>
      <c r="BU147" s="262"/>
      <c r="BV147" s="262"/>
    </row>
    <row r="148" spans="63:74" x14ac:dyDescent="0.25">
      <c r="BK148" s="262"/>
      <c r="BL148" s="262"/>
      <c r="BM148" s="262"/>
      <c r="BN148" s="262"/>
      <c r="BO148" s="262"/>
      <c r="BP148" s="262"/>
      <c r="BQ148" s="262"/>
      <c r="BR148" s="262"/>
      <c r="BS148" s="262"/>
      <c r="BT148" s="262"/>
      <c r="BU148" s="262"/>
      <c r="BV148" s="262"/>
    </row>
    <row r="149" spans="63:74" x14ac:dyDescent="0.25">
      <c r="BK149" s="262"/>
      <c r="BL149" s="262"/>
      <c r="BM149" s="262"/>
      <c r="BN149" s="262"/>
      <c r="BO149" s="262"/>
      <c r="BP149" s="262"/>
      <c r="BQ149" s="262"/>
      <c r="BR149" s="262"/>
      <c r="BS149" s="262"/>
      <c r="BT149" s="262"/>
      <c r="BU149" s="262"/>
      <c r="BV149" s="262"/>
    </row>
    <row r="150" spans="63:74" x14ac:dyDescent="0.25">
      <c r="BK150" s="262"/>
      <c r="BL150" s="262"/>
      <c r="BM150" s="262"/>
      <c r="BN150" s="262"/>
      <c r="BO150" s="262"/>
      <c r="BP150" s="262"/>
      <c r="BQ150" s="262"/>
      <c r="BR150" s="262"/>
      <c r="BS150" s="262"/>
      <c r="BT150" s="262"/>
      <c r="BU150" s="262"/>
      <c r="BV150" s="262"/>
    </row>
    <row r="151" spans="63:74" x14ac:dyDescent="0.25">
      <c r="BK151" s="262"/>
      <c r="BL151" s="262"/>
      <c r="BM151" s="262"/>
      <c r="BN151" s="262"/>
      <c r="BO151" s="262"/>
      <c r="BP151" s="262"/>
      <c r="BQ151" s="262"/>
      <c r="BR151" s="262"/>
      <c r="BS151" s="262"/>
      <c r="BT151" s="262"/>
      <c r="BU151" s="262"/>
      <c r="BV151" s="262"/>
    </row>
    <row r="152" spans="63:74" x14ac:dyDescent="0.25">
      <c r="BK152" s="262"/>
      <c r="BL152" s="262"/>
      <c r="BM152" s="262"/>
      <c r="BN152" s="262"/>
      <c r="BO152" s="262"/>
      <c r="BP152" s="262"/>
      <c r="BQ152" s="262"/>
      <c r="BR152" s="262"/>
      <c r="BS152" s="262"/>
      <c r="BT152" s="262"/>
      <c r="BU152" s="262"/>
      <c r="BV152" s="262"/>
    </row>
    <row r="153" spans="63:74" x14ac:dyDescent="0.25">
      <c r="BK153" s="262"/>
      <c r="BL153" s="262"/>
      <c r="BM153" s="262"/>
      <c r="BN153" s="262"/>
      <c r="BO153" s="262"/>
      <c r="BP153" s="262"/>
      <c r="BQ153" s="262"/>
      <c r="BR153" s="262"/>
      <c r="BS153" s="262"/>
      <c r="BT153" s="262"/>
      <c r="BU153" s="262"/>
      <c r="BV153" s="262"/>
    </row>
    <row r="154" spans="63:74" x14ac:dyDescent="0.25">
      <c r="BK154" s="262"/>
      <c r="BL154" s="262"/>
      <c r="BM154" s="262"/>
      <c r="BN154" s="262"/>
      <c r="BO154" s="262"/>
      <c r="BP154" s="262"/>
      <c r="BQ154" s="262"/>
      <c r="BR154" s="262"/>
      <c r="BS154" s="262"/>
      <c r="BT154" s="262"/>
      <c r="BU154" s="262"/>
      <c r="BV154" s="262"/>
    </row>
    <row r="155" spans="63:74" x14ac:dyDescent="0.25">
      <c r="BK155" s="262"/>
      <c r="BL155" s="262"/>
      <c r="BM155" s="262"/>
      <c r="BN155" s="262"/>
      <c r="BO155" s="262"/>
      <c r="BP155" s="262"/>
      <c r="BQ155" s="262"/>
      <c r="BR155" s="262"/>
      <c r="BS155" s="262"/>
      <c r="BT155" s="262"/>
      <c r="BU155" s="262"/>
      <c r="BV155" s="262"/>
    </row>
    <row r="156" spans="63:74" x14ac:dyDescent="0.25">
      <c r="BK156" s="262"/>
      <c r="BL156" s="262"/>
      <c r="BM156" s="262"/>
      <c r="BN156" s="262"/>
      <c r="BO156" s="262"/>
      <c r="BP156" s="262"/>
      <c r="BQ156" s="262"/>
      <c r="BR156" s="262"/>
      <c r="BS156" s="262"/>
      <c r="BT156" s="262"/>
      <c r="BU156" s="262"/>
      <c r="BV156" s="262"/>
    </row>
    <row r="157" spans="63:74" x14ac:dyDescent="0.25">
      <c r="BK157" s="262"/>
      <c r="BL157" s="262"/>
      <c r="BM157" s="262"/>
      <c r="BN157" s="262"/>
      <c r="BO157" s="262"/>
      <c r="BP157" s="262"/>
      <c r="BQ157" s="262"/>
      <c r="BR157" s="262"/>
      <c r="BS157" s="262"/>
      <c r="BT157" s="262"/>
      <c r="BU157" s="262"/>
      <c r="BV157" s="262"/>
    </row>
    <row r="158" spans="63:74" x14ac:dyDescent="0.25">
      <c r="BK158" s="262"/>
      <c r="BL158" s="262"/>
      <c r="BM158" s="262"/>
      <c r="BN158" s="262"/>
      <c r="BO158" s="262"/>
      <c r="BP158" s="262"/>
      <c r="BQ158" s="262"/>
      <c r="BR158" s="262"/>
      <c r="BS158" s="262"/>
      <c r="BT158" s="262"/>
      <c r="BU158" s="262"/>
      <c r="BV158" s="262"/>
    </row>
    <row r="159" spans="63:74" x14ac:dyDescent="0.25">
      <c r="BK159" s="262"/>
      <c r="BL159" s="262"/>
      <c r="BM159" s="262"/>
      <c r="BN159" s="262"/>
      <c r="BO159" s="262"/>
      <c r="BP159" s="262"/>
      <c r="BQ159" s="262"/>
      <c r="BR159" s="262"/>
      <c r="BS159" s="262"/>
      <c r="BT159" s="262"/>
      <c r="BU159" s="262"/>
      <c r="BV159" s="262"/>
    </row>
    <row r="160" spans="63:74" x14ac:dyDescent="0.25">
      <c r="BK160" s="262"/>
      <c r="BL160" s="262"/>
      <c r="BM160" s="262"/>
      <c r="BN160" s="262"/>
      <c r="BO160" s="262"/>
      <c r="BP160" s="262"/>
      <c r="BQ160" s="262"/>
      <c r="BR160" s="262"/>
      <c r="BS160" s="262"/>
      <c r="BT160" s="262"/>
      <c r="BU160" s="262"/>
      <c r="BV160" s="262"/>
    </row>
  </sheetData>
  <mergeCells count="18">
    <mergeCell ref="AM3:AX3"/>
    <mergeCell ref="AY3:BJ3"/>
    <mergeCell ref="BK3:BV3"/>
    <mergeCell ref="B1:AL1"/>
    <mergeCell ref="C3:N3"/>
    <mergeCell ref="O3:Z3"/>
    <mergeCell ref="AA3:AL3"/>
    <mergeCell ref="B79:Q79"/>
    <mergeCell ref="B80:Q80"/>
    <mergeCell ref="A1:A2"/>
    <mergeCell ref="B73:Q73"/>
    <mergeCell ref="B70:Q70"/>
    <mergeCell ref="B71:Q71"/>
    <mergeCell ref="B75:Q75"/>
    <mergeCell ref="B77:Q77"/>
    <mergeCell ref="B78:Q78"/>
    <mergeCell ref="B72:Q72"/>
    <mergeCell ref="B76:Q76"/>
  </mergeCells>
  <phoneticPr fontId="6" type="noConversion"/>
  <hyperlinks>
    <hyperlink ref="A1:A2" location="Contents!A1" display="Table of Contents" xr:uid="{00000000-0004-0000-1600-000000000000}"/>
  </hyperlinks>
  <pageMargins left="0.25" right="0.25" top="0.25" bottom="0.25" header="0.5" footer="0.5"/>
  <pageSetup scale="17"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ransitionEvaluation="1" transitionEntry="1" codeName="Sheet5">
    <pageSetUpPr fitToPage="1"/>
  </sheetPr>
  <dimension ref="A1:BV143"/>
  <sheetViews>
    <sheetView showGridLines="0" zoomScaleNormal="100" workbookViewId="0">
      <pane xSplit="2" ySplit="4" topLeftCell="AT5" activePane="bottomRight" state="frozen"/>
      <selection activeCell="BF63" sqref="BF63"/>
      <selection pane="topRight" activeCell="BF63" sqref="BF63"/>
      <selection pane="bottomLeft" activeCell="BF63" sqref="BF63"/>
      <selection pane="bottomRight" activeCell="AY6" sqref="AY6:AY54"/>
    </sheetView>
  </sheetViews>
  <sheetFormatPr defaultColWidth="9.54296875" defaultRowHeight="10.5" x14ac:dyDescent="0.25"/>
  <cols>
    <col min="1" max="1" width="12" style="128" customWidth="1"/>
    <col min="2" max="2" width="43.453125" style="128" customWidth="1"/>
    <col min="3" max="50" width="7.453125" style="128" customWidth="1"/>
    <col min="51" max="55" width="7.453125" style="256" customWidth="1"/>
    <col min="56" max="58" width="7.453125" style="129" customWidth="1"/>
    <col min="59" max="62" width="7.453125" style="256" customWidth="1"/>
    <col min="63" max="74" width="7.453125" style="128" customWidth="1"/>
    <col min="75" max="16384" width="9.54296875" style="128"/>
  </cols>
  <sheetData>
    <row r="1" spans="1:74" ht="13.4" customHeight="1" x14ac:dyDescent="0.3">
      <c r="A1" s="623" t="s">
        <v>767</v>
      </c>
      <c r="B1" s="721" t="s">
        <v>1232</v>
      </c>
      <c r="C1" s="722"/>
      <c r="D1" s="722"/>
      <c r="E1" s="722"/>
      <c r="F1" s="722"/>
      <c r="G1" s="722"/>
      <c r="H1" s="722"/>
      <c r="I1" s="722"/>
      <c r="J1" s="722"/>
      <c r="K1" s="722"/>
      <c r="L1" s="722"/>
      <c r="M1" s="722"/>
      <c r="N1" s="722"/>
      <c r="O1" s="722"/>
      <c r="P1" s="722"/>
      <c r="Q1" s="722"/>
      <c r="R1" s="722"/>
      <c r="S1" s="722"/>
      <c r="T1" s="722"/>
      <c r="U1" s="722"/>
      <c r="V1" s="722"/>
      <c r="W1" s="722"/>
      <c r="X1" s="722"/>
      <c r="Y1" s="722"/>
      <c r="Z1" s="722"/>
      <c r="AA1" s="722"/>
      <c r="AB1" s="722"/>
      <c r="AC1" s="722"/>
      <c r="AD1" s="722"/>
      <c r="AE1" s="722"/>
      <c r="AF1" s="722"/>
      <c r="AG1" s="722"/>
      <c r="AH1" s="722"/>
      <c r="AI1" s="722"/>
      <c r="AJ1" s="722"/>
      <c r="AK1" s="722"/>
      <c r="AL1" s="722"/>
    </row>
    <row r="2" spans="1:74" s="10" customFormat="1" ht="12.5" x14ac:dyDescent="0.25">
      <c r="A2" s="624"/>
      <c r="B2" s="402" t="str">
        <f>"U.S. Energy Information Administration  |  Short-Term Energy Outlook  - "&amp;Dates!D1</f>
        <v>U.S. Energy Information Administration  |  Short-Term Energy Outlook  - February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302"/>
      <c r="AZ2" s="302"/>
      <c r="BA2" s="302"/>
      <c r="BB2" s="302"/>
      <c r="BC2" s="302"/>
      <c r="BD2" s="483"/>
      <c r="BE2" s="483"/>
      <c r="BF2" s="483"/>
      <c r="BG2" s="302"/>
      <c r="BH2" s="302"/>
      <c r="BI2" s="302"/>
      <c r="BJ2" s="302"/>
    </row>
    <row r="3" spans="1:74" s="9" customFormat="1" ht="13" x14ac:dyDescent="0.3">
      <c r="A3" s="590" t="s">
        <v>1274</v>
      </c>
      <c r="B3" s="11"/>
      <c r="C3" s="626">
        <f>Dates!D3</f>
        <v>2020</v>
      </c>
      <c r="D3" s="617"/>
      <c r="E3" s="617"/>
      <c r="F3" s="617"/>
      <c r="G3" s="617"/>
      <c r="H3" s="617"/>
      <c r="I3" s="617"/>
      <c r="J3" s="617"/>
      <c r="K3" s="617"/>
      <c r="L3" s="617"/>
      <c r="M3" s="617"/>
      <c r="N3" s="618"/>
      <c r="O3" s="626">
        <f>C3+1</f>
        <v>2021</v>
      </c>
      <c r="P3" s="627"/>
      <c r="Q3" s="627"/>
      <c r="R3" s="627"/>
      <c r="S3" s="627"/>
      <c r="T3" s="627"/>
      <c r="U3" s="627"/>
      <c r="V3" s="627"/>
      <c r="W3" s="627"/>
      <c r="X3" s="617"/>
      <c r="Y3" s="617"/>
      <c r="Z3" s="618"/>
      <c r="AA3" s="614">
        <f>O3+1</f>
        <v>2022</v>
      </c>
      <c r="AB3" s="617"/>
      <c r="AC3" s="617"/>
      <c r="AD3" s="617"/>
      <c r="AE3" s="617"/>
      <c r="AF3" s="617"/>
      <c r="AG3" s="617"/>
      <c r="AH3" s="617"/>
      <c r="AI3" s="617"/>
      <c r="AJ3" s="617"/>
      <c r="AK3" s="617"/>
      <c r="AL3" s="618"/>
      <c r="AM3" s="614">
        <f>AA3+1</f>
        <v>2023</v>
      </c>
      <c r="AN3" s="617"/>
      <c r="AO3" s="617"/>
      <c r="AP3" s="617"/>
      <c r="AQ3" s="617"/>
      <c r="AR3" s="617"/>
      <c r="AS3" s="617"/>
      <c r="AT3" s="617"/>
      <c r="AU3" s="617"/>
      <c r="AV3" s="617"/>
      <c r="AW3" s="617"/>
      <c r="AX3" s="618"/>
      <c r="AY3" s="614">
        <f>AM3+1</f>
        <v>2024</v>
      </c>
      <c r="AZ3" s="615"/>
      <c r="BA3" s="615"/>
      <c r="BB3" s="615"/>
      <c r="BC3" s="615"/>
      <c r="BD3" s="615"/>
      <c r="BE3" s="615"/>
      <c r="BF3" s="615"/>
      <c r="BG3" s="615"/>
      <c r="BH3" s="615"/>
      <c r="BI3" s="615"/>
      <c r="BJ3" s="616"/>
      <c r="BK3" s="614">
        <f>AY3+1</f>
        <v>2025</v>
      </c>
      <c r="BL3" s="617"/>
      <c r="BM3" s="617"/>
      <c r="BN3" s="617"/>
      <c r="BO3" s="617"/>
      <c r="BP3" s="617"/>
      <c r="BQ3" s="617"/>
      <c r="BR3" s="617"/>
      <c r="BS3" s="617"/>
      <c r="BT3" s="617"/>
      <c r="BU3" s="617"/>
      <c r="BV3" s="618"/>
    </row>
    <row r="4" spans="1:74" s="9" customFormat="1" x14ac:dyDescent="0.25">
      <c r="A4" s="591" t="str">
        <f>Dates!$D$2</f>
        <v>Thursday February 1,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15" customHeight="1" x14ac:dyDescent="0.25">
      <c r="A5" s="117"/>
      <c r="B5" s="129" t="s">
        <v>1423</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305"/>
      <c r="AZ5" s="305"/>
      <c r="BA5" s="305"/>
      <c r="BB5" s="305"/>
      <c r="BC5" s="305"/>
      <c r="BD5" s="130"/>
      <c r="BE5" s="130"/>
      <c r="BF5" s="130"/>
      <c r="BG5" s="130"/>
      <c r="BH5" s="130"/>
      <c r="BI5" s="130"/>
      <c r="BJ5" s="305"/>
      <c r="BK5" s="305"/>
      <c r="BL5" s="305"/>
      <c r="BM5" s="305"/>
      <c r="BN5" s="305"/>
      <c r="BO5" s="305"/>
      <c r="BP5" s="305"/>
      <c r="BQ5" s="305"/>
      <c r="BR5" s="305"/>
      <c r="BS5" s="305"/>
      <c r="BT5" s="305"/>
      <c r="BU5" s="305"/>
      <c r="BV5" s="305"/>
    </row>
    <row r="6" spans="1:74" ht="11.15" customHeight="1" x14ac:dyDescent="0.25">
      <c r="A6" s="117" t="s">
        <v>659</v>
      </c>
      <c r="B6" s="164" t="s">
        <v>413</v>
      </c>
      <c r="C6" s="190">
        <v>1097.7119662</v>
      </c>
      <c r="D6" s="190">
        <v>1084.397338</v>
      </c>
      <c r="E6" s="190">
        <v>1062.4803179999999</v>
      </c>
      <c r="F6" s="190">
        <v>995.79911492999997</v>
      </c>
      <c r="G6" s="190">
        <v>983.79865477999999</v>
      </c>
      <c r="H6" s="190">
        <v>990.31714627999997</v>
      </c>
      <c r="I6" s="190">
        <v>1047.9420287</v>
      </c>
      <c r="J6" s="190">
        <v>1067.0578441</v>
      </c>
      <c r="K6" s="190">
        <v>1080.2520316</v>
      </c>
      <c r="L6" s="190">
        <v>1082.8414984999999</v>
      </c>
      <c r="M6" s="190">
        <v>1087.7047502</v>
      </c>
      <c r="N6" s="190">
        <v>1090.1586938</v>
      </c>
      <c r="O6" s="190">
        <v>1083.2839954000001</v>
      </c>
      <c r="P6" s="190">
        <v>1086.1088233999999</v>
      </c>
      <c r="Q6" s="190">
        <v>1091.7138437999999</v>
      </c>
      <c r="R6" s="190">
        <v>1105.5511085000001</v>
      </c>
      <c r="S6" s="190">
        <v>1112.6274747</v>
      </c>
      <c r="T6" s="190">
        <v>1118.3949944000001</v>
      </c>
      <c r="U6" s="190">
        <v>1121.0094744999999</v>
      </c>
      <c r="V6" s="190">
        <v>1125.5424459999999</v>
      </c>
      <c r="W6" s="190">
        <v>1130.1497159</v>
      </c>
      <c r="X6" s="190">
        <v>1137.7030658000001</v>
      </c>
      <c r="Y6" s="190">
        <v>1140.3050960999999</v>
      </c>
      <c r="Z6" s="190">
        <v>1140.8275885</v>
      </c>
      <c r="AA6" s="190">
        <v>1135.3287507</v>
      </c>
      <c r="AB6" s="190">
        <v>1134.6485114</v>
      </c>
      <c r="AC6" s="190">
        <v>1134.8450782</v>
      </c>
      <c r="AD6" s="190">
        <v>1137.9049215</v>
      </c>
      <c r="AE6" s="190">
        <v>1138.3652480999999</v>
      </c>
      <c r="AF6" s="190">
        <v>1138.2125283</v>
      </c>
      <c r="AG6" s="190">
        <v>1133.8892424999999</v>
      </c>
      <c r="AH6" s="190">
        <v>1135.1785695000001</v>
      </c>
      <c r="AI6" s="190">
        <v>1138.5229898</v>
      </c>
      <c r="AJ6" s="190">
        <v>1149.670224</v>
      </c>
      <c r="AK6" s="190">
        <v>1152.8140401999999</v>
      </c>
      <c r="AL6" s="190">
        <v>1153.7021589999999</v>
      </c>
      <c r="AM6" s="190">
        <v>1147.9867850000001</v>
      </c>
      <c r="AN6" s="190">
        <v>1147.6243557</v>
      </c>
      <c r="AO6" s="190">
        <v>1148.2670757000001</v>
      </c>
      <c r="AP6" s="190">
        <v>1149.9597085</v>
      </c>
      <c r="AQ6" s="190">
        <v>1152.5791544000001</v>
      </c>
      <c r="AR6" s="190">
        <v>1156.1701768</v>
      </c>
      <c r="AS6" s="190">
        <v>1163.8235738999999</v>
      </c>
      <c r="AT6" s="190">
        <v>1167.0396510999999</v>
      </c>
      <c r="AU6" s="190">
        <v>1168.9092063000001</v>
      </c>
      <c r="AV6" s="190">
        <v>1167.5238942999999</v>
      </c>
      <c r="AW6" s="190">
        <v>1168.1316648</v>
      </c>
      <c r="AX6" s="190">
        <v>1168.8241723000001</v>
      </c>
      <c r="AY6" s="190">
        <v>1169.6703183</v>
      </c>
      <c r="AZ6" s="242">
        <v>1170.481</v>
      </c>
      <c r="BA6" s="242">
        <v>1171.3240000000001</v>
      </c>
      <c r="BB6" s="242">
        <v>1171.9000000000001</v>
      </c>
      <c r="BC6" s="242">
        <v>1173.0350000000001</v>
      </c>
      <c r="BD6" s="242">
        <v>1174.4280000000001</v>
      </c>
      <c r="BE6" s="242">
        <v>1176.415</v>
      </c>
      <c r="BF6" s="242">
        <v>1178.0719999999999</v>
      </c>
      <c r="BG6" s="242">
        <v>1179.7339999999999</v>
      </c>
      <c r="BH6" s="242">
        <v>1181.6279999999999</v>
      </c>
      <c r="BI6" s="242">
        <v>1183.1320000000001</v>
      </c>
      <c r="BJ6" s="242">
        <v>1184.473</v>
      </c>
      <c r="BK6" s="242">
        <v>1185.441</v>
      </c>
      <c r="BL6" s="242">
        <v>1186.6099999999999</v>
      </c>
      <c r="BM6" s="242">
        <v>1187.7729999999999</v>
      </c>
      <c r="BN6" s="242">
        <v>1188.933</v>
      </c>
      <c r="BO6" s="242">
        <v>1190.078</v>
      </c>
      <c r="BP6" s="242">
        <v>1191.212</v>
      </c>
      <c r="BQ6" s="242">
        <v>1192.2750000000001</v>
      </c>
      <c r="BR6" s="242">
        <v>1193.432</v>
      </c>
      <c r="BS6" s="242">
        <v>1194.6220000000001</v>
      </c>
      <c r="BT6" s="242">
        <v>1195.845</v>
      </c>
      <c r="BU6" s="242">
        <v>1197.1020000000001</v>
      </c>
      <c r="BV6" s="242">
        <v>1198.393</v>
      </c>
    </row>
    <row r="7" spans="1:74" ht="11.15" customHeight="1" x14ac:dyDescent="0.25">
      <c r="A7" s="117" t="s">
        <v>660</v>
      </c>
      <c r="B7" s="164" t="s">
        <v>443</v>
      </c>
      <c r="C7" s="190">
        <v>3141.1809549999998</v>
      </c>
      <c r="D7" s="190">
        <v>3101.8838556999999</v>
      </c>
      <c r="E7" s="190">
        <v>3033.0208428000001</v>
      </c>
      <c r="F7" s="190">
        <v>2820.1219384000001</v>
      </c>
      <c r="G7" s="190">
        <v>2777.9795817999998</v>
      </c>
      <c r="H7" s="190">
        <v>2792.123795</v>
      </c>
      <c r="I7" s="190">
        <v>2964.9528236000001</v>
      </c>
      <c r="J7" s="190">
        <v>3014.8714924999999</v>
      </c>
      <c r="K7" s="190">
        <v>3044.2780471000001</v>
      </c>
      <c r="L7" s="190">
        <v>3027.5434893000001</v>
      </c>
      <c r="M7" s="190">
        <v>3035.1475639</v>
      </c>
      <c r="N7" s="190">
        <v>3041.4612729</v>
      </c>
      <c r="O7" s="190">
        <v>3040.4324578999999</v>
      </c>
      <c r="P7" s="190">
        <v>3048.7045542999999</v>
      </c>
      <c r="Q7" s="190">
        <v>3060.2254038999999</v>
      </c>
      <c r="R7" s="190">
        <v>3080.9445448000001</v>
      </c>
      <c r="S7" s="190">
        <v>3094.5007469000002</v>
      </c>
      <c r="T7" s="190">
        <v>3106.8435482999998</v>
      </c>
      <c r="U7" s="190">
        <v>3110.4392932000001</v>
      </c>
      <c r="V7" s="190">
        <v>3126.0055355</v>
      </c>
      <c r="W7" s="190">
        <v>3146.0086191</v>
      </c>
      <c r="X7" s="190">
        <v>3188.7956749</v>
      </c>
      <c r="Y7" s="190">
        <v>3203.9120932999999</v>
      </c>
      <c r="Z7" s="190">
        <v>3209.7050052</v>
      </c>
      <c r="AA7" s="190">
        <v>3194.6204508999999</v>
      </c>
      <c r="AB7" s="190">
        <v>3190.4318189999999</v>
      </c>
      <c r="AC7" s="190">
        <v>3185.5851499999999</v>
      </c>
      <c r="AD7" s="190">
        <v>3175.0631595999998</v>
      </c>
      <c r="AE7" s="190">
        <v>3172.6633794999998</v>
      </c>
      <c r="AF7" s="190">
        <v>3173.3685254000002</v>
      </c>
      <c r="AG7" s="190">
        <v>3183.6632817</v>
      </c>
      <c r="AH7" s="190">
        <v>3185.7147666000001</v>
      </c>
      <c r="AI7" s="190">
        <v>3186.0076644000001</v>
      </c>
      <c r="AJ7" s="190">
        <v>3179.8382531000002</v>
      </c>
      <c r="AK7" s="190">
        <v>3180.1417680999998</v>
      </c>
      <c r="AL7" s="190">
        <v>3182.2144874999999</v>
      </c>
      <c r="AM7" s="190">
        <v>3188.6893369999998</v>
      </c>
      <c r="AN7" s="190">
        <v>3192.3257706999998</v>
      </c>
      <c r="AO7" s="190">
        <v>3195.7567144</v>
      </c>
      <c r="AP7" s="190">
        <v>3194.2881649000001</v>
      </c>
      <c r="AQ7" s="190">
        <v>3200.8286309</v>
      </c>
      <c r="AR7" s="190">
        <v>3210.6841092999998</v>
      </c>
      <c r="AS7" s="190">
        <v>3233.0601495000001</v>
      </c>
      <c r="AT7" s="190">
        <v>3242.6414905000001</v>
      </c>
      <c r="AU7" s="190">
        <v>3248.6336818999998</v>
      </c>
      <c r="AV7" s="190">
        <v>3246.0370200000002</v>
      </c>
      <c r="AW7" s="190">
        <v>3248.6006898000001</v>
      </c>
      <c r="AX7" s="190">
        <v>3251.3249876999998</v>
      </c>
      <c r="AY7" s="190">
        <v>3254.5813266</v>
      </c>
      <c r="AZ7" s="242">
        <v>3257.348</v>
      </c>
      <c r="BA7" s="242">
        <v>3259.9969999999998</v>
      </c>
      <c r="BB7" s="242">
        <v>3261.498</v>
      </c>
      <c r="BC7" s="242">
        <v>3264.6840000000002</v>
      </c>
      <c r="BD7" s="242">
        <v>3268.5250000000001</v>
      </c>
      <c r="BE7" s="242">
        <v>3273.5639999999999</v>
      </c>
      <c r="BF7" s="242">
        <v>3278.3069999999998</v>
      </c>
      <c r="BG7" s="242">
        <v>3283.2979999999998</v>
      </c>
      <c r="BH7" s="242">
        <v>3289.6350000000002</v>
      </c>
      <c r="BI7" s="242">
        <v>3294.2979999999998</v>
      </c>
      <c r="BJ7" s="242">
        <v>3298.3850000000002</v>
      </c>
      <c r="BK7" s="242">
        <v>3301.152</v>
      </c>
      <c r="BL7" s="242">
        <v>3304.6460000000002</v>
      </c>
      <c r="BM7" s="242">
        <v>3308.1219999999998</v>
      </c>
      <c r="BN7" s="242">
        <v>3311.6179999999999</v>
      </c>
      <c r="BO7" s="242">
        <v>3315.0320000000002</v>
      </c>
      <c r="BP7" s="242">
        <v>3318.3989999999999</v>
      </c>
      <c r="BQ7" s="242">
        <v>3321.7570000000001</v>
      </c>
      <c r="BR7" s="242">
        <v>3325.0070000000001</v>
      </c>
      <c r="BS7" s="242">
        <v>3328.1860000000001</v>
      </c>
      <c r="BT7" s="242">
        <v>3331.2919999999999</v>
      </c>
      <c r="BU7" s="242">
        <v>3334.3270000000002</v>
      </c>
      <c r="BV7" s="242">
        <v>3337.2890000000002</v>
      </c>
    </row>
    <row r="8" spans="1:74" ht="11.15" customHeight="1" x14ac:dyDescent="0.25">
      <c r="A8" s="117" t="s">
        <v>661</v>
      </c>
      <c r="B8" s="164" t="s">
        <v>414</v>
      </c>
      <c r="C8" s="190">
        <v>2759.4482950000001</v>
      </c>
      <c r="D8" s="190">
        <v>2718.9405339999998</v>
      </c>
      <c r="E8" s="190">
        <v>2658.1752028999999</v>
      </c>
      <c r="F8" s="190">
        <v>2480.5395712999998</v>
      </c>
      <c r="G8" s="190">
        <v>2451.7186483</v>
      </c>
      <c r="H8" s="190">
        <v>2475.0997032999999</v>
      </c>
      <c r="I8" s="190">
        <v>2650.2423629999998</v>
      </c>
      <c r="J8" s="190">
        <v>2703.3576539999999</v>
      </c>
      <c r="K8" s="190">
        <v>2734.0052031</v>
      </c>
      <c r="L8" s="190">
        <v>2712.3540951999998</v>
      </c>
      <c r="M8" s="190">
        <v>2720.4393466000001</v>
      </c>
      <c r="N8" s="190">
        <v>2728.4300423</v>
      </c>
      <c r="O8" s="190">
        <v>2733.7756442</v>
      </c>
      <c r="P8" s="190">
        <v>2743.4901319999999</v>
      </c>
      <c r="Q8" s="190">
        <v>2755.0229675</v>
      </c>
      <c r="R8" s="190">
        <v>2775.6070294000001</v>
      </c>
      <c r="S8" s="190">
        <v>2785.3519016</v>
      </c>
      <c r="T8" s="190">
        <v>2791.4904627000001</v>
      </c>
      <c r="U8" s="190">
        <v>2783.8737292000001</v>
      </c>
      <c r="V8" s="190">
        <v>2790.4114055999999</v>
      </c>
      <c r="W8" s="190">
        <v>2800.9545085999998</v>
      </c>
      <c r="X8" s="190">
        <v>2828.6549813000001</v>
      </c>
      <c r="Y8" s="190">
        <v>2837.3449799</v>
      </c>
      <c r="Z8" s="190">
        <v>2840.1764475999998</v>
      </c>
      <c r="AA8" s="190">
        <v>2828.9285568</v>
      </c>
      <c r="AB8" s="190">
        <v>2826.2085834</v>
      </c>
      <c r="AC8" s="190">
        <v>2823.7956998</v>
      </c>
      <c r="AD8" s="190">
        <v>2820.7376267999998</v>
      </c>
      <c r="AE8" s="190">
        <v>2819.6531322000001</v>
      </c>
      <c r="AF8" s="190">
        <v>2819.5899368</v>
      </c>
      <c r="AG8" s="190">
        <v>2821.1692920999999</v>
      </c>
      <c r="AH8" s="190">
        <v>2822.6827566000002</v>
      </c>
      <c r="AI8" s="190">
        <v>2824.7515816999999</v>
      </c>
      <c r="AJ8" s="190">
        <v>2829.1654531999998</v>
      </c>
      <c r="AK8" s="190">
        <v>2831.0027353</v>
      </c>
      <c r="AL8" s="190">
        <v>2832.0531138000001</v>
      </c>
      <c r="AM8" s="190">
        <v>2829.9629147999999</v>
      </c>
      <c r="AN8" s="190">
        <v>2831.2047413999999</v>
      </c>
      <c r="AO8" s="190">
        <v>2833.4249196000001</v>
      </c>
      <c r="AP8" s="190">
        <v>2834.4085067000001</v>
      </c>
      <c r="AQ8" s="190">
        <v>2840.2465954999998</v>
      </c>
      <c r="AR8" s="190">
        <v>2848.7242433000001</v>
      </c>
      <c r="AS8" s="190">
        <v>2867.8457064999998</v>
      </c>
      <c r="AT8" s="190">
        <v>2875.5992796999999</v>
      </c>
      <c r="AU8" s="190">
        <v>2879.9892193999999</v>
      </c>
      <c r="AV8" s="190">
        <v>2875.6087892999999</v>
      </c>
      <c r="AW8" s="190">
        <v>2877.3265142</v>
      </c>
      <c r="AX8" s="190">
        <v>2879.7356579000002</v>
      </c>
      <c r="AY8" s="190">
        <v>2884.0265153999999</v>
      </c>
      <c r="AZ8" s="242">
        <v>2886.9259999999999</v>
      </c>
      <c r="BA8" s="242">
        <v>2889.6239999999998</v>
      </c>
      <c r="BB8" s="242">
        <v>2891.471</v>
      </c>
      <c r="BC8" s="242">
        <v>2894.2530000000002</v>
      </c>
      <c r="BD8" s="242">
        <v>2897.3220000000001</v>
      </c>
      <c r="BE8" s="242">
        <v>2901.2919999999999</v>
      </c>
      <c r="BF8" s="242">
        <v>2904.47</v>
      </c>
      <c r="BG8" s="242">
        <v>2907.471</v>
      </c>
      <c r="BH8" s="242">
        <v>2910.6689999999999</v>
      </c>
      <c r="BI8" s="242">
        <v>2913.0390000000002</v>
      </c>
      <c r="BJ8" s="242">
        <v>2914.9540000000002</v>
      </c>
      <c r="BK8" s="242">
        <v>2915.529</v>
      </c>
      <c r="BL8" s="242">
        <v>2917.1959999999999</v>
      </c>
      <c r="BM8" s="242">
        <v>2919.0720000000001</v>
      </c>
      <c r="BN8" s="242">
        <v>2921.4</v>
      </c>
      <c r="BO8" s="242">
        <v>2923.51</v>
      </c>
      <c r="BP8" s="242">
        <v>2925.6469999999999</v>
      </c>
      <c r="BQ8" s="242">
        <v>2927.7269999999999</v>
      </c>
      <c r="BR8" s="242">
        <v>2929.9760000000001</v>
      </c>
      <c r="BS8" s="242">
        <v>2932.3119999999999</v>
      </c>
      <c r="BT8" s="242">
        <v>2934.7339999999999</v>
      </c>
      <c r="BU8" s="242">
        <v>2937.2429999999999</v>
      </c>
      <c r="BV8" s="242">
        <v>2939.8389999999999</v>
      </c>
    </row>
    <row r="9" spans="1:74" ht="11.15" customHeight="1" x14ac:dyDescent="0.25">
      <c r="A9" s="117" t="s">
        <v>662</v>
      </c>
      <c r="B9" s="164" t="s">
        <v>415</v>
      </c>
      <c r="C9" s="190">
        <v>1299.8919799</v>
      </c>
      <c r="D9" s="190">
        <v>1285.8430175000001</v>
      </c>
      <c r="E9" s="190">
        <v>1264.3709514</v>
      </c>
      <c r="F9" s="190">
        <v>1200.3020719000001</v>
      </c>
      <c r="G9" s="190">
        <v>1190.3640803000001</v>
      </c>
      <c r="H9" s="190">
        <v>1199.3832671</v>
      </c>
      <c r="I9" s="190">
        <v>1262.8260760000001</v>
      </c>
      <c r="J9" s="190">
        <v>1283.1597865000001</v>
      </c>
      <c r="K9" s="190">
        <v>1295.8508423999999</v>
      </c>
      <c r="L9" s="190">
        <v>1291.2939793</v>
      </c>
      <c r="M9" s="190">
        <v>1295.9036742999999</v>
      </c>
      <c r="N9" s="190">
        <v>1300.0746631</v>
      </c>
      <c r="O9" s="190">
        <v>1302.2951852000001</v>
      </c>
      <c r="P9" s="190">
        <v>1306.7225817000001</v>
      </c>
      <c r="Q9" s="190">
        <v>1311.8450922</v>
      </c>
      <c r="R9" s="190">
        <v>1321.9117736999999</v>
      </c>
      <c r="S9" s="190">
        <v>1325.2377194999999</v>
      </c>
      <c r="T9" s="190">
        <v>1326.0719864</v>
      </c>
      <c r="U9" s="190">
        <v>1318.8856771999999</v>
      </c>
      <c r="V9" s="190">
        <v>1318.8832594999999</v>
      </c>
      <c r="W9" s="190">
        <v>1320.535836</v>
      </c>
      <c r="X9" s="190">
        <v>1327.2496696000001</v>
      </c>
      <c r="Y9" s="190">
        <v>1329.6575372</v>
      </c>
      <c r="Z9" s="190">
        <v>1331.1657015999999</v>
      </c>
      <c r="AA9" s="190">
        <v>1331.4290698</v>
      </c>
      <c r="AB9" s="190">
        <v>1331.3966479999999</v>
      </c>
      <c r="AC9" s="190">
        <v>1330.7233430000001</v>
      </c>
      <c r="AD9" s="190">
        <v>1326.1110518999999</v>
      </c>
      <c r="AE9" s="190">
        <v>1326.6295577000001</v>
      </c>
      <c r="AF9" s="190">
        <v>1328.9807575</v>
      </c>
      <c r="AG9" s="190">
        <v>1337.6008064</v>
      </c>
      <c r="AH9" s="190">
        <v>1340.2902779000001</v>
      </c>
      <c r="AI9" s="190">
        <v>1341.4853270999999</v>
      </c>
      <c r="AJ9" s="190">
        <v>1336.9630156999999</v>
      </c>
      <c r="AK9" s="190">
        <v>1338.3364239</v>
      </c>
      <c r="AL9" s="190">
        <v>1341.3826134999999</v>
      </c>
      <c r="AM9" s="190">
        <v>1349.3943200000001</v>
      </c>
      <c r="AN9" s="190">
        <v>1353.3165207</v>
      </c>
      <c r="AO9" s="190">
        <v>1356.4419513</v>
      </c>
      <c r="AP9" s="190">
        <v>1356.8203378000001</v>
      </c>
      <c r="AQ9" s="190">
        <v>1359.8149332</v>
      </c>
      <c r="AR9" s="190">
        <v>1363.4754637000001</v>
      </c>
      <c r="AS9" s="190">
        <v>1369.9940598000001</v>
      </c>
      <c r="AT9" s="190">
        <v>1373.3423624</v>
      </c>
      <c r="AU9" s="190">
        <v>1375.7125020999999</v>
      </c>
      <c r="AV9" s="190">
        <v>1375.7621515999999</v>
      </c>
      <c r="AW9" s="190">
        <v>1377.1827109999999</v>
      </c>
      <c r="AX9" s="190">
        <v>1378.6318530000001</v>
      </c>
      <c r="AY9" s="190">
        <v>1380.1959734</v>
      </c>
      <c r="AZ9" s="242">
        <v>1381.6369999999999</v>
      </c>
      <c r="BA9" s="242">
        <v>1383.0429999999999</v>
      </c>
      <c r="BB9" s="242">
        <v>1384.1</v>
      </c>
      <c r="BC9" s="242">
        <v>1385.6669999999999</v>
      </c>
      <c r="BD9" s="242">
        <v>1387.431</v>
      </c>
      <c r="BE9" s="242">
        <v>1389.6189999999999</v>
      </c>
      <c r="BF9" s="242">
        <v>1391.6110000000001</v>
      </c>
      <c r="BG9" s="242">
        <v>1393.6310000000001</v>
      </c>
      <c r="BH9" s="242">
        <v>1395.9290000000001</v>
      </c>
      <c r="BI9" s="242">
        <v>1397.8209999999999</v>
      </c>
      <c r="BJ9" s="242">
        <v>1399.556</v>
      </c>
      <c r="BK9" s="242">
        <v>1400.905</v>
      </c>
      <c r="BL9" s="242">
        <v>1402.4949999999999</v>
      </c>
      <c r="BM9" s="242">
        <v>1404.097</v>
      </c>
      <c r="BN9" s="242">
        <v>1405.751</v>
      </c>
      <c r="BO9" s="242">
        <v>1407.35</v>
      </c>
      <c r="BP9" s="242">
        <v>1408.931</v>
      </c>
      <c r="BQ9" s="242">
        <v>1410.4970000000001</v>
      </c>
      <c r="BR9" s="242">
        <v>1412.0450000000001</v>
      </c>
      <c r="BS9" s="242">
        <v>1413.575</v>
      </c>
      <c r="BT9" s="242">
        <v>1415.088</v>
      </c>
      <c r="BU9" s="242">
        <v>1416.5830000000001</v>
      </c>
      <c r="BV9" s="242">
        <v>1418.0619999999999</v>
      </c>
    </row>
    <row r="10" spans="1:74" ht="11.15" customHeight="1" x14ac:dyDescent="0.25">
      <c r="A10" s="117" t="s">
        <v>663</v>
      </c>
      <c r="B10" s="164" t="s">
        <v>416</v>
      </c>
      <c r="C10" s="190">
        <v>3782.0947385999998</v>
      </c>
      <c r="D10" s="190">
        <v>3741.1448531999999</v>
      </c>
      <c r="E10" s="190">
        <v>3677.3120804999999</v>
      </c>
      <c r="F10" s="190">
        <v>3482.8400932999998</v>
      </c>
      <c r="G10" s="190">
        <v>3454.0587915999999</v>
      </c>
      <c r="H10" s="190">
        <v>3483.2118482999999</v>
      </c>
      <c r="I10" s="190">
        <v>3682.2785850999999</v>
      </c>
      <c r="J10" s="190">
        <v>3743.3158668000001</v>
      </c>
      <c r="K10" s="190">
        <v>3778.3030155000001</v>
      </c>
      <c r="L10" s="190">
        <v>3746.7254477000001</v>
      </c>
      <c r="M10" s="190">
        <v>3759.9982675000001</v>
      </c>
      <c r="N10" s="190">
        <v>3777.6068915000001</v>
      </c>
      <c r="O10" s="190">
        <v>3806.044731</v>
      </c>
      <c r="P10" s="190">
        <v>3827.4549050999999</v>
      </c>
      <c r="Q10" s="190">
        <v>3848.330825</v>
      </c>
      <c r="R10" s="190">
        <v>3871.6478179999999</v>
      </c>
      <c r="S10" s="190">
        <v>3889.2237341999999</v>
      </c>
      <c r="T10" s="190">
        <v>3904.0339008000001</v>
      </c>
      <c r="U10" s="190">
        <v>3908.1461709999999</v>
      </c>
      <c r="V10" s="190">
        <v>3923.3739485000001</v>
      </c>
      <c r="W10" s="190">
        <v>3941.7850865999999</v>
      </c>
      <c r="X10" s="190">
        <v>3978.5240238000001</v>
      </c>
      <c r="Y10" s="190">
        <v>3991.9435539999999</v>
      </c>
      <c r="Z10" s="190">
        <v>3997.1881156999998</v>
      </c>
      <c r="AA10" s="190">
        <v>3980.3552082000001</v>
      </c>
      <c r="AB10" s="190">
        <v>3979.6767086</v>
      </c>
      <c r="AC10" s="190">
        <v>3981.2501160000002</v>
      </c>
      <c r="AD10" s="190">
        <v>3984.3166873</v>
      </c>
      <c r="AE10" s="190">
        <v>3990.9629663999999</v>
      </c>
      <c r="AF10" s="190">
        <v>4000.4302100999998</v>
      </c>
      <c r="AG10" s="190">
        <v>4015.6472251</v>
      </c>
      <c r="AH10" s="190">
        <v>4028.5597929</v>
      </c>
      <c r="AI10" s="190">
        <v>4042.0967200999999</v>
      </c>
      <c r="AJ10" s="190">
        <v>4060.3404706000001</v>
      </c>
      <c r="AK10" s="190">
        <v>4072.064269</v>
      </c>
      <c r="AL10" s="190">
        <v>4081.3505792000001</v>
      </c>
      <c r="AM10" s="190">
        <v>4085.7834155</v>
      </c>
      <c r="AN10" s="190">
        <v>4092.0067382000002</v>
      </c>
      <c r="AO10" s="190">
        <v>4097.6045617</v>
      </c>
      <c r="AP10" s="190">
        <v>4095.4882302000001</v>
      </c>
      <c r="AQ10" s="190">
        <v>4105.1515473999998</v>
      </c>
      <c r="AR10" s="190">
        <v>4119.5058574000004</v>
      </c>
      <c r="AS10" s="190">
        <v>4151.4138752999997</v>
      </c>
      <c r="AT10" s="190">
        <v>4165.5031344999998</v>
      </c>
      <c r="AU10" s="190">
        <v>4174.6363500999996</v>
      </c>
      <c r="AV10" s="190">
        <v>4171.9648103</v>
      </c>
      <c r="AW10" s="190">
        <v>4176.3224727999996</v>
      </c>
      <c r="AX10" s="190">
        <v>4180.8606256000003</v>
      </c>
      <c r="AY10" s="190">
        <v>4185.8115693999998</v>
      </c>
      <c r="AZ10" s="242">
        <v>4190.5360000000001</v>
      </c>
      <c r="BA10" s="242">
        <v>4195.268</v>
      </c>
      <c r="BB10" s="242">
        <v>4199.1840000000002</v>
      </c>
      <c r="BC10" s="242">
        <v>4204.5439999999999</v>
      </c>
      <c r="BD10" s="242">
        <v>4210.5249999999996</v>
      </c>
      <c r="BE10" s="242">
        <v>4217.6480000000001</v>
      </c>
      <c r="BF10" s="242">
        <v>4224.482</v>
      </c>
      <c r="BG10" s="242">
        <v>4231.5469999999996</v>
      </c>
      <c r="BH10" s="242">
        <v>4239.8469999999998</v>
      </c>
      <c r="BI10" s="242">
        <v>4246.6189999999997</v>
      </c>
      <c r="BJ10" s="242">
        <v>4252.8689999999997</v>
      </c>
      <c r="BK10" s="242">
        <v>4258.0280000000002</v>
      </c>
      <c r="BL10" s="242">
        <v>4263.6580000000004</v>
      </c>
      <c r="BM10" s="242">
        <v>4269.192</v>
      </c>
      <c r="BN10" s="242">
        <v>4274.4610000000002</v>
      </c>
      <c r="BO10" s="242">
        <v>4279.9290000000001</v>
      </c>
      <c r="BP10" s="242">
        <v>4285.4269999999997</v>
      </c>
      <c r="BQ10" s="242">
        <v>4290.9549999999999</v>
      </c>
      <c r="BR10" s="242">
        <v>4296.5150000000003</v>
      </c>
      <c r="BS10" s="242">
        <v>4302.107</v>
      </c>
      <c r="BT10" s="242">
        <v>4307.7299999999996</v>
      </c>
      <c r="BU10" s="242">
        <v>4313.3850000000002</v>
      </c>
      <c r="BV10" s="242">
        <v>4319.0720000000001</v>
      </c>
    </row>
    <row r="11" spans="1:74" ht="11.15" customHeight="1" x14ac:dyDescent="0.25">
      <c r="A11" s="117" t="s">
        <v>664</v>
      </c>
      <c r="B11" s="164" t="s">
        <v>417</v>
      </c>
      <c r="C11" s="190">
        <v>939.00982806000002</v>
      </c>
      <c r="D11" s="190">
        <v>928.65224645000001</v>
      </c>
      <c r="E11" s="190">
        <v>908.96954174999996</v>
      </c>
      <c r="F11" s="190">
        <v>841.93228378000003</v>
      </c>
      <c r="G11" s="190">
        <v>832.12140552000005</v>
      </c>
      <c r="H11" s="190">
        <v>841.50747679000006</v>
      </c>
      <c r="I11" s="190">
        <v>907.40537449999999</v>
      </c>
      <c r="J11" s="190">
        <v>927.19918717999997</v>
      </c>
      <c r="K11" s="190">
        <v>938.20379172000003</v>
      </c>
      <c r="L11" s="190">
        <v>927.11953469000002</v>
      </c>
      <c r="M11" s="190">
        <v>930.52046302999997</v>
      </c>
      <c r="N11" s="190">
        <v>935.10692330999996</v>
      </c>
      <c r="O11" s="190">
        <v>944.32744535999996</v>
      </c>
      <c r="P11" s="190">
        <v>948.69857214000001</v>
      </c>
      <c r="Q11" s="190">
        <v>951.66883346999998</v>
      </c>
      <c r="R11" s="190">
        <v>951.61076849000005</v>
      </c>
      <c r="S11" s="190">
        <v>952.99989459000005</v>
      </c>
      <c r="T11" s="190">
        <v>954.20875090000004</v>
      </c>
      <c r="U11" s="190">
        <v>953.14674404000004</v>
      </c>
      <c r="V11" s="190">
        <v>955.56300580000004</v>
      </c>
      <c r="W11" s="190">
        <v>959.36694279000005</v>
      </c>
      <c r="X11" s="190">
        <v>968.64238438999996</v>
      </c>
      <c r="Y11" s="190">
        <v>972.15879985000004</v>
      </c>
      <c r="Z11" s="190">
        <v>974.00001852000003</v>
      </c>
      <c r="AA11" s="190">
        <v>971.93559156000003</v>
      </c>
      <c r="AB11" s="190">
        <v>972.09925332</v>
      </c>
      <c r="AC11" s="190">
        <v>972.26055494000002</v>
      </c>
      <c r="AD11" s="190">
        <v>971.23821408000003</v>
      </c>
      <c r="AE11" s="190">
        <v>972.28075720000004</v>
      </c>
      <c r="AF11" s="190">
        <v>974.20690196999999</v>
      </c>
      <c r="AG11" s="190">
        <v>977.77845067999999</v>
      </c>
      <c r="AH11" s="190">
        <v>980.90044697999997</v>
      </c>
      <c r="AI11" s="190">
        <v>984.33469318000004</v>
      </c>
      <c r="AJ11" s="190">
        <v>989.26967001000003</v>
      </c>
      <c r="AK11" s="190">
        <v>992.43705547000002</v>
      </c>
      <c r="AL11" s="190">
        <v>995.02533027000004</v>
      </c>
      <c r="AM11" s="190">
        <v>996.89279151000005</v>
      </c>
      <c r="AN11" s="190">
        <v>998.42912220999995</v>
      </c>
      <c r="AO11" s="190">
        <v>999.49261942999999</v>
      </c>
      <c r="AP11" s="190">
        <v>998.04007139999999</v>
      </c>
      <c r="AQ11" s="190">
        <v>999.69031055000005</v>
      </c>
      <c r="AR11" s="190">
        <v>1002.4001251</v>
      </c>
      <c r="AS11" s="190">
        <v>1009.0662532</v>
      </c>
      <c r="AT11" s="190">
        <v>1011.7226648</v>
      </c>
      <c r="AU11" s="190">
        <v>1013.2660982</v>
      </c>
      <c r="AV11" s="190">
        <v>1012.0339345</v>
      </c>
      <c r="AW11" s="190">
        <v>1012.5983753</v>
      </c>
      <c r="AX11" s="190">
        <v>1013.296802</v>
      </c>
      <c r="AY11" s="190">
        <v>1014.3339407</v>
      </c>
      <c r="AZ11" s="242">
        <v>1015.147</v>
      </c>
      <c r="BA11" s="242">
        <v>1015.94</v>
      </c>
      <c r="BB11" s="242">
        <v>1016.4880000000001</v>
      </c>
      <c r="BC11" s="242">
        <v>1017.4109999999999</v>
      </c>
      <c r="BD11" s="242">
        <v>1018.485</v>
      </c>
      <c r="BE11" s="242">
        <v>1019.877</v>
      </c>
      <c r="BF11" s="242">
        <v>1021.125</v>
      </c>
      <c r="BG11" s="242">
        <v>1022.396</v>
      </c>
      <c r="BH11" s="242">
        <v>1023.92</v>
      </c>
      <c r="BI11" s="242">
        <v>1025.067</v>
      </c>
      <c r="BJ11" s="242">
        <v>1026.066</v>
      </c>
      <c r="BK11" s="242">
        <v>1026.6759999999999</v>
      </c>
      <c r="BL11" s="242">
        <v>1027.56</v>
      </c>
      <c r="BM11" s="242">
        <v>1028.4780000000001</v>
      </c>
      <c r="BN11" s="242">
        <v>1029.5440000000001</v>
      </c>
      <c r="BO11" s="242">
        <v>1030.441</v>
      </c>
      <c r="BP11" s="242">
        <v>1031.2860000000001</v>
      </c>
      <c r="BQ11" s="242">
        <v>1031.94</v>
      </c>
      <c r="BR11" s="242">
        <v>1032.7809999999999</v>
      </c>
      <c r="BS11" s="242">
        <v>1033.672</v>
      </c>
      <c r="BT11" s="242">
        <v>1034.6130000000001</v>
      </c>
      <c r="BU11" s="242">
        <v>1035.604</v>
      </c>
      <c r="BV11" s="242">
        <v>1036.645</v>
      </c>
    </row>
    <row r="12" spans="1:74" ht="11.15" customHeight="1" x14ac:dyDescent="0.25">
      <c r="A12" s="117" t="s">
        <v>665</v>
      </c>
      <c r="B12" s="164" t="s">
        <v>418</v>
      </c>
      <c r="C12" s="190">
        <v>2393.5528562</v>
      </c>
      <c r="D12" s="190">
        <v>2366.1395131999998</v>
      </c>
      <c r="E12" s="190">
        <v>2325.7748894000001</v>
      </c>
      <c r="F12" s="190">
        <v>2209.3907046999998</v>
      </c>
      <c r="G12" s="190">
        <v>2190.4247291000001</v>
      </c>
      <c r="H12" s="190">
        <v>2205.8086825</v>
      </c>
      <c r="I12" s="190">
        <v>2321.6535439999998</v>
      </c>
      <c r="J12" s="190">
        <v>2356.1541213</v>
      </c>
      <c r="K12" s="190">
        <v>2375.4213933000001</v>
      </c>
      <c r="L12" s="190">
        <v>2355.8340444</v>
      </c>
      <c r="M12" s="190">
        <v>2362.3506928000002</v>
      </c>
      <c r="N12" s="190">
        <v>2371.3500227999998</v>
      </c>
      <c r="O12" s="190">
        <v>2385.8620669000002</v>
      </c>
      <c r="P12" s="190">
        <v>2397.5542356999999</v>
      </c>
      <c r="Q12" s="190">
        <v>2409.4565616999998</v>
      </c>
      <c r="R12" s="190">
        <v>2425.6660467000002</v>
      </c>
      <c r="S12" s="190">
        <v>2434.9159358000002</v>
      </c>
      <c r="T12" s="190">
        <v>2441.3032308000002</v>
      </c>
      <c r="U12" s="190">
        <v>2438.8202139</v>
      </c>
      <c r="V12" s="190">
        <v>2443.9881091000002</v>
      </c>
      <c r="W12" s="190">
        <v>2450.7991986000002</v>
      </c>
      <c r="X12" s="190">
        <v>2466.2340939999999</v>
      </c>
      <c r="Y12" s="190">
        <v>2471.0961132000002</v>
      </c>
      <c r="Z12" s="190">
        <v>2472.3658679</v>
      </c>
      <c r="AA12" s="190">
        <v>2465.9218199000002</v>
      </c>
      <c r="AB12" s="190">
        <v>2463.0981992000002</v>
      </c>
      <c r="AC12" s="190">
        <v>2459.7734676999999</v>
      </c>
      <c r="AD12" s="190">
        <v>2448.3683455</v>
      </c>
      <c r="AE12" s="190">
        <v>2449.7258520999999</v>
      </c>
      <c r="AF12" s="190">
        <v>2456.2667077000001</v>
      </c>
      <c r="AG12" s="190">
        <v>2472.9686124999998</v>
      </c>
      <c r="AH12" s="190">
        <v>2486.1428907999998</v>
      </c>
      <c r="AI12" s="190">
        <v>2500.7672428000001</v>
      </c>
      <c r="AJ12" s="190">
        <v>2521.7986323</v>
      </c>
      <c r="AK12" s="190">
        <v>2535.6054089999998</v>
      </c>
      <c r="AL12" s="190">
        <v>2547.1445365</v>
      </c>
      <c r="AM12" s="190">
        <v>2553.4269546999999</v>
      </c>
      <c r="AN12" s="190">
        <v>2562.6725793000001</v>
      </c>
      <c r="AO12" s="190">
        <v>2571.8923500999999</v>
      </c>
      <c r="AP12" s="190">
        <v>2579.7092733999998</v>
      </c>
      <c r="AQ12" s="190">
        <v>2589.9100816999999</v>
      </c>
      <c r="AR12" s="190">
        <v>2601.1177815000001</v>
      </c>
      <c r="AS12" s="190">
        <v>2618.6432027999999</v>
      </c>
      <c r="AT12" s="190">
        <v>2627.8815628000002</v>
      </c>
      <c r="AU12" s="190">
        <v>2634.1436915999998</v>
      </c>
      <c r="AV12" s="190">
        <v>2633.5384487000001</v>
      </c>
      <c r="AW12" s="190">
        <v>2636.7664705000002</v>
      </c>
      <c r="AX12" s="190">
        <v>2639.9366163999998</v>
      </c>
      <c r="AY12" s="190">
        <v>2642.7939688000001</v>
      </c>
      <c r="AZ12" s="242">
        <v>2646.04</v>
      </c>
      <c r="BA12" s="242">
        <v>2649.4180000000001</v>
      </c>
      <c r="BB12" s="242">
        <v>2652.393</v>
      </c>
      <c r="BC12" s="242">
        <v>2656.442</v>
      </c>
      <c r="BD12" s="242">
        <v>2661.027</v>
      </c>
      <c r="BE12" s="242">
        <v>2666.8510000000001</v>
      </c>
      <c r="BF12" s="242">
        <v>2671.982</v>
      </c>
      <c r="BG12" s="242">
        <v>2677.1239999999998</v>
      </c>
      <c r="BH12" s="242">
        <v>2682.6950000000002</v>
      </c>
      <c r="BI12" s="242">
        <v>2687.5419999999999</v>
      </c>
      <c r="BJ12" s="242">
        <v>2692.085</v>
      </c>
      <c r="BK12" s="242">
        <v>2695.9119999999998</v>
      </c>
      <c r="BL12" s="242">
        <v>2700.1529999999998</v>
      </c>
      <c r="BM12" s="242">
        <v>2704.3989999999999</v>
      </c>
      <c r="BN12" s="242">
        <v>2708.5839999999998</v>
      </c>
      <c r="BO12" s="242">
        <v>2712.886</v>
      </c>
      <c r="BP12" s="242">
        <v>2717.24</v>
      </c>
      <c r="BQ12" s="242">
        <v>2721.7260000000001</v>
      </c>
      <c r="BR12" s="242">
        <v>2726.127</v>
      </c>
      <c r="BS12" s="242">
        <v>2730.5239999999999</v>
      </c>
      <c r="BT12" s="242">
        <v>2734.9140000000002</v>
      </c>
      <c r="BU12" s="242">
        <v>2739.299</v>
      </c>
      <c r="BV12" s="242">
        <v>2743.6790000000001</v>
      </c>
    </row>
    <row r="13" spans="1:74" ht="11.15" customHeight="1" x14ac:dyDescent="0.25">
      <c r="A13" s="117" t="s">
        <v>666</v>
      </c>
      <c r="B13" s="164" t="s">
        <v>419</v>
      </c>
      <c r="C13" s="190">
        <v>1410.4530509000001</v>
      </c>
      <c r="D13" s="190">
        <v>1396.2397000999999</v>
      </c>
      <c r="E13" s="190">
        <v>1372.1491956</v>
      </c>
      <c r="F13" s="190">
        <v>1295.4387803</v>
      </c>
      <c r="G13" s="190">
        <v>1283.651036</v>
      </c>
      <c r="H13" s="190">
        <v>1294.0432057</v>
      </c>
      <c r="I13" s="190">
        <v>1367.6168921000001</v>
      </c>
      <c r="J13" s="190">
        <v>1391.6176877</v>
      </c>
      <c r="K13" s="190">
        <v>1407.0471951</v>
      </c>
      <c r="L13" s="190">
        <v>1402.0258629</v>
      </c>
      <c r="M13" s="190">
        <v>1409.2224578</v>
      </c>
      <c r="N13" s="190">
        <v>1416.7574282</v>
      </c>
      <c r="O13" s="190">
        <v>1425.0352250999999</v>
      </c>
      <c r="P13" s="190">
        <v>1432.9436083999999</v>
      </c>
      <c r="Q13" s="190">
        <v>1440.887029</v>
      </c>
      <c r="R13" s="190">
        <v>1449.9343772</v>
      </c>
      <c r="S13" s="190">
        <v>1457.1462048000001</v>
      </c>
      <c r="T13" s="190">
        <v>1463.5914018999999</v>
      </c>
      <c r="U13" s="190">
        <v>1466.8025336999999</v>
      </c>
      <c r="V13" s="190">
        <v>1473.5650462000001</v>
      </c>
      <c r="W13" s="190">
        <v>1481.4115045999999</v>
      </c>
      <c r="X13" s="190">
        <v>1496.5152740000001</v>
      </c>
      <c r="Y13" s="190">
        <v>1501.8996</v>
      </c>
      <c r="Z13" s="190">
        <v>1503.737848</v>
      </c>
      <c r="AA13" s="190">
        <v>1496.7571187000001</v>
      </c>
      <c r="AB13" s="190">
        <v>1495.4578847</v>
      </c>
      <c r="AC13" s="190">
        <v>1494.5672468</v>
      </c>
      <c r="AD13" s="190">
        <v>1492.8294034999999</v>
      </c>
      <c r="AE13" s="190">
        <v>1493.6978091999999</v>
      </c>
      <c r="AF13" s="190">
        <v>1495.9166624</v>
      </c>
      <c r="AG13" s="190">
        <v>1500.3130581</v>
      </c>
      <c r="AH13" s="190">
        <v>1504.6124847000001</v>
      </c>
      <c r="AI13" s="190">
        <v>1509.6420373999999</v>
      </c>
      <c r="AJ13" s="190">
        <v>1518.2574023</v>
      </c>
      <c r="AK13" s="190">
        <v>1522.6054426000001</v>
      </c>
      <c r="AL13" s="190">
        <v>1525.5418443999999</v>
      </c>
      <c r="AM13" s="190">
        <v>1524.5938209000001</v>
      </c>
      <c r="AN13" s="190">
        <v>1526.5615358</v>
      </c>
      <c r="AO13" s="190">
        <v>1528.9722024</v>
      </c>
      <c r="AP13" s="190">
        <v>1531.0670648</v>
      </c>
      <c r="AQ13" s="190">
        <v>1534.9327014</v>
      </c>
      <c r="AR13" s="190">
        <v>1539.8103564999999</v>
      </c>
      <c r="AS13" s="190">
        <v>1549.0801948000001</v>
      </c>
      <c r="AT13" s="190">
        <v>1553.4467631</v>
      </c>
      <c r="AU13" s="190">
        <v>1556.2902263999999</v>
      </c>
      <c r="AV13" s="190">
        <v>1555.4211393</v>
      </c>
      <c r="AW13" s="190">
        <v>1556.8604760999999</v>
      </c>
      <c r="AX13" s="190">
        <v>1558.4187916000001</v>
      </c>
      <c r="AY13" s="190">
        <v>1560.3162916000001</v>
      </c>
      <c r="AZ13" s="242">
        <v>1561.9469999999999</v>
      </c>
      <c r="BA13" s="242">
        <v>1563.5319999999999</v>
      </c>
      <c r="BB13" s="242">
        <v>1564.681</v>
      </c>
      <c r="BC13" s="242">
        <v>1566.4659999999999</v>
      </c>
      <c r="BD13" s="242">
        <v>1568.498</v>
      </c>
      <c r="BE13" s="242">
        <v>1570.7940000000001</v>
      </c>
      <c r="BF13" s="242">
        <v>1573.306</v>
      </c>
      <c r="BG13" s="242">
        <v>1576.0519999999999</v>
      </c>
      <c r="BH13" s="242">
        <v>1579.681</v>
      </c>
      <c r="BI13" s="242">
        <v>1582.405</v>
      </c>
      <c r="BJ13" s="242">
        <v>1584.876</v>
      </c>
      <c r="BK13" s="242">
        <v>1586.7639999999999</v>
      </c>
      <c r="BL13" s="242">
        <v>1588.9739999999999</v>
      </c>
      <c r="BM13" s="242">
        <v>1591.1780000000001</v>
      </c>
      <c r="BN13" s="242">
        <v>1593.4190000000001</v>
      </c>
      <c r="BO13" s="242">
        <v>1595.575</v>
      </c>
      <c r="BP13" s="242">
        <v>1597.691</v>
      </c>
      <c r="BQ13" s="242">
        <v>1599.6590000000001</v>
      </c>
      <c r="BR13" s="242">
        <v>1601.7750000000001</v>
      </c>
      <c r="BS13" s="242">
        <v>1603.931</v>
      </c>
      <c r="BT13" s="242">
        <v>1606.127</v>
      </c>
      <c r="BU13" s="242">
        <v>1608.364</v>
      </c>
      <c r="BV13" s="242">
        <v>1610.6410000000001</v>
      </c>
    </row>
    <row r="14" spans="1:74" ht="11.15" customHeight="1" x14ac:dyDescent="0.25">
      <c r="A14" s="117" t="s">
        <v>667</v>
      </c>
      <c r="B14" s="164" t="s">
        <v>420</v>
      </c>
      <c r="C14" s="190">
        <v>4010.8743376000002</v>
      </c>
      <c r="D14" s="190">
        <v>3965.1637492999998</v>
      </c>
      <c r="E14" s="190">
        <v>3891.2317097999999</v>
      </c>
      <c r="F14" s="190">
        <v>3663.6599901999998</v>
      </c>
      <c r="G14" s="190">
        <v>3627.3487203</v>
      </c>
      <c r="H14" s="190">
        <v>3656.8796710000001</v>
      </c>
      <c r="I14" s="190">
        <v>3874.0845528</v>
      </c>
      <c r="J14" s="190">
        <v>3943.9261618999999</v>
      </c>
      <c r="K14" s="190">
        <v>3988.2362088</v>
      </c>
      <c r="L14" s="190">
        <v>3970.0839866000001</v>
      </c>
      <c r="M14" s="190">
        <v>3991.0289391000001</v>
      </c>
      <c r="N14" s="190">
        <v>4014.1403595000002</v>
      </c>
      <c r="O14" s="190">
        <v>4044.2359658999999</v>
      </c>
      <c r="P14" s="190">
        <v>4068.0670335999998</v>
      </c>
      <c r="Q14" s="190">
        <v>4090.4512805999998</v>
      </c>
      <c r="R14" s="190">
        <v>4111.1961591999998</v>
      </c>
      <c r="S14" s="190">
        <v>4130.8311758999998</v>
      </c>
      <c r="T14" s="190">
        <v>4149.1637828000003</v>
      </c>
      <c r="U14" s="190">
        <v>4159.1541649000001</v>
      </c>
      <c r="V14" s="190">
        <v>4180.1618135999997</v>
      </c>
      <c r="W14" s="190">
        <v>4205.1469139000001</v>
      </c>
      <c r="X14" s="190">
        <v>4263.3981675000005</v>
      </c>
      <c r="Y14" s="190">
        <v>4274.3716446999997</v>
      </c>
      <c r="Z14" s="190">
        <v>4267.3560471999999</v>
      </c>
      <c r="AA14" s="190">
        <v>4208.9867287999996</v>
      </c>
      <c r="AB14" s="190">
        <v>4191.0164666999999</v>
      </c>
      <c r="AC14" s="190">
        <v>4180.0806148000001</v>
      </c>
      <c r="AD14" s="190">
        <v>4180.0689376</v>
      </c>
      <c r="AE14" s="190">
        <v>4180.2845825000004</v>
      </c>
      <c r="AF14" s="190">
        <v>4184.6173139000002</v>
      </c>
      <c r="AG14" s="190">
        <v>4201.9980542000003</v>
      </c>
      <c r="AH14" s="190">
        <v>4207.8667673</v>
      </c>
      <c r="AI14" s="190">
        <v>4211.1543755000002</v>
      </c>
      <c r="AJ14" s="190">
        <v>4202.7873092999998</v>
      </c>
      <c r="AK14" s="190">
        <v>4207.7178845999997</v>
      </c>
      <c r="AL14" s="190">
        <v>4216.8725318999996</v>
      </c>
      <c r="AM14" s="190">
        <v>4237.6552084000004</v>
      </c>
      <c r="AN14" s="190">
        <v>4249.7050321999996</v>
      </c>
      <c r="AO14" s="190">
        <v>4260.4259603999999</v>
      </c>
      <c r="AP14" s="190">
        <v>4266.1242241</v>
      </c>
      <c r="AQ14" s="190">
        <v>4276.9576877999998</v>
      </c>
      <c r="AR14" s="190">
        <v>4289.2325827000004</v>
      </c>
      <c r="AS14" s="190">
        <v>4310.2797661000004</v>
      </c>
      <c r="AT14" s="190">
        <v>4319.9393800999997</v>
      </c>
      <c r="AU14" s="190">
        <v>4325.5422822</v>
      </c>
      <c r="AV14" s="190">
        <v>4320.9115445999996</v>
      </c>
      <c r="AW14" s="190">
        <v>4323.0337184</v>
      </c>
      <c r="AX14" s="190">
        <v>4325.7318759</v>
      </c>
      <c r="AY14" s="190">
        <v>4329.1984432999998</v>
      </c>
      <c r="AZ14" s="242">
        <v>4332.9040000000005</v>
      </c>
      <c r="BA14" s="242">
        <v>4337.0420000000004</v>
      </c>
      <c r="BB14" s="242">
        <v>4341.3919999999998</v>
      </c>
      <c r="BC14" s="242">
        <v>4346.5569999999998</v>
      </c>
      <c r="BD14" s="242">
        <v>4352.3180000000002</v>
      </c>
      <c r="BE14" s="242">
        <v>4358.7269999999999</v>
      </c>
      <c r="BF14" s="242">
        <v>4365.6419999999998</v>
      </c>
      <c r="BG14" s="242">
        <v>4373.1139999999996</v>
      </c>
      <c r="BH14" s="242">
        <v>4382.51</v>
      </c>
      <c r="BI14" s="242">
        <v>4390.0730000000003</v>
      </c>
      <c r="BJ14" s="242">
        <v>4397.1710000000003</v>
      </c>
      <c r="BK14" s="242">
        <v>4403.5569999999998</v>
      </c>
      <c r="BL14" s="242">
        <v>4409.9040000000005</v>
      </c>
      <c r="BM14" s="242">
        <v>4415.9679999999998</v>
      </c>
      <c r="BN14" s="242">
        <v>4421.3590000000004</v>
      </c>
      <c r="BO14" s="242">
        <v>4427.1480000000001</v>
      </c>
      <c r="BP14" s="242">
        <v>4432.9470000000001</v>
      </c>
      <c r="BQ14" s="242">
        <v>4438.8760000000002</v>
      </c>
      <c r="BR14" s="242">
        <v>4444.6009999999997</v>
      </c>
      <c r="BS14" s="242">
        <v>4450.2439999999997</v>
      </c>
      <c r="BT14" s="242">
        <v>4455.8059999999996</v>
      </c>
      <c r="BU14" s="242">
        <v>4461.2849999999999</v>
      </c>
      <c r="BV14" s="242">
        <v>4466.683</v>
      </c>
    </row>
    <row r="15" spans="1:74" ht="11.15" customHeight="1" x14ac:dyDescent="0.25">
      <c r="A15" s="117"/>
      <c r="B15" s="129" t="s">
        <v>1250</v>
      </c>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251"/>
      <c r="BA15" s="251"/>
      <c r="BB15" s="251"/>
      <c r="BC15" s="251"/>
      <c r="BD15" s="251"/>
      <c r="BE15" s="251"/>
      <c r="BF15" s="251"/>
      <c r="BG15" s="251"/>
      <c r="BH15" s="251"/>
      <c r="BI15" s="251"/>
      <c r="BJ15" s="251"/>
      <c r="BK15" s="251"/>
      <c r="BL15" s="251"/>
      <c r="BM15" s="251"/>
      <c r="BN15" s="251"/>
      <c r="BO15" s="251"/>
      <c r="BP15" s="251"/>
      <c r="BQ15" s="251"/>
      <c r="BR15" s="251"/>
      <c r="BS15" s="251"/>
      <c r="BT15" s="251"/>
      <c r="BU15" s="251"/>
      <c r="BV15" s="251"/>
    </row>
    <row r="16" spans="1:74" ht="11.15" customHeight="1" x14ac:dyDescent="0.25">
      <c r="A16" s="117" t="s">
        <v>668</v>
      </c>
      <c r="B16" s="164" t="s">
        <v>413</v>
      </c>
      <c r="C16" s="54">
        <v>98.321812025</v>
      </c>
      <c r="D16" s="54">
        <v>96.550916298000004</v>
      </c>
      <c r="E16" s="54">
        <v>93.472525915999995</v>
      </c>
      <c r="F16" s="54">
        <v>84.067418317999994</v>
      </c>
      <c r="G16" s="54">
        <v>82.138455547000007</v>
      </c>
      <c r="H16" s="54">
        <v>82.666415043000001</v>
      </c>
      <c r="I16" s="54">
        <v>89.914601478999998</v>
      </c>
      <c r="J16" s="54">
        <v>92.158927001999999</v>
      </c>
      <c r="K16" s="54">
        <v>93.662696287000003</v>
      </c>
      <c r="L16" s="54">
        <v>93.801600182000001</v>
      </c>
      <c r="M16" s="54">
        <v>94.292488852000005</v>
      </c>
      <c r="N16" s="54">
        <v>94.511053145999995</v>
      </c>
      <c r="O16" s="54">
        <v>93.794865310000006</v>
      </c>
      <c r="P16" s="54">
        <v>93.965601668000005</v>
      </c>
      <c r="Q16" s="54">
        <v>94.360834467000004</v>
      </c>
      <c r="R16" s="54">
        <v>95.473986854000003</v>
      </c>
      <c r="S16" s="54">
        <v>95.948145173</v>
      </c>
      <c r="T16" s="54">
        <v>96.276732569999993</v>
      </c>
      <c r="U16" s="54">
        <v>96.242713969999997</v>
      </c>
      <c r="V16" s="54">
        <v>96.442935832000003</v>
      </c>
      <c r="W16" s="54">
        <v>96.660363079000007</v>
      </c>
      <c r="X16" s="54">
        <v>96.972524531000005</v>
      </c>
      <c r="Y16" s="54">
        <v>97.166215933999993</v>
      </c>
      <c r="Z16" s="54">
        <v>97.318966106999994</v>
      </c>
      <c r="AA16" s="54">
        <v>97.369253637</v>
      </c>
      <c r="AB16" s="54">
        <v>97.486262412000002</v>
      </c>
      <c r="AC16" s="54">
        <v>97.608471016999999</v>
      </c>
      <c r="AD16" s="54">
        <v>97.841587439999998</v>
      </c>
      <c r="AE16" s="54">
        <v>97.894914717000006</v>
      </c>
      <c r="AF16" s="54">
        <v>97.874160836000001</v>
      </c>
      <c r="AG16" s="54">
        <v>97.876643889999997</v>
      </c>
      <c r="AH16" s="54">
        <v>97.634739119000002</v>
      </c>
      <c r="AI16" s="54">
        <v>97.245764618999999</v>
      </c>
      <c r="AJ16" s="54">
        <v>96.285623838000006</v>
      </c>
      <c r="AK16" s="54">
        <v>95.920582289999999</v>
      </c>
      <c r="AL16" s="54">
        <v>95.726543426000006</v>
      </c>
      <c r="AM16" s="54">
        <v>95.916910892999994</v>
      </c>
      <c r="AN16" s="54">
        <v>95.904824657999995</v>
      </c>
      <c r="AO16" s="54">
        <v>95.903688369999998</v>
      </c>
      <c r="AP16" s="54">
        <v>95.974158498999998</v>
      </c>
      <c r="AQ16" s="54">
        <v>95.949429749999993</v>
      </c>
      <c r="AR16" s="54">
        <v>95.890158595000003</v>
      </c>
      <c r="AS16" s="54">
        <v>95.800716627</v>
      </c>
      <c r="AT16" s="54">
        <v>95.669081962999996</v>
      </c>
      <c r="AU16" s="54">
        <v>95.499626195999994</v>
      </c>
      <c r="AV16" s="54">
        <v>95.105670132</v>
      </c>
      <c r="AW16" s="54">
        <v>95.000581557000004</v>
      </c>
      <c r="AX16" s="54">
        <v>94.997681275000005</v>
      </c>
      <c r="AY16" s="54">
        <v>95.264825066</v>
      </c>
      <c r="AZ16" s="238">
        <v>95.340410000000006</v>
      </c>
      <c r="BA16" s="238">
        <v>95.392290000000003</v>
      </c>
      <c r="BB16" s="238">
        <v>95.331500000000005</v>
      </c>
      <c r="BC16" s="238">
        <v>95.402699999999996</v>
      </c>
      <c r="BD16" s="238">
        <v>95.516919999999999</v>
      </c>
      <c r="BE16" s="238">
        <v>95.697850000000003</v>
      </c>
      <c r="BF16" s="238">
        <v>95.880330000000001</v>
      </c>
      <c r="BG16" s="238">
        <v>96.088070000000002</v>
      </c>
      <c r="BH16" s="238">
        <v>96.383750000000006</v>
      </c>
      <c r="BI16" s="238">
        <v>96.594949999999997</v>
      </c>
      <c r="BJ16" s="238">
        <v>96.784369999999996</v>
      </c>
      <c r="BK16" s="238">
        <v>96.929370000000006</v>
      </c>
      <c r="BL16" s="238">
        <v>97.092209999999994</v>
      </c>
      <c r="BM16" s="238">
        <v>97.250249999999994</v>
      </c>
      <c r="BN16" s="238">
        <v>97.404160000000005</v>
      </c>
      <c r="BO16" s="238">
        <v>97.552109999999999</v>
      </c>
      <c r="BP16" s="238">
        <v>97.694770000000005</v>
      </c>
      <c r="BQ16" s="238">
        <v>97.821510000000004</v>
      </c>
      <c r="BR16" s="238">
        <v>97.961539999999999</v>
      </c>
      <c r="BS16" s="238">
        <v>98.104259999999996</v>
      </c>
      <c r="BT16" s="238">
        <v>98.249639999999999</v>
      </c>
      <c r="BU16" s="238">
        <v>98.3977</v>
      </c>
      <c r="BV16" s="238">
        <v>98.548429999999996</v>
      </c>
    </row>
    <row r="17" spans="1:74" ht="11.15" customHeight="1" x14ac:dyDescent="0.25">
      <c r="A17" s="117" t="s">
        <v>669</v>
      </c>
      <c r="B17" s="164" t="s">
        <v>443</v>
      </c>
      <c r="C17" s="54">
        <v>97.492281031000005</v>
      </c>
      <c r="D17" s="54">
        <v>95.467836328999994</v>
      </c>
      <c r="E17" s="54">
        <v>91.888652320999995</v>
      </c>
      <c r="F17" s="54">
        <v>80.828256369000002</v>
      </c>
      <c r="G17" s="54">
        <v>78.584448222999995</v>
      </c>
      <c r="H17" s="54">
        <v>79.230755247999994</v>
      </c>
      <c r="I17" s="54">
        <v>87.917588601000006</v>
      </c>
      <c r="J17" s="54">
        <v>90.481317595999997</v>
      </c>
      <c r="K17" s="54">
        <v>92.072353393</v>
      </c>
      <c r="L17" s="54">
        <v>91.706439298999996</v>
      </c>
      <c r="M17" s="54">
        <v>92.090281215999994</v>
      </c>
      <c r="N17" s="54">
        <v>92.239622452000006</v>
      </c>
      <c r="O17" s="54">
        <v>91.586718805999993</v>
      </c>
      <c r="P17" s="54">
        <v>91.692866831000003</v>
      </c>
      <c r="Q17" s="54">
        <v>91.990322328000005</v>
      </c>
      <c r="R17" s="54">
        <v>92.856487428999998</v>
      </c>
      <c r="S17" s="54">
        <v>93.253506264999999</v>
      </c>
      <c r="T17" s="54">
        <v>93.558780971999994</v>
      </c>
      <c r="U17" s="54">
        <v>93.552505216</v>
      </c>
      <c r="V17" s="54">
        <v>93.839146411000002</v>
      </c>
      <c r="W17" s="54">
        <v>94.198898224999994</v>
      </c>
      <c r="X17" s="54">
        <v>94.817014205000007</v>
      </c>
      <c r="Y17" s="54">
        <v>95.184047096</v>
      </c>
      <c r="Z17" s="54">
        <v>95.485250445999995</v>
      </c>
      <c r="AA17" s="54">
        <v>95.631309490999996</v>
      </c>
      <c r="AB17" s="54">
        <v>95.867839829999994</v>
      </c>
      <c r="AC17" s="54">
        <v>96.105526701000002</v>
      </c>
      <c r="AD17" s="54">
        <v>96.466247432000003</v>
      </c>
      <c r="AE17" s="54">
        <v>96.614839368000005</v>
      </c>
      <c r="AF17" s="54">
        <v>96.673179836000003</v>
      </c>
      <c r="AG17" s="54">
        <v>96.705234688999994</v>
      </c>
      <c r="AH17" s="54">
        <v>96.535097836999995</v>
      </c>
      <c r="AI17" s="54">
        <v>96.226735130999998</v>
      </c>
      <c r="AJ17" s="54">
        <v>95.443603732</v>
      </c>
      <c r="AK17" s="54">
        <v>95.111196445000004</v>
      </c>
      <c r="AL17" s="54">
        <v>94.892970431999998</v>
      </c>
      <c r="AM17" s="54">
        <v>94.872490377999995</v>
      </c>
      <c r="AN17" s="54">
        <v>94.819953400000003</v>
      </c>
      <c r="AO17" s="54">
        <v>94.818924182000003</v>
      </c>
      <c r="AP17" s="54">
        <v>94.978832703999998</v>
      </c>
      <c r="AQ17" s="54">
        <v>94.998746522000005</v>
      </c>
      <c r="AR17" s="54">
        <v>94.988095616999999</v>
      </c>
      <c r="AS17" s="54">
        <v>95.009303642000006</v>
      </c>
      <c r="AT17" s="54">
        <v>94.890705546999996</v>
      </c>
      <c r="AU17" s="54">
        <v>94.694724987000001</v>
      </c>
      <c r="AV17" s="54">
        <v>94.166695653000005</v>
      </c>
      <c r="AW17" s="54">
        <v>94.006949892999998</v>
      </c>
      <c r="AX17" s="54">
        <v>93.960821398999997</v>
      </c>
      <c r="AY17" s="54">
        <v>94.222969321999997</v>
      </c>
      <c r="AZ17" s="238">
        <v>94.258080000000007</v>
      </c>
      <c r="BA17" s="238">
        <v>94.260819999999995</v>
      </c>
      <c r="BB17" s="238">
        <v>94.120519999999999</v>
      </c>
      <c r="BC17" s="238">
        <v>94.141490000000005</v>
      </c>
      <c r="BD17" s="238">
        <v>94.213070000000002</v>
      </c>
      <c r="BE17" s="238">
        <v>94.349620000000002</v>
      </c>
      <c r="BF17" s="238">
        <v>94.511650000000003</v>
      </c>
      <c r="BG17" s="238">
        <v>94.713509999999999</v>
      </c>
      <c r="BH17" s="238">
        <v>95.032929999999993</v>
      </c>
      <c r="BI17" s="238">
        <v>95.256169999999997</v>
      </c>
      <c r="BJ17" s="238">
        <v>95.46096</v>
      </c>
      <c r="BK17" s="238">
        <v>95.639309999999995</v>
      </c>
      <c r="BL17" s="238">
        <v>95.813159999999996</v>
      </c>
      <c r="BM17" s="238">
        <v>95.974540000000005</v>
      </c>
      <c r="BN17" s="238">
        <v>96.115989999999996</v>
      </c>
      <c r="BO17" s="238">
        <v>96.258009999999999</v>
      </c>
      <c r="BP17" s="238">
        <v>96.393150000000006</v>
      </c>
      <c r="BQ17" s="238">
        <v>96.50479</v>
      </c>
      <c r="BR17" s="238">
        <v>96.638639999999995</v>
      </c>
      <c r="BS17" s="238">
        <v>96.778080000000003</v>
      </c>
      <c r="BT17" s="238">
        <v>96.923109999999994</v>
      </c>
      <c r="BU17" s="238">
        <v>97.073719999999994</v>
      </c>
      <c r="BV17" s="238">
        <v>97.229920000000007</v>
      </c>
    </row>
    <row r="18" spans="1:74" ht="11.15" customHeight="1" x14ac:dyDescent="0.25">
      <c r="A18" s="117" t="s">
        <v>670</v>
      </c>
      <c r="B18" s="164" t="s">
        <v>414</v>
      </c>
      <c r="C18" s="54">
        <v>98.467707614999995</v>
      </c>
      <c r="D18" s="54">
        <v>96.327416009000004</v>
      </c>
      <c r="E18" s="54">
        <v>92.488207654000007</v>
      </c>
      <c r="F18" s="54">
        <v>80.316917212000007</v>
      </c>
      <c r="G18" s="54">
        <v>78.054749364000003</v>
      </c>
      <c r="H18" s="54">
        <v>79.068538773</v>
      </c>
      <c r="I18" s="54">
        <v>89.339380441000003</v>
      </c>
      <c r="J18" s="54">
        <v>92.419263107999996</v>
      </c>
      <c r="K18" s="54">
        <v>94.289281776999999</v>
      </c>
      <c r="L18" s="54">
        <v>93.605706085999998</v>
      </c>
      <c r="M18" s="54">
        <v>94.063794532000003</v>
      </c>
      <c r="N18" s="54">
        <v>94.319816751999994</v>
      </c>
      <c r="O18" s="54">
        <v>94.009695050000005</v>
      </c>
      <c r="P18" s="54">
        <v>94.134643088999994</v>
      </c>
      <c r="Q18" s="54">
        <v>94.330583175000001</v>
      </c>
      <c r="R18" s="54">
        <v>94.728280028</v>
      </c>
      <c r="S18" s="54">
        <v>94.968130662999997</v>
      </c>
      <c r="T18" s="54">
        <v>95.180899803000003</v>
      </c>
      <c r="U18" s="54">
        <v>95.189524542000001</v>
      </c>
      <c r="V18" s="54">
        <v>95.480927870000002</v>
      </c>
      <c r="W18" s="54">
        <v>95.878046882000007</v>
      </c>
      <c r="X18" s="54">
        <v>96.704561990000002</v>
      </c>
      <c r="Y18" s="54">
        <v>97.070352059000001</v>
      </c>
      <c r="Z18" s="54">
        <v>97.299097501999995</v>
      </c>
      <c r="AA18" s="54">
        <v>97.176503681</v>
      </c>
      <c r="AB18" s="54">
        <v>97.291880848999995</v>
      </c>
      <c r="AC18" s="54">
        <v>97.430934367000006</v>
      </c>
      <c r="AD18" s="54">
        <v>97.691381652999993</v>
      </c>
      <c r="AE18" s="54">
        <v>97.804499810999999</v>
      </c>
      <c r="AF18" s="54">
        <v>97.868006257000005</v>
      </c>
      <c r="AG18" s="54">
        <v>98.036582335000006</v>
      </c>
      <c r="AH18" s="54">
        <v>97.884854349999998</v>
      </c>
      <c r="AI18" s="54">
        <v>97.567503646000006</v>
      </c>
      <c r="AJ18" s="54">
        <v>96.706961942000007</v>
      </c>
      <c r="AK18" s="54">
        <v>96.341542008999994</v>
      </c>
      <c r="AL18" s="54">
        <v>96.093675567999995</v>
      </c>
      <c r="AM18" s="54">
        <v>96.030728949999997</v>
      </c>
      <c r="AN18" s="54">
        <v>95.967444741999998</v>
      </c>
      <c r="AO18" s="54">
        <v>95.971189275</v>
      </c>
      <c r="AP18" s="54">
        <v>96.206334901000005</v>
      </c>
      <c r="AQ18" s="54">
        <v>96.220857656000007</v>
      </c>
      <c r="AR18" s="54">
        <v>96.179129888999995</v>
      </c>
      <c r="AS18" s="54">
        <v>96.076028629000007</v>
      </c>
      <c r="AT18" s="54">
        <v>95.925642049000004</v>
      </c>
      <c r="AU18" s="54">
        <v>95.722847176000002</v>
      </c>
      <c r="AV18" s="54">
        <v>95.192141449999994</v>
      </c>
      <c r="AW18" s="54">
        <v>95.091156913000006</v>
      </c>
      <c r="AX18" s="54">
        <v>95.144391005000003</v>
      </c>
      <c r="AY18" s="54">
        <v>95.597182102999994</v>
      </c>
      <c r="AZ18" s="238">
        <v>95.774850000000001</v>
      </c>
      <c r="BA18" s="238">
        <v>95.922730000000001</v>
      </c>
      <c r="BB18" s="238">
        <v>95.956739999999996</v>
      </c>
      <c r="BC18" s="238">
        <v>96.10812</v>
      </c>
      <c r="BD18" s="238">
        <v>96.292779999999993</v>
      </c>
      <c r="BE18" s="238">
        <v>96.562430000000006</v>
      </c>
      <c r="BF18" s="238">
        <v>96.774870000000007</v>
      </c>
      <c r="BG18" s="238">
        <v>96.981800000000007</v>
      </c>
      <c r="BH18" s="238">
        <v>97.212639999999993</v>
      </c>
      <c r="BI18" s="238">
        <v>97.386499999999998</v>
      </c>
      <c r="BJ18" s="238">
        <v>97.532809999999998</v>
      </c>
      <c r="BK18" s="238">
        <v>97.617789999999999</v>
      </c>
      <c r="BL18" s="238">
        <v>97.734290000000001</v>
      </c>
      <c r="BM18" s="238">
        <v>97.848550000000003</v>
      </c>
      <c r="BN18" s="238">
        <v>97.963470000000001</v>
      </c>
      <c r="BO18" s="238">
        <v>98.07105</v>
      </c>
      <c r="BP18" s="238">
        <v>98.174210000000002</v>
      </c>
      <c r="BQ18" s="238">
        <v>98.26585</v>
      </c>
      <c r="BR18" s="238">
        <v>98.365459999999999</v>
      </c>
      <c r="BS18" s="238">
        <v>98.465950000000007</v>
      </c>
      <c r="BT18" s="238">
        <v>98.567340000000002</v>
      </c>
      <c r="BU18" s="238">
        <v>98.669600000000003</v>
      </c>
      <c r="BV18" s="238">
        <v>98.772750000000002</v>
      </c>
    </row>
    <row r="19" spans="1:74" ht="11.15" customHeight="1" x14ac:dyDescent="0.25">
      <c r="A19" s="117" t="s">
        <v>671</v>
      </c>
      <c r="B19" s="164" t="s">
        <v>415</v>
      </c>
      <c r="C19" s="54">
        <v>99.743881864000002</v>
      </c>
      <c r="D19" s="54">
        <v>98.176391138</v>
      </c>
      <c r="E19" s="54">
        <v>95.502935222000005</v>
      </c>
      <c r="F19" s="54">
        <v>87.300136768000002</v>
      </c>
      <c r="G19" s="54">
        <v>85.732283483000003</v>
      </c>
      <c r="H19" s="54">
        <v>86.375998017000001</v>
      </c>
      <c r="I19" s="54">
        <v>93.178677534000002</v>
      </c>
      <c r="J19" s="54">
        <v>95.284979837999998</v>
      </c>
      <c r="K19" s="54">
        <v>96.642302091999994</v>
      </c>
      <c r="L19" s="54">
        <v>96.492885333999993</v>
      </c>
      <c r="M19" s="54">
        <v>96.920566706000002</v>
      </c>
      <c r="N19" s="54">
        <v>97.167587247</v>
      </c>
      <c r="O19" s="54">
        <v>96.823324327999998</v>
      </c>
      <c r="P19" s="54">
        <v>97.016990179999993</v>
      </c>
      <c r="Q19" s="54">
        <v>97.337962172000005</v>
      </c>
      <c r="R19" s="54">
        <v>98.046731547999997</v>
      </c>
      <c r="S19" s="54">
        <v>98.426947390999999</v>
      </c>
      <c r="T19" s="54">
        <v>98.739100941999993</v>
      </c>
      <c r="U19" s="54">
        <v>98.878237921999997</v>
      </c>
      <c r="V19" s="54">
        <v>99.132982601999998</v>
      </c>
      <c r="W19" s="54">
        <v>99.398380701999997</v>
      </c>
      <c r="X19" s="54">
        <v>99.685428712999993</v>
      </c>
      <c r="Y19" s="54">
        <v>99.963886282999994</v>
      </c>
      <c r="Z19" s="54">
        <v>100.2447499</v>
      </c>
      <c r="AA19" s="54">
        <v>100.51756401999999</v>
      </c>
      <c r="AB19" s="54">
        <v>100.81108141</v>
      </c>
      <c r="AC19" s="54">
        <v>101.11484651000001</v>
      </c>
      <c r="AD19" s="54">
        <v>101.56370146</v>
      </c>
      <c r="AE19" s="54">
        <v>101.78683038</v>
      </c>
      <c r="AF19" s="54">
        <v>101.91907541</v>
      </c>
      <c r="AG19" s="54">
        <v>101.97403636999999</v>
      </c>
      <c r="AH19" s="54">
        <v>101.91431374</v>
      </c>
      <c r="AI19" s="54">
        <v>101.75350735000001</v>
      </c>
      <c r="AJ19" s="54">
        <v>101.23571676</v>
      </c>
      <c r="AK19" s="54">
        <v>101.06466818</v>
      </c>
      <c r="AL19" s="54">
        <v>100.98446116</v>
      </c>
      <c r="AM19" s="54">
        <v>101.06188064</v>
      </c>
      <c r="AN19" s="54">
        <v>101.11326807</v>
      </c>
      <c r="AO19" s="54">
        <v>101.20540839</v>
      </c>
      <c r="AP19" s="54">
        <v>101.53983918</v>
      </c>
      <c r="AQ19" s="54">
        <v>101.56233206</v>
      </c>
      <c r="AR19" s="54">
        <v>101.47442461999999</v>
      </c>
      <c r="AS19" s="54">
        <v>101.14219996999999</v>
      </c>
      <c r="AT19" s="54">
        <v>100.93392957</v>
      </c>
      <c r="AU19" s="54">
        <v>100.71569651</v>
      </c>
      <c r="AV19" s="54">
        <v>100.32204145</v>
      </c>
      <c r="AW19" s="54">
        <v>100.20797761999999</v>
      </c>
      <c r="AX19" s="54">
        <v>100.20804566</v>
      </c>
      <c r="AY19" s="54">
        <v>100.51035754</v>
      </c>
      <c r="AZ19" s="238">
        <v>100.5976</v>
      </c>
      <c r="BA19" s="238">
        <v>100.6579</v>
      </c>
      <c r="BB19" s="238">
        <v>100.6007</v>
      </c>
      <c r="BC19" s="238">
        <v>100.675</v>
      </c>
      <c r="BD19" s="238">
        <v>100.7903</v>
      </c>
      <c r="BE19" s="238">
        <v>100.96250000000001</v>
      </c>
      <c r="BF19" s="238">
        <v>101.1477</v>
      </c>
      <c r="BG19" s="238">
        <v>101.36190000000001</v>
      </c>
      <c r="BH19" s="238">
        <v>101.67740000000001</v>
      </c>
      <c r="BI19" s="238">
        <v>101.89530000000001</v>
      </c>
      <c r="BJ19" s="238">
        <v>102.0879</v>
      </c>
      <c r="BK19" s="238">
        <v>102.23399999999999</v>
      </c>
      <c r="BL19" s="238">
        <v>102.39190000000001</v>
      </c>
      <c r="BM19" s="238">
        <v>102.5403</v>
      </c>
      <c r="BN19" s="238">
        <v>102.673</v>
      </c>
      <c r="BO19" s="238">
        <v>102.8074</v>
      </c>
      <c r="BP19" s="238">
        <v>102.9372</v>
      </c>
      <c r="BQ19" s="238">
        <v>103.0431</v>
      </c>
      <c r="BR19" s="238">
        <v>103.1782</v>
      </c>
      <c r="BS19" s="238">
        <v>103.3232</v>
      </c>
      <c r="BT19" s="238">
        <v>103.4781</v>
      </c>
      <c r="BU19" s="238">
        <v>103.6429</v>
      </c>
      <c r="BV19" s="238">
        <v>103.8176</v>
      </c>
    </row>
    <row r="20" spans="1:74" ht="11.15" customHeight="1" x14ac:dyDescent="0.25">
      <c r="A20" s="117" t="s">
        <v>672</v>
      </c>
      <c r="B20" s="164" t="s">
        <v>416</v>
      </c>
      <c r="C20" s="54">
        <v>100.50707264</v>
      </c>
      <c r="D20" s="54">
        <v>98.837718097000007</v>
      </c>
      <c r="E20" s="54">
        <v>95.957286401000005</v>
      </c>
      <c r="F20" s="54">
        <v>87.044369021999998</v>
      </c>
      <c r="G20" s="54">
        <v>85.357839415000001</v>
      </c>
      <c r="H20" s="54">
        <v>86.076289052999996</v>
      </c>
      <c r="I20" s="54">
        <v>93.476332004</v>
      </c>
      <c r="J20" s="54">
        <v>95.797279575000005</v>
      </c>
      <c r="K20" s="54">
        <v>97.315745837999998</v>
      </c>
      <c r="L20" s="54">
        <v>97.23421811</v>
      </c>
      <c r="M20" s="54">
        <v>97.745856266000004</v>
      </c>
      <c r="N20" s="54">
        <v>98.053147623000001</v>
      </c>
      <c r="O20" s="54">
        <v>97.701231661999998</v>
      </c>
      <c r="P20" s="54">
        <v>97.940974812999997</v>
      </c>
      <c r="Q20" s="54">
        <v>98.317516554999997</v>
      </c>
      <c r="R20" s="54">
        <v>99.140540157000004</v>
      </c>
      <c r="S20" s="54">
        <v>99.558416629999996</v>
      </c>
      <c r="T20" s="54">
        <v>99.880829242999994</v>
      </c>
      <c r="U20" s="54">
        <v>99.867442354000005</v>
      </c>
      <c r="V20" s="54">
        <v>100.17917898</v>
      </c>
      <c r="W20" s="54">
        <v>100.57570346999999</v>
      </c>
      <c r="X20" s="54">
        <v>101.26289156999999</v>
      </c>
      <c r="Y20" s="54">
        <v>101.67458501</v>
      </c>
      <c r="Z20" s="54">
        <v>102.01665953</v>
      </c>
      <c r="AA20" s="54">
        <v>102.20256189</v>
      </c>
      <c r="AB20" s="54">
        <v>102.47031346999999</v>
      </c>
      <c r="AC20" s="54">
        <v>102.73336105</v>
      </c>
      <c r="AD20" s="54">
        <v>103.10287346</v>
      </c>
      <c r="AE20" s="54">
        <v>103.27313639</v>
      </c>
      <c r="AF20" s="54">
        <v>103.35531868</v>
      </c>
      <c r="AG20" s="54">
        <v>103.40394121</v>
      </c>
      <c r="AH20" s="54">
        <v>103.26907156</v>
      </c>
      <c r="AI20" s="54">
        <v>103.0052306</v>
      </c>
      <c r="AJ20" s="54">
        <v>102.29574617999999</v>
      </c>
      <c r="AK20" s="54">
        <v>102.01146673</v>
      </c>
      <c r="AL20" s="54">
        <v>101.83572011</v>
      </c>
      <c r="AM20" s="54">
        <v>101.83664514</v>
      </c>
      <c r="AN20" s="54">
        <v>101.82686002</v>
      </c>
      <c r="AO20" s="54">
        <v>101.87450358</v>
      </c>
      <c r="AP20" s="54">
        <v>102.11262137999999</v>
      </c>
      <c r="AQ20" s="54">
        <v>102.17533815</v>
      </c>
      <c r="AR20" s="54">
        <v>102.19569946</v>
      </c>
      <c r="AS20" s="54">
        <v>102.19059540000001</v>
      </c>
      <c r="AT20" s="54">
        <v>102.11357818</v>
      </c>
      <c r="AU20" s="54">
        <v>101.98153791999999</v>
      </c>
      <c r="AV20" s="54">
        <v>101.5698677</v>
      </c>
      <c r="AW20" s="54">
        <v>101.49623652</v>
      </c>
      <c r="AX20" s="54">
        <v>101.53603747</v>
      </c>
      <c r="AY20" s="54">
        <v>101.89056236</v>
      </c>
      <c r="AZ20" s="238">
        <v>102.0063</v>
      </c>
      <c r="BA20" s="238">
        <v>102.0844</v>
      </c>
      <c r="BB20" s="238">
        <v>102.0171</v>
      </c>
      <c r="BC20" s="238">
        <v>102.1011</v>
      </c>
      <c r="BD20" s="238">
        <v>102.2286</v>
      </c>
      <c r="BE20" s="238">
        <v>102.40819999999999</v>
      </c>
      <c r="BF20" s="238">
        <v>102.6161</v>
      </c>
      <c r="BG20" s="238">
        <v>102.861</v>
      </c>
      <c r="BH20" s="238">
        <v>103.2272</v>
      </c>
      <c r="BI20" s="238">
        <v>103.4828</v>
      </c>
      <c r="BJ20" s="238">
        <v>103.7123</v>
      </c>
      <c r="BK20" s="238">
        <v>103.89409999999999</v>
      </c>
      <c r="BL20" s="238">
        <v>104.087</v>
      </c>
      <c r="BM20" s="238">
        <v>104.2698</v>
      </c>
      <c r="BN20" s="238">
        <v>104.4346</v>
      </c>
      <c r="BO20" s="238">
        <v>104.6027</v>
      </c>
      <c r="BP20" s="238">
        <v>104.7663</v>
      </c>
      <c r="BQ20" s="238">
        <v>104.9134</v>
      </c>
      <c r="BR20" s="238">
        <v>105.0772</v>
      </c>
      <c r="BS20" s="238">
        <v>105.24550000000001</v>
      </c>
      <c r="BT20" s="238">
        <v>105.41849999999999</v>
      </c>
      <c r="BU20" s="238">
        <v>105.596</v>
      </c>
      <c r="BV20" s="238">
        <v>105.77809999999999</v>
      </c>
    </row>
    <row r="21" spans="1:74" ht="11.15" customHeight="1" x14ac:dyDescent="0.25">
      <c r="A21" s="117" t="s">
        <v>673</v>
      </c>
      <c r="B21" s="164" t="s">
        <v>417</v>
      </c>
      <c r="C21" s="54">
        <v>99.120929468</v>
      </c>
      <c r="D21" s="54">
        <v>97.068690833999995</v>
      </c>
      <c r="E21" s="54">
        <v>93.347140619000001</v>
      </c>
      <c r="F21" s="54">
        <v>81.346090951999997</v>
      </c>
      <c r="G21" s="54">
        <v>79.243558477999997</v>
      </c>
      <c r="H21" s="54">
        <v>80.429355326999996</v>
      </c>
      <c r="I21" s="54">
        <v>90.900702738000007</v>
      </c>
      <c r="J21" s="54">
        <v>94.165242301000006</v>
      </c>
      <c r="K21" s="54">
        <v>96.220195255999997</v>
      </c>
      <c r="L21" s="54">
        <v>95.811794956</v>
      </c>
      <c r="M21" s="54">
        <v>96.387899680000004</v>
      </c>
      <c r="N21" s="54">
        <v>96.694742781000002</v>
      </c>
      <c r="O21" s="54">
        <v>96.222057273999994</v>
      </c>
      <c r="P21" s="54">
        <v>96.373077367999997</v>
      </c>
      <c r="Q21" s="54">
        <v>96.637536076999993</v>
      </c>
      <c r="R21" s="54">
        <v>97.220887900999998</v>
      </c>
      <c r="S21" s="54">
        <v>97.558132967999995</v>
      </c>
      <c r="T21" s="54">
        <v>97.854725775999995</v>
      </c>
      <c r="U21" s="54">
        <v>98.014022588000003</v>
      </c>
      <c r="V21" s="54">
        <v>98.301793681999996</v>
      </c>
      <c r="W21" s="54">
        <v>98.621395320000005</v>
      </c>
      <c r="X21" s="54">
        <v>99.054140476000001</v>
      </c>
      <c r="Y21" s="54">
        <v>99.376418470999994</v>
      </c>
      <c r="Z21" s="54">
        <v>99.669542280000002</v>
      </c>
      <c r="AA21" s="54">
        <v>99.853941723000005</v>
      </c>
      <c r="AB21" s="54">
        <v>100.14843479</v>
      </c>
      <c r="AC21" s="54">
        <v>100.47345131</v>
      </c>
      <c r="AD21" s="54">
        <v>100.98191821</v>
      </c>
      <c r="AE21" s="54">
        <v>101.25328641</v>
      </c>
      <c r="AF21" s="54">
        <v>101.44048285</v>
      </c>
      <c r="AG21" s="54">
        <v>101.66859530000001</v>
      </c>
      <c r="AH21" s="54">
        <v>101.5936324</v>
      </c>
      <c r="AI21" s="54">
        <v>101.34068191</v>
      </c>
      <c r="AJ21" s="54">
        <v>100.50588241</v>
      </c>
      <c r="AK21" s="54">
        <v>100.19985284000001</v>
      </c>
      <c r="AL21" s="54">
        <v>100.01873177</v>
      </c>
      <c r="AM21" s="54">
        <v>100.00968293</v>
      </c>
      <c r="AN21" s="54">
        <v>100.04300603999999</v>
      </c>
      <c r="AO21" s="54">
        <v>100.16586484</v>
      </c>
      <c r="AP21" s="54">
        <v>100.57413117999999</v>
      </c>
      <c r="AQ21" s="54">
        <v>100.72915747</v>
      </c>
      <c r="AR21" s="54">
        <v>100.82681556</v>
      </c>
      <c r="AS21" s="54">
        <v>100.92892651</v>
      </c>
      <c r="AT21" s="54">
        <v>100.8654824</v>
      </c>
      <c r="AU21" s="54">
        <v>100.69830431</v>
      </c>
      <c r="AV21" s="54">
        <v>100.09403937</v>
      </c>
      <c r="AW21" s="54">
        <v>99.969407942999993</v>
      </c>
      <c r="AX21" s="54">
        <v>99.991057170999994</v>
      </c>
      <c r="AY21" s="54">
        <v>100.39747268000001</v>
      </c>
      <c r="AZ21" s="238">
        <v>100.53279999999999</v>
      </c>
      <c r="BA21" s="238">
        <v>100.6356</v>
      </c>
      <c r="BB21" s="238">
        <v>100.6241</v>
      </c>
      <c r="BC21" s="238">
        <v>100.723</v>
      </c>
      <c r="BD21" s="238">
        <v>100.85039999999999</v>
      </c>
      <c r="BE21" s="238">
        <v>101.02549999999999</v>
      </c>
      <c r="BF21" s="238">
        <v>101.19589999999999</v>
      </c>
      <c r="BG21" s="238">
        <v>101.3806</v>
      </c>
      <c r="BH21" s="238">
        <v>101.6384</v>
      </c>
      <c r="BI21" s="238">
        <v>101.8077</v>
      </c>
      <c r="BJ21" s="238">
        <v>101.9474</v>
      </c>
      <c r="BK21" s="238">
        <v>102.02889999999999</v>
      </c>
      <c r="BL21" s="238">
        <v>102.13039999999999</v>
      </c>
      <c r="BM21" s="238">
        <v>102.2234</v>
      </c>
      <c r="BN21" s="238">
        <v>102.30070000000001</v>
      </c>
      <c r="BO21" s="238">
        <v>102.38209999999999</v>
      </c>
      <c r="BP21" s="238">
        <v>102.46040000000001</v>
      </c>
      <c r="BQ21" s="238">
        <v>102.52760000000001</v>
      </c>
      <c r="BR21" s="238">
        <v>102.6057</v>
      </c>
      <c r="BS21" s="238">
        <v>102.68680000000001</v>
      </c>
      <c r="BT21" s="238">
        <v>102.77079999999999</v>
      </c>
      <c r="BU21" s="238">
        <v>102.8578</v>
      </c>
      <c r="BV21" s="238">
        <v>102.9477</v>
      </c>
    </row>
    <row r="22" spans="1:74" ht="11.15" customHeight="1" x14ac:dyDescent="0.25">
      <c r="A22" s="117" t="s">
        <v>674</v>
      </c>
      <c r="B22" s="164" t="s">
        <v>418</v>
      </c>
      <c r="C22" s="54">
        <v>102.05258195</v>
      </c>
      <c r="D22" s="54">
        <v>100.57278796</v>
      </c>
      <c r="E22" s="54">
        <v>98.001288544000005</v>
      </c>
      <c r="F22" s="54">
        <v>90.257809166000001</v>
      </c>
      <c r="G22" s="54">
        <v>88.563104769000006</v>
      </c>
      <c r="H22" s="54">
        <v>88.836900831999998</v>
      </c>
      <c r="I22" s="54">
        <v>94.476112972999999</v>
      </c>
      <c r="J22" s="54">
        <v>96.139223236000007</v>
      </c>
      <c r="K22" s="54">
        <v>97.223147241999996</v>
      </c>
      <c r="L22" s="54">
        <v>97.191937546999995</v>
      </c>
      <c r="M22" s="54">
        <v>97.519449621000007</v>
      </c>
      <c r="N22" s="54">
        <v>97.669736020000002</v>
      </c>
      <c r="O22" s="54">
        <v>97.137017581999999</v>
      </c>
      <c r="P22" s="54">
        <v>97.312187002000002</v>
      </c>
      <c r="Q22" s="54">
        <v>97.689465119000005</v>
      </c>
      <c r="R22" s="54">
        <v>98.695844668000007</v>
      </c>
      <c r="S22" s="54">
        <v>99.157095624999997</v>
      </c>
      <c r="T22" s="54">
        <v>99.500210726999995</v>
      </c>
      <c r="U22" s="54">
        <v>99.425872346000006</v>
      </c>
      <c r="V22" s="54">
        <v>99.757203955999998</v>
      </c>
      <c r="W22" s="54">
        <v>100.19488792999999</v>
      </c>
      <c r="X22" s="54">
        <v>100.98678954</v>
      </c>
      <c r="Y22" s="54">
        <v>101.4512793</v>
      </c>
      <c r="Z22" s="54">
        <v>101.83622246</v>
      </c>
      <c r="AA22" s="54">
        <v>101.98008201</v>
      </c>
      <c r="AB22" s="54">
        <v>102.32708476000001</v>
      </c>
      <c r="AC22" s="54">
        <v>102.71569368</v>
      </c>
      <c r="AD22" s="54">
        <v>103.29196244000001</v>
      </c>
      <c r="AE22" s="54">
        <v>103.65424346</v>
      </c>
      <c r="AF22" s="54">
        <v>103.94859040999999</v>
      </c>
      <c r="AG22" s="54">
        <v>104.25080667</v>
      </c>
      <c r="AH22" s="54">
        <v>104.35243294</v>
      </c>
      <c r="AI22" s="54">
        <v>104.3292726</v>
      </c>
      <c r="AJ22" s="54">
        <v>103.95043794</v>
      </c>
      <c r="AK22" s="54">
        <v>103.85087018999999</v>
      </c>
      <c r="AL22" s="54">
        <v>103.79968162</v>
      </c>
      <c r="AM22" s="54">
        <v>103.77831537</v>
      </c>
      <c r="AN22" s="54">
        <v>103.83780283</v>
      </c>
      <c r="AO22" s="54">
        <v>103.95958713</v>
      </c>
      <c r="AP22" s="54">
        <v>104.13188879</v>
      </c>
      <c r="AQ22" s="54">
        <v>104.38710140000001</v>
      </c>
      <c r="AR22" s="54">
        <v>104.71344546</v>
      </c>
      <c r="AS22" s="54">
        <v>105.41928710000001</v>
      </c>
      <c r="AT22" s="54">
        <v>105.65661949</v>
      </c>
      <c r="AU22" s="54">
        <v>105.73380874999999</v>
      </c>
      <c r="AV22" s="54">
        <v>105.33989437</v>
      </c>
      <c r="AW22" s="54">
        <v>105.33001776</v>
      </c>
      <c r="AX22" s="54">
        <v>105.39321839</v>
      </c>
      <c r="AY22" s="54">
        <v>105.65303462</v>
      </c>
      <c r="AZ22" s="238">
        <v>105.7697</v>
      </c>
      <c r="BA22" s="238">
        <v>105.8669</v>
      </c>
      <c r="BB22" s="238">
        <v>105.85420000000001</v>
      </c>
      <c r="BC22" s="238">
        <v>105.9798</v>
      </c>
      <c r="BD22" s="238">
        <v>106.1536</v>
      </c>
      <c r="BE22" s="238">
        <v>106.399</v>
      </c>
      <c r="BF22" s="238">
        <v>106.6514</v>
      </c>
      <c r="BG22" s="238">
        <v>106.93429999999999</v>
      </c>
      <c r="BH22" s="238">
        <v>107.3244</v>
      </c>
      <c r="BI22" s="238">
        <v>107.6108</v>
      </c>
      <c r="BJ22" s="238">
        <v>107.8702</v>
      </c>
      <c r="BK22" s="238">
        <v>108.09010000000001</v>
      </c>
      <c r="BL22" s="238">
        <v>108.3048</v>
      </c>
      <c r="BM22" s="238">
        <v>108.5017</v>
      </c>
      <c r="BN22" s="238">
        <v>108.6568</v>
      </c>
      <c r="BO22" s="238">
        <v>108.83629999999999</v>
      </c>
      <c r="BP22" s="238">
        <v>109.01609999999999</v>
      </c>
      <c r="BQ22" s="238">
        <v>109.1902</v>
      </c>
      <c r="BR22" s="238">
        <v>109.3753</v>
      </c>
      <c r="BS22" s="238">
        <v>109.5652</v>
      </c>
      <c r="BT22" s="238">
        <v>109.7599</v>
      </c>
      <c r="BU22" s="238">
        <v>109.95950000000001</v>
      </c>
      <c r="BV22" s="238">
        <v>110.164</v>
      </c>
    </row>
    <row r="23" spans="1:74" ht="11.15" customHeight="1" x14ac:dyDescent="0.25">
      <c r="A23" s="117" t="s">
        <v>675</v>
      </c>
      <c r="B23" s="164" t="s">
        <v>419</v>
      </c>
      <c r="C23" s="54">
        <v>104.39048765</v>
      </c>
      <c r="D23" s="54">
        <v>103.07740296999999</v>
      </c>
      <c r="E23" s="54">
        <v>100.7579216</v>
      </c>
      <c r="F23" s="54">
        <v>93.291753800999999</v>
      </c>
      <c r="G23" s="54">
        <v>92.064696343999998</v>
      </c>
      <c r="H23" s="54">
        <v>92.936459494000005</v>
      </c>
      <c r="I23" s="54">
        <v>99.633249586000005</v>
      </c>
      <c r="J23" s="54">
        <v>101.90799920000001</v>
      </c>
      <c r="K23" s="54">
        <v>103.48691468</v>
      </c>
      <c r="L23" s="54">
        <v>103.67504022</v>
      </c>
      <c r="M23" s="54">
        <v>104.38350425</v>
      </c>
      <c r="N23" s="54">
        <v>104.91735099</v>
      </c>
      <c r="O23" s="54">
        <v>104.82993141999999</v>
      </c>
      <c r="P23" s="54">
        <v>105.34953031000001</v>
      </c>
      <c r="Q23" s="54">
        <v>106.02949866</v>
      </c>
      <c r="R23" s="54">
        <v>107.30324619</v>
      </c>
      <c r="S23" s="54">
        <v>107.97889614</v>
      </c>
      <c r="T23" s="54">
        <v>108.48985825</v>
      </c>
      <c r="U23" s="54">
        <v>108.5353314</v>
      </c>
      <c r="V23" s="54">
        <v>108.94251865</v>
      </c>
      <c r="W23" s="54">
        <v>109.4106189</v>
      </c>
      <c r="X23" s="54">
        <v>110.1113677</v>
      </c>
      <c r="Y23" s="54">
        <v>110.57249226</v>
      </c>
      <c r="Z23" s="54">
        <v>110.96572813</v>
      </c>
      <c r="AA23" s="54">
        <v>111.19944276</v>
      </c>
      <c r="AB23" s="54">
        <v>111.52562568</v>
      </c>
      <c r="AC23" s="54">
        <v>111.85264433</v>
      </c>
      <c r="AD23" s="54">
        <v>112.29127789</v>
      </c>
      <c r="AE23" s="54">
        <v>112.53688363000001</v>
      </c>
      <c r="AF23" s="54">
        <v>112.70024073</v>
      </c>
      <c r="AG23" s="54">
        <v>112.96950894</v>
      </c>
      <c r="AH23" s="54">
        <v>112.82724893</v>
      </c>
      <c r="AI23" s="54">
        <v>112.46162046000001</v>
      </c>
      <c r="AJ23" s="54">
        <v>111.26571874</v>
      </c>
      <c r="AK23" s="54">
        <v>110.90853195</v>
      </c>
      <c r="AL23" s="54">
        <v>110.78315529</v>
      </c>
      <c r="AM23" s="54">
        <v>111.21911689</v>
      </c>
      <c r="AN23" s="54">
        <v>111.31021441</v>
      </c>
      <c r="AO23" s="54">
        <v>111.38597598</v>
      </c>
      <c r="AP23" s="54">
        <v>111.46741557</v>
      </c>
      <c r="AQ23" s="54">
        <v>111.49674474</v>
      </c>
      <c r="AR23" s="54">
        <v>111.49497748</v>
      </c>
      <c r="AS23" s="54">
        <v>111.46365606000001</v>
      </c>
      <c r="AT23" s="54">
        <v>111.39853923</v>
      </c>
      <c r="AU23" s="54">
        <v>111.30116925999999</v>
      </c>
      <c r="AV23" s="54">
        <v>111.03631331</v>
      </c>
      <c r="AW23" s="54">
        <v>110.97586172</v>
      </c>
      <c r="AX23" s="54">
        <v>110.98458162</v>
      </c>
      <c r="AY23" s="54">
        <v>111.18387511</v>
      </c>
      <c r="AZ23" s="238">
        <v>111.23990000000001</v>
      </c>
      <c r="BA23" s="238">
        <v>111.274</v>
      </c>
      <c r="BB23" s="238">
        <v>111.1874</v>
      </c>
      <c r="BC23" s="238">
        <v>111.25190000000001</v>
      </c>
      <c r="BD23" s="238">
        <v>111.36879999999999</v>
      </c>
      <c r="BE23" s="238">
        <v>111.5667</v>
      </c>
      <c r="BF23" s="238">
        <v>111.7666</v>
      </c>
      <c r="BG23" s="238">
        <v>111.9971</v>
      </c>
      <c r="BH23" s="238">
        <v>112.3383</v>
      </c>
      <c r="BI23" s="238">
        <v>112.5703</v>
      </c>
      <c r="BJ23" s="238">
        <v>112.7731</v>
      </c>
      <c r="BK23" s="238">
        <v>112.9084</v>
      </c>
      <c r="BL23" s="238">
        <v>113.08150000000001</v>
      </c>
      <c r="BM23" s="238">
        <v>113.25409999999999</v>
      </c>
      <c r="BN23" s="238">
        <v>113.42919999999999</v>
      </c>
      <c r="BO23" s="238">
        <v>113.59869999999999</v>
      </c>
      <c r="BP23" s="238">
        <v>113.7655</v>
      </c>
      <c r="BQ23" s="238">
        <v>113.92270000000001</v>
      </c>
      <c r="BR23" s="238">
        <v>114.08929999999999</v>
      </c>
      <c r="BS23" s="238">
        <v>114.25830000000001</v>
      </c>
      <c r="BT23" s="238">
        <v>114.4297</v>
      </c>
      <c r="BU23" s="238">
        <v>114.6037</v>
      </c>
      <c r="BV23" s="238">
        <v>114.7801</v>
      </c>
    </row>
    <row r="24" spans="1:74" ht="11.15" customHeight="1" x14ac:dyDescent="0.25">
      <c r="A24" s="117" t="s">
        <v>676</v>
      </c>
      <c r="B24" s="164" t="s">
        <v>420</v>
      </c>
      <c r="C24" s="54">
        <v>98.433056833999999</v>
      </c>
      <c r="D24" s="54">
        <v>96.815005530999997</v>
      </c>
      <c r="E24" s="54">
        <v>94.002331112999997</v>
      </c>
      <c r="F24" s="54">
        <v>85.484891039999994</v>
      </c>
      <c r="G24" s="54">
        <v>83.665577291000005</v>
      </c>
      <c r="H24" s="54">
        <v>84.034247328000006</v>
      </c>
      <c r="I24" s="54">
        <v>90.450222135999994</v>
      </c>
      <c r="J24" s="54">
        <v>92.300369005999997</v>
      </c>
      <c r="K24" s="54">
        <v>93.444008922999998</v>
      </c>
      <c r="L24" s="54">
        <v>93.201060888000001</v>
      </c>
      <c r="M24" s="54">
        <v>93.441747649000007</v>
      </c>
      <c r="N24" s="54">
        <v>93.485988206000002</v>
      </c>
      <c r="O24" s="54">
        <v>92.717212502999999</v>
      </c>
      <c r="P24" s="54">
        <v>92.830988198</v>
      </c>
      <c r="Q24" s="54">
        <v>93.210745232999997</v>
      </c>
      <c r="R24" s="54">
        <v>94.414034756999996</v>
      </c>
      <c r="S24" s="54">
        <v>94.907591109999998</v>
      </c>
      <c r="T24" s="54">
        <v>95.248965440999996</v>
      </c>
      <c r="U24" s="54">
        <v>95.118090117999998</v>
      </c>
      <c r="V24" s="54">
        <v>95.395151130000002</v>
      </c>
      <c r="W24" s="54">
        <v>95.760080845000005</v>
      </c>
      <c r="X24" s="54">
        <v>96.406371308999994</v>
      </c>
      <c r="Y24" s="54">
        <v>96.801919393000006</v>
      </c>
      <c r="Z24" s="54">
        <v>97.140217143000001</v>
      </c>
      <c r="AA24" s="54">
        <v>97.359695295999998</v>
      </c>
      <c r="AB24" s="54">
        <v>97.629669328000006</v>
      </c>
      <c r="AC24" s="54">
        <v>97.888569975999999</v>
      </c>
      <c r="AD24" s="54">
        <v>98.216489465999999</v>
      </c>
      <c r="AE24" s="54">
        <v>98.393174173000006</v>
      </c>
      <c r="AF24" s="54">
        <v>98.498716325000004</v>
      </c>
      <c r="AG24" s="54">
        <v>98.637171144000007</v>
      </c>
      <c r="AH24" s="54">
        <v>98.522386767</v>
      </c>
      <c r="AI24" s="54">
        <v>98.258418417000001</v>
      </c>
      <c r="AJ24" s="54">
        <v>97.494569162000005</v>
      </c>
      <c r="AK24" s="54">
        <v>97.195255564999997</v>
      </c>
      <c r="AL24" s="54">
        <v>97.009780695000003</v>
      </c>
      <c r="AM24" s="54">
        <v>97.068660929999993</v>
      </c>
      <c r="AN24" s="54">
        <v>97.012976227999999</v>
      </c>
      <c r="AO24" s="54">
        <v>96.973242968999998</v>
      </c>
      <c r="AP24" s="54">
        <v>97.019063007</v>
      </c>
      <c r="AQ24" s="54">
        <v>96.959031241000005</v>
      </c>
      <c r="AR24" s="54">
        <v>96.862749527000005</v>
      </c>
      <c r="AS24" s="54">
        <v>96.714410971999996</v>
      </c>
      <c r="AT24" s="54">
        <v>96.557484528000003</v>
      </c>
      <c r="AU24" s="54">
        <v>96.376163304000002</v>
      </c>
      <c r="AV24" s="54">
        <v>96.024348752999998</v>
      </c>
      <c r="AW24" s="54">
        <v>95.903811879000003</v>
      </c>
      <c r="AX24" s="54">
        <v>95.868454134999993</v>
      </c>
      <c r="AY24" s="54">
        <v>96.059910114000004</v>
      </c>
      <c r="AZ24" s="238">
        <v>96.088679999999997</v>
      </c>
      <c r="BA24" s="238">
        <v>96.096410000000006</v>
      </c>
      <c r="BB24" s="238">
        <v>96.000380000000007</v>
      </c>
      <c r="BC24" s="238">
        <v>96.028049999999993</v>
      </c>
      <c r="BD24" s="238">
        <v>96.096710000000002</v>
      </c>
      <c r="BE24" s="238">
        <v>96.207049999999995</v>
      </c>
      <c r="BF24" s="238">
        <v>96.357169999999996</v>
      </c>
      <c r="BG24" s="238">
        <v>96.547749999999994</v>
      </c>
      <c r="BH24" s="238">
        <v>96.862880000000004</v>
      </c>
      <c r="BI24" s="238">
        <v>97.071340000000006</v>
      </c>
      <c r="BJ24" s="238">
        <v>97.257199999999997</v>
      </c>
      <c r="BK24" s="238">
        <v>97.400580000000005</v>
      </c>
      <c r="BL24" s="238">
        <v>97.556190000000001</v>
      </c>
      <c r="BM24" s="238">
        <v>97.704130000000006</v>
      </c>
      <c r="BN24" s="238">
        <v>97.839340000000007</v>
      </c>
      <c r="BO24" s="238">
        <v>97.975729999999999</v>
      </c>
      <c r="BP24" s="238">
        <v>98.108249999999998</v>
      </c>
      <c r="BQ24" s="238">
        <v>98.224109999999996</v>
      </c>
      <c r="BR24" s="238">
        <v>98.35848</v>
      </c>
      <c r="BS24" s="238">
        <v>98.498559999999998</v>
      </c>
      <c r="BT24" s="238">
        <v>98.644369999999995</v>
      </c>
      <c r="BU24" s="238">
        <v>98.795900000000003</v>
      </c>
      <c r="BV24" s="238">
        <v>98.953149999999994</v>
      </c>
    </row>
    <row r="25" spans="1:74" ht="11.15" customHeight="1" x14ac:dyDescent="0.25">
      <c r="A25" s="117"/>
      <c r="B25" s="129" t="s">
        <v>1424</v>
      </c>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c r="AQ25" s="196"/>
      <c r="AR25" s="196"/>
      <c r="AS25" s="196"/>
      <c r="AT25" s="196"/>
      <c r="AU25" s="196"/>
      <c r="AV25" s="196"/>
      <c r="AW25" s="196"/>
      <c r="AX25" s="196"/>
      <c r="AY25" s="196"/>
      <c r="AZ25" s="252"/>
      <c r="BA25" s="252"/>
      <c r="BB25" s="252"/>
      <c r="BC25" s="252"/>
      <c r="BD25" s="252"/>
      <c r="BE25" s="252"/>
      <c r="BF25" s="252"/>
      <c r="BG25" s="252"/>
      <c r="BH25" s="252"/>
      <c r="BI25" s="252"/>
      <c r="BJ25" s="252"/>
      <c r="BK25" s="252"/>
      <c r="BL25" s="252"/>
      <c r="BM25" s="252"/>
      <c r="BN25" s="252"/>
      <c r="BO25" s="252"/>
      <c r="BP25" s="252"/>
      <c r="BQ25" s="252"/>
      <c r="BR25" s="252"/>
      <c r="BS25" s="252"/>
      <c r="BT25" s="252"/>
      <c r="BU25" s="252"/>
      <c r="BV25" s="252"/>
    </row>
    <row r="26" spans="1:74" ht="11.15" customHeight="1" x14ac:dyDescent="0.25">
      <c r="A26" s="117" t="s">
        <v>677</v>
      </c>
      <c r="B26" s="164" t="s">
        <v>413</v>
      </c>
      <c r="C26" s="190">
        <v>930.19629980000002</v>
      </c>
      <c r="D26" s="190">
        <v>937.79442935999998</v>
      </c>
      <c r="E26" s="190">
        <v>952.94704995999996</v>
      </c>
      <c r="F26" s="190">
        <v>1000.2967180000001</v>
      </c>
      <c r="G26" s="190">
        <v>1012.0764034</v>
      </c>
      <c r="H26" s="190">
        <v>1012.9286626000001</v>
      </c>
      <c r="I26" s="190">
        <v>983.56023076999998</v>
      </c>
      <c r="J26" s="190">
        <v>977.02758592999999</v>
      </c>
      <c r="K26" s="190">
        <v>974.03746335999995</v>
      </c>
      <c r="L26" s="190">
        <v>966.79147380999996</v>
      </c>
      <c r="M26" s="190">
        <v>976.73518774000001</v>
      </c>
      <c r="N26" s="190">
        <v>996.07021587999998</v>
      </c>
      <c r="O26" s="190">
        <v>1056.5667237</v>
      </c>
      <c r="P26" s="190">
        <v>1070.8567562000001</v>
      </c>
      <c r="Q26" s="190">
        <v>1070.7104787999999</v>
      </c>
      <c r="R26" s="190">
        <v>1031.4954482999999</v>
      </c>
      <c r="S26" s="190">
        <v>1020.9508838</v>
      </c>
      <c r="T26" s="190">
        <v>1014.444342</v>
      </c>
      <c r="U26" s="190">
        <v>1017.971676</v>
      </c>
      <c r="V26" s="190">
        <v>1015.0442896</v>
      </c>
      <c r="W26" s="190">
        <v>1011.6580362</v>
      </c>
      <c r="X26" s="190">
        <v>1007.2448599000001</v>
      </c>
      <c r="Y26" s="190">
        <v>1003.3669138</v>
      </c>
      <c r="Z26" s="190">
        <v>999.45614227999999</v>
      </c>
      <c r="AA26" s="190">
        <v>994.98742163999998</v>
      </c>
      <c r="AB26" s="190">
        <v>991.40484202000005</v>
      </c>
      <c r="AC26" s="190">
        <v>988.18327971999997</v>
      </c>
      <c r="AD26" s="190">
        <v>984.26288218000002</v>
      </c>
      <c r="AE26" s="190">
        <v>982.55824397000004</v>
      </c>
      <c r="AF26" s="190">
        <v>982.00951251000004</v>
      </c>
      <c r="AG26" s="190">
        <v>982.78643008999995</v>
      </c>
      <c r="AH26" s="190">
        <v>984.42220541999995</v>
      </c>
      <c r="AI26" s="190">
        <v>987.08658078999997</v>
      </c>
      <c r="AJ26" s="190">
        <v>994.24028386999998</v>
      </c>
      <c r="AK26" s="190">
        <v>996.36631356999999</v>
      </c>
      <c r="AL26" s="190">
        <v>996.92539755999996</v>
      </c>
      <c r="AM26" s="190">
        <v>992.82136480999998</v>
      </c>
      <c r="AN26" s="190">
        <v>992.56868565000002</v>
      </c>
      <c r="AO26" s="190">
        <v>993.07118906000005</v>
      </c>
      <c r="AP26" s="190">
        <v>995.57795937000003</v>
      </c>
      <c r="AQ26" s="190">
        <v>996.65401465000002</v>
      </c>
      <c r="AR26" s="190">
        <v>997.54843923999999</v>
      </c>
      <c r="AS26" s="190">
        <v>997.64475597000001</v>
      </c>
      <c r="AT26" s="190">
        <v>998.63827705999995</v>
      </c>
      <c r="AU26" s="190">
        <v>999.91252534</v>
      </c>
      <c r="AV26" s="190">
        <v>1001.3193587</v>
      </c>
      <c r="AW26" s="190">
        <v>1003.266168</v>
      </c>
      <c r="AX26" s="190">
        <v>1005.604811</v>
      </c>
      <c r="AY26" s="190">
        <v>1009.3036059</v>
      </c>
      <c r="AZ26" s="242">
        <v>1011.7</v>
      </c>
      <c r="BA26" s="242">
        <v>1013.761</v>
      </c>
      <c r="BB26" s="242">
        <v>1014.898</v>
      </c>
      <c r="BC26" s="242">
        <v>1016.734</v>
      </c>
      <c r="BD26" s="242">
        <v>1018.679</v>
      </c>
      <c r="BE26" s="242">
        <v>1020.922</v>
      </c>
      <c r="BF26" s="242">
        <v>1022.942</v>
      </c>
      <c r="BG26" s="242">
        <v>1024.9290000000001</v>
      </c>
      <c r="BH26" s="242">
        <v>1026.838</v>
      </c>
      <c r="BI26" s="242">
        <v>1028.7909999999999</v>
      </c>
      <c r="BJ26" s="242">
        <v>1030.7460000000001</v>
      </c>
      <c r="BK26" s="242">
        <v>1032.634</v>
      </c>
      <c r="BL26" s="242">
        <v>1034.6389999999999</v>
      </c>
      <c r="BM26" s="242">
        <v>1036.693</v>
      </c>
      <c r="BN26" s="242">
        <v>1038.9159999999999</v>
      </c>
      <c r="BO26" s="242">
        <v>1040.982</v>
      </c>
      <c r="BP26" s="242">
        <v>1043.009</v>
      </c>
      <c r="BQ26" s="242">
        <v>1045.04</v>
      </c>
      <c r="BR26" s="242">
        <v>1046.9580000000001</v>
      </c>
      <c r="BS26" s="242">
        <v>1048.806</v>
      </c>
      <c r="BT26" s="242">
        <v>1050.5840000000001</v>
      </c>
      <c r="BU26" s="242">
        <v>1052.2919999999999</v>
      </c>
      <c r="BV26" s="242">
        <v>1053.9290000000001</v>
      </c>
    </row>
    <row r="27" spans="1:74" ht="11.15" customHeight="1" x14ac:dyDescent="0.25">
      <c r="A27" s="117" t="s">
        <v>678</v>
      </c>
      <c r="B27" s="164" t="s">
        <v>443</v>
      </c>
      <c r="C27" s="190">
        <v>2412.6548426999998</v>
      </c>
      <c r="D27" s="190">
        <v>2433.2818103999998</v>
      </c>
      <c r="E27" s="190">
        <v>2474.3443471999999</v>
      </c>
      <c r="F27" s="190">
        <v>2596.2607262000001</v>
      </c>
      <c r="G27" s="190">
        <v>2632.8806963000002</v>
      </c>
      <c r="H27" s="190">
        <v>2644.6225306000001</v>
      </c>
      <c r="I27" s="190">
        <v>2601.5869450999999</v>
      </c>
      <c r="J27" s="190">
        <v>2585.9969707999999</v>
      </c>
      <c r="K27" s="190">
        <v>2567.9533237000001</v>
      </c>
      <c r="L27" s="190">
        <v>2495.2724705999999</v>
      </c>
      <c r="M27" s="190">
        <v>2511.4591277</v>
      </c>
      <c r="N27" s="190">
        <v>2564.3297616999998</v>
      </c>
      <c r="O27" s="190">
        <v>2767.0700984999999</v>
      </c>
      <c r="P27" s="190">
        <v>2808.4193924000001</v>
      </c>
      <c r="Q27" s="190">
        <v>2801.5633689000001</v>
      </c>
      <c r="R27" s="190">
        <v>2662.033038</v>
      </c>
      <c r="S27" s="190">
        <v>2622.1181227000002</v>
      </c>
      <c r="T27" s="190">
        <v>2597.3496328000001</v>
      </c>
      <c r="U27" s="190">
        <v>2609.8137621999999</v>
      </c>
      <c r="V27" s="190">
        <v>2598.7734777999999</v>
      </c>
      <c r="W27" s="190">
        <v>2586.3149735000002</v>
      </c>
      <c r="X27" s="190">
        <v>2573.2370549000002</v>
      </c>
      <c r="Y27" s="190">
        <v>2557.3430064999998</v>
      </c>
      <c r="Z27" s="190">
        <v>2539.4316337999999</v>
      </c>
      <c r="AA27" s="190">
        <v>2511.3110792000002</v>
      </c>
      <c r="AB27" s="190">
        <v>2495.5089514000001</v>
      </c>
      <c r="AC27" s="190">
        <v>2483.8333928000002</v>
      </c>
      <c r="AD27" s="190">
        <v>2478.1926603000002</v>
      </c>
      <c r="AE27" s="190">
        <v>2473.3390472000001</v>
      </c>
      <c r="AF27" s="190">
        <v>2471.1808105</v>
      </c>
      <c r="AG27" s="190">
        <v>2476.3356478999999</v>
      </c>
      <c r="AH27" s="190">
        <v>2476.1048906000001</v>
      </c>
      <c r="AI27" s="190">
        <v>2475.1062364999998</v>
      </c>
      <c r="AJ27" s="190">
        <v>2469.1992254000002</v>
      </c>
      <c r="AK27" s="190">
        <v>2469.7701225000001</v>
      </c>
      <c r="AL27" s="190">
        <v>2472.6784677999999</v>
      </c>
      <c r="AM27" s="190">
        <v>2481.0849518</v>
      </c>
      <c r="AN27" s="190">
        <v>2486.2976752999998</v>
      </c>
      <c r="AO27" s="190">
        <v>2491.4773289999998</v>
      </c>
      <c r="AP27" s="190">
        <v>2498.1243752</v>
      </c>
      <c r="AQ27" s="190">
        <v>2502.1125422999999</v>
      </c>
      <c r="AR27" s="190">
        <v>2504.9422927000001</v>
      </c>
      <c r="AS27" s="190">
        <v>2504.1022533</v>
      </c>
      <c r="AT27" s="190">
        <v>2506.4986998999998</v>
      </c>
      <c r="AU27" s="190">
        <v>2509.6202595</v>
      </c>
      <c r="AV27" s="190">
        <v>2512.8756041000001</v>
      </c>
      <c r="AW27" s="190">
        <v>2517.8908857000001</v>
      </c>
      <c r="AX27" s="190">
        <v>2524.0747763999998</v>
      </c>
      <c r="AY27" s="190">
        <v>2534.0471791999998</v>
      </c>
      <c r="AZ27" s="242">
        <v>2540.6030000000001</v>
      </c>
      <c r="BA27" s="242">
        <v>2546.3629999999998</v>
      </c>
      <c r="BB27" s="242">
        <v>2550.0439999999999</v>
      </c>
      <c r="BC27" s="242">
        <v>2555.1729999999998</v>
      </c>
      <c r="BD27" s="242">
        <v>2560.4679999999998</v>
      </c>
      <c r="BE27" s="242">
        <v>2566.136</v>
      </c>
      <c r="BF27" s="242">
        <v>2571.605</v>
      </c>
      <c r="BG27" s="242">
        <v>2577.0839999999998</v>
      </c>
      <c r="BH27" s="242">
        <v>2582.636</v>
      </c>
      <c r="BI27" s="242">
        <v>2588.0859999999998</v>
      </c>
      <c r="BJ27" s="242">
        <v>2593.4969999999998</v>
      </c>
      <c r="BK27" s="242">
        <v>2598.7469999999998</v>
      </c>
      <c r="BL27" s="242">
        <v>2604.1750000000002</v>
      </c>
      <c r="BM27" s="242">
        <v>2609.6590000000001</v>
      </c>
      <c r="BN27" s="242">
        <v>2615.4630000000002</v>
      </c>
      <c r="BO27" s="242">
        <v>2620.8560000000002</v>
      </c>
      <c r="BP27" s="242">
        <v>2626.105</v>
      </c>
      <c r="BQ27" s="242">
        <v>2631.2469999999998</v>
      </c>
      <c r="BR27" s="242">
        <v>2636.1779999999999</v>
      </c>
      <c r="BS27" s="242">
        <v>2640.9349999999999</v>
      </c>
      <c r="BT27" s="242">
        <v>2645.518</v>
      </c>
      <c r="BU27" s="242">
        <v>2649.9279999999999</v>
      </c>
      <c r="BV27" s="242">
        <v>2654.165</v>
      </c>
    </row>
    <row r="28" spans="1:74" ht="11.15" customHeight="1" x14ac:dyDescent="0.25">
      <c r="A28" s="117" t="s">
        <v>679</v>
      </c>
      <c r="B28" s="164" t="s">
        <v>414</v>
      </c>
      <c r="C28" s="190">
        <v>2463.6401498999999</v>
      </c>
      <c r="D28" s="190">
        <v>2495.5384733999999</v>
      </c>
      <c r="E28" s="190">
        <v>2551.0305795999998</v>
      </c>
      <c r="F28" s="190">
        <v>2711.5607031999998</v>
      </c>
      <c r="G28" s="190">
        <v>2753.1571982999999</v>
      </c>
      <c r="H28" s="190">
        <v>2757.2642999999998</v>
      </c>
      <c r="I28" s="190">
        <v>2663.1131925999998</v>
      </c>
      <c r="J28" s="190">
        <v>2637.8181187999999</v>
      </c>
      <c r="K28" s="190">
        <v>2620.610263</v>
      </c>
      <c r="L28" s="190">
        <v>2573.8995943999998</v>
      </c>
      <c r="M28" s="190">
        <v>2601.0586979999998</v>
      </c>
      <c r="N28" s="190">
        <v>2664.4975427999998</v>
      </c>
      <c r="O28" s="190">
        <v>2889.8027364999998</v>
      </c>
      <c r="P28" s="190">
        <v>2931.6111082000002</v>
      </c>
      <c r="Q28" s="190">
        <v>2915.5092654999999</v>
      </c>
      <c r="R28" s="190">
        <v>2737.4381023999999</v>
      </c>
      <c r="S28" s="190">
        <v>2683.5601603999999</v>
      </c>
      <c r="T28" s="190">
        <v>2649.8163335999998</v>
      </c>
      <c r="U28" s="190">
        <v>2661.4489364000001</v>
      </c>
      <c r="V28" s="190">
        <v>2649.0416037</v>
      </c>
      <c r="W28" s="190">
        <v>2637.8366503000002</v>
      </c>
      <c r="X28" s="190">
        <v>2629.7812331</v>
      </c>
      <c r="Y28" s="190">
        <v>2619.5206701000002</v>
      </c>
      <c r="Z28" s="190">
        <v>2609.0021182999999</v>
      </c>
      <c r="AA28" s="190">
        <v>2596.1025549999999</v>
      </c>
      <c r="AB28" s="190">
        <v>2586.6602928000002</v>
      </c>
      <c r="AC28" s="190">
        <v>2578.5523088</v>
      </c>
      <c r="AD28" s="190">
        <v>2570.2309028999998</v>
      </c>
      <c r="AE28" s="190">
        <v>2565.9522507000001</v>
      </c>
      <c r="AF28" s="190">
        <v>2564.1686521000001</v>
      </c>
      <c r="AG28" s="190">
        <v>2569.0216449</v>
      </c>
      <c r="AH28" s="190">
        <v>2569.1219999</v>
      </c>
      <c r="AI28" s="190">
        <v>2568.6112552</v>
      </c>
      <c r="AJ28" s="190">
        <v>2564.2003163999998</v>
      </c>
      <c r="AK28" s="190">
        <v>2564.9341926000002</v>
      </c>
      <c r="AL28" s="190">
        <v>2567.5237895</v>
      </c>
      <c r="AM28" s="190">
        <v>2574.9947352999998</v>
      </c>
      <c r="AN28" s="190">
        <v>2579.0265528</v>
      </c>
      <c r="AO28" s="190">
        <v>2582.6448700000001</v>
      </c>
      <c r="AP28" s="190">
        <v>2586.1582773</v>
      </c>
      <c r="AQ28" s="190">
        <v>2588.7181512000002</v>
      </c>
      <c r="AR28" s="190">
        <v>2590.6330821000001</v>
      </c>
      <c r="AS28" s="190">
        <v>2589.6863662000001</v>
      </c>
      <c r="AT28" s="190">
        <v>2591.973939</v>
      </c>
      <c r="AU28" s="190">
        <v>2595.2790967000001</v>
      </c>
      <c r="AV28" s="190">
        <v>2598.8325983</v>
      </c>
      <c r="AW28" s="190">
        <v>2604.7498562999999</v>
      </c>
      <c r="AX28" s="190">
        <v>2612.26163</v>
      </c>
      <c r="AY28" s="190">
        <v>2625.2268239999999</v>
      </c>
      <c r="AZ28" s="242">
        <v>2633.0329999999999</v>
      </c>
      <c r="BA28" s="242">
        <v>2639.54</v>
      </c>
      <c r="BB28" s="242">
        <v>2642.6990000000001</v>
      </c>
      <c r="BC28" s="242">
        <v>2648.143</v>
      </c>
      <c r="BD28" s="242">
        <v>2653.8240000000001</v>
      </c>
      <c r="BE28" s="242">
        <v>2660.5039999999999</v>
      </c>
      <c r="BF28" s="242">
        <v>2666.087</v>
      </c>
      <c r="BG28" s="242">
        <v>2671.335</v>
      </c>
      <c r="BH28" s="242">
        <v>2675.5189999999998</v>
      </c>
      <c r="BI28" s="242">
        <v>2680.645</v>
      </c>
      <c r="BJ28" s="242">
        <v>2685.9839999999999</v>
      </c>
      <c r="BK28" s="242">
        <v>2691.7959999999998</v>
      </c>
      <c r="BL28" s="242">
        <v>2697.3670000000002</v>
      </c>
      <c r="BM28" s="242">
        <v>2702.9549999999999</v>
      </c>
      <c r="BN28" s="242">
        <v>2708.71</v>
      </c>
      <c r="BO28" s="242">
        <v>2714.2240000000002</v>
      </c>
      <c r="BP28" s="242">
        <v>2719.6460000000002</v>
      </c>
      <c r="BQ28" s="242">
        <v>2725.1489999999999</v>
      </c>
      <c r="BR28" s="242">
        <v>2730.2550000000001</v>
      </c>
      <c r="BS28" s="242">
        <v>2735.1390000000001</v>
      </c>
      <c r="BT28" s="242">
        <v>2739.8</v>
      </c>
      <c r="BU28" s="242">
        <v>2744.2379999999998</v>
      </c>
      <c r="BV28" s="242">
        <v>2748.453</v>
      </c>
    </row>
    <row r="29" spans="1:74" ht="11.15" customHeight="1" x14ac:dyDescent="0.25">
      <c r="A29" s="117" t="s">
        <v>680</v>
      </c>
      <c r="B29" s="164" t="s">
        <v>415</v>
      </c>
      <c r="C29" s="190">
        <v>1160.7229987999999</v>
      </c>
      <c r="D29" s="190">
        <v>1174.9164896</v>
      </c>
      <c r="E29" s="190">
        <v>1200.4619094</v>
      </c>
      <c r="F29" s="190">
        <v>1277.5761440000001</v>
      </c>
      <c r="G29" s="190">
        <v>1295.6627573999999</v>
      </c>
      <c r="H29" s="190">
        <v>1294.9386354999999</v>
      </c>
      <c r="I29" s="190">
        <v>1240.5104151</v>
      </c>
      <c r="J29" s="190">
        <v>1228.3348449</v>
      </c>
      <c r="K29" s="190">
        <v>1223.5185616000001</v>
      </c>
      <c r="L29" s="190">
        <v>1217.8720333000001</v>
      </c>
      <c r="M29" s="190">
        <v>1233.916473</v>
      </c>
      <c r="N29" s="190">
        <v>1263.4623486999999</v>
      </c>
      <c r="O29" s="190">
        <v>1354.9521953000001</v>
      </c>
      <c r="P29" s="190">
        <v>1375.1690417</v>
      </c>
      <c r="Q29" s="190">
        <v>1372.5554228999999</v>
      </c>
      <c r="R29" s="190">
        <v>1308.4347091</v>
      </c>
      <c r="S29" s="190">
        <v>1289.1676321</v>
      </c>
      <c r="T29" s="190">
        <v>1276.0775621</v>
      </c>
      <c r="U29" s="190">
        <v>1276.9353894999999</v>
      </c>
      <c r="V29" s="190">
        <v>1270.3711659000001</v>
      </c>
      <c r="W29" s="190">
        <v>1264.1557818000001</v>
      </c>
      <c r="X29" s="190">
        <v>1255.6062274000001</v>
      </c>
      <c r="Y29" s="190">
        <v>1252.1007793000001</v>
      </c>
      <c r="Z29" s="190">
        <v>1250.9564278</v>
      </c>
      <c r="AA29" s="190">
        <v>1256.3165855</v>
      </c>
      <c r="AB29" s="190">
        <v>1256.7868676999999</v>
      </c>
      <c r="AC29" s="190">
        <v>1256.510687</v>
      </c>
      <c r="AD29" s="190">
        <v>1252.3626925000001</v>
      </c>
      <c r="AE29" s="190">
        <v>1252.9375993000001</v>
      </c>
      <c r="AF29" s="190">
        <v>1255.1100564000001</v>
      </c>
      <c r="AG29" s="190">
        <v>1263.2242177999999</v>
      </c>
      <c r="AH29" s="190">
        <v>1265.3336601000001</v>
      </c>
      <c r="AI29" s="190">
        <v>1265.7825373000001</v>
      </c>
      <c r="AJ29" s="190">
        <v>1260.2372803999999</v>
      </c>
      <c r="AK29" s="190">
        <v>1260.6152039999999</v>
      </c>
      <c r="AL29" s="190">
        <v>1262.5827392000001</v>
      </c>
      <c r="AM29" s="190">
        <v>1269.5864446</v>
      </c>
      <c r="AN29" s="190">
        <v>1272.1482840000001</v>
      </c>
      <c r="AO29" s="190">
        <v>1273.7148159999999</v>
      </c>
      <c r="AP29" s="190">
        <v>1273.599528</v>
      </c>
      <c r="AQ29" s="190">
        <v>1273.6903296</v>
      </c>
      <c r="AR29" s="190">
        <v>1273.3007083</v>
      </c>
      <c r="AS29" s="190">
        <v>1270.6854278999999</v>
      </c>
      <c r="AT29" s="190">
        <v>1270.6438877000001</v>
      </c>
      <c r="AU29" s="190">
        <v>1271.4308515</v>
      </c>
      <c r="AV29" s="190">
        <v>1273.205755</v>
      </c>
      <c r="AW29" s="190">
        <v>1275.5301502</v>
      </c>
      <c r="AX29" s="190">
        <v>1278.5634726999999</v>
      </c>
      <c r="AY29" s="190">
        <v>1283.9102097</v>
      </c>
      <c r="AZ29" s="242">
        <v>1287.1579999999999</v>
      </c>
      <c r="BA29" s="242">
        <v>1289.9110000000001</v>
      </c>
      <c r="BB29" s="242">
        <v>1291.2270000000001</v>
      </c>
      <c r="BC29" s="242">
        <v>1293.6990000000001</v>
      </c>
      <c r="BD29" s="242">
        <v>1296.384</v>
      </c>
      <c r="BE29" s="242">
        <v>1299.568</v>
      </c>
      <c r="BF29" s="242">
        <v>1302.4639999999999</v>
      </c>
      <c r="BG29" s="242">
        <v>1305.3589999999999</v>
      </c>
      <c r="BH29" s="242">
        <v>1308.154</v>
      </c>
      <c r="BI29" s="242">
        <v>1311.1189999999999</v>
      </c>
      <c r="BJ29" s="242">
        <v>1314.1559999999999</v>
      </c>
      <c r="BK29" s="242">
        <v>1317.3389999999999</v>
      </c>
      <c r="BL29" s="242">
        <v>1320.4659999999999</v>
      </c>
      <c r="BM29" s="242">
        <v>1323.6079999999999</v>
      </c>
      <c r="BN29" s="242">
        <v>1326.865</v>
      </c>
      <c r="BO29" s="242">
        <v>1329.9690000000001</v>
      </c>
      <c r="BP29" s="242">
        <v>1333.0170000000001</v>
      </c>
      <c r="BQ29" s="242">
        <v>1336.127</v>
      </c>
      <c r="BR29" s="242">
        <v>1338.9760000000001</v>
      </c>
      <c r="BS29" s="242">
        <v>1341.682</v>
      </c>
      <c r="BT29" s="242">
        <v>1344.2439999999999</v>
      </c>
      <c r="BU29" s="242">
        <v>1346.663</v>
      </c>
      <c r="BV29" s="242">
        <v>1348.9380000000001</v>
      </c>
    </row>
    <row r="30" spans="1:74" ht="11.15" customHeight="1" x14ac:dyDescent="0.25">
      <c r="A30" s="117" t="s">
        <v>681</v>
      </c>
      <c r="B30" s="164" t="s">
        <v>416</v>
      </c>
      <c r="C30" s="190">
        <v>3419.4898868</v>
      </c>
      <c r="D30" s="190">
        <v>3452.5523192999999</v>
      </c>
      <c r="E30" s="190">
        <v>3513.4502680999999</v>
      </c>
      <c r="F30" s="190">
        <v>3698.0458975000001</v>
      </c>
      <c r="G30" s="190">
        <v>3742.7182558</v>
      </c>
      <c r="H30" s="190">
        <v>3743.3295072999999</v>
      </c>
      <c r="I30" s="190">
        <v>3627.1193868</v>
      </c>
      <c r="J30" s="190">
        <v>3594.1786234000001</v>
      </c>
      <c r="K30" s="190">
        <v>3571.746952</v>
      </c>
      <c r="L30" s="190">
        <v>3504.6494085999998</v>
      </c>
      <c r="M30" s="190">
        <v>3544.6171442</v>
      </c>
      <c r="N30" s="190">
        <v>3636.4751947999998</v>
      </c>
      <c r="O30" s="190">
        <v>3956.0302769</v>
      </c>
      <c r="P30" s="190">
        <v>4019.8139203000001</v>
      </c>
      <c r="Q30" s="190">
        <v>4003.6328416000001</v>
      </c>
      <c r="R30" s="190">
        <v>3762.8475266999999</v>
      </c>
      <c r="S30" s="190">
        <v>3695.2166388999999</v>
      </c>
      <c r="T30" s="190">
        <v>3656.1006643000001</v>
      </c>
      <c r="U30" s="190">
        <v>3680.7839761999999</v>
      </c>
      <c r="V30" s="190">
        <v>3672.2345481000002</v>
      </c>
      <c r="W30" s="190">
        <v>3665.7367533000001</v>
      </c>
      <c r="X30" s="190">
        <v>3667.1278846</v>
      </c>
      <c r="Y30" s="190">
        <v>3660.3553864999999</v>
      </c>
      <c r="Z30" s="190">
        <v>3651.2565519</v>
      </c>
      <c r="AA30" s="190">
        <v>3632.7597111999999</v>
      </c>
      <c r="AB30" s="190">
        <v>3624.3119560999999</v>
      </c>
      <c r="AC30" s="190">
        <v>3618.8416167</v>
      </c>
      <c r="AD30" s="190">
        <v>3615.1699828999999</v>
      </c>
      <c r="AE30" s="190">
        <v>3616.5385078999998</v>
      </c>
      <c r="AF30" s="190">
        <v>3621.7684814999998</v>
      </c>
      <c r="AG30" s="190">
        <v>3637.6800581000002</v>
      </c>
      <c r="AH30" s="190">
        <v>3645.5178127999998</v>
      </c>
      <c r="AI30" s="190">
        <v>3652.1019000000001</v>
      </c>
      <c r="AJ30" s="190">
        <v>3652.5982005000001</v>
      </c>
      <c r="AK30" s="190">
        <v>3660.3005423999998</v>
      </c>
      <c r="AL30" s="190">
        <v>3670.3748064000001</v>
      </c>
      <c r="AM30" s="190">
        <v>3689.5932011</v>
      </c>
      <c r="AN30" s="190">
        <v>3699.3321529</v>
      </c>
      <c r="AO30" s="190">
        <v>3706.3638703000001</v>
      </c>
      <c r="AP30" s="190">
        <v>3706.9429236999999</v>
      </c>
      <c r="AQ30" s="190">
        <v>3711.3692446999999</v>
      </c>
      <c r="AR30" s="190">
        <v>3715.8974036999998</v>
      </c>
      <c r="AS30" s="190">
        <v>3718.9407050999998</v>
      </c>
      <c r="AT30" s="190">
        <v>3724.8625613999998</v>
      </c>
      <c r="AU30" s="190">
        <v>3732.0762771999998</v>
      </c>
      <c r="AV30" s="190">
        <v>3739.9422921</v>
      </c>
      <c r="AW30" s="190">
        <v>3750.2193972999999</v>
      </c>
      <c r="AX30" s="190">
        <v>3762.2680323999998</v>
      </c>
      <c r="AY30" s="190">
        <v>3780.3737225999998</v>
      </c>
      <c r="AZ30" s="242">
        <v>3792.7510000000002</v>
      </c>
      <c r="BA30" s="242">
        <v>3803.6860000000001</v>
      </c>
      <c r="BB30" s="242">
        <v>3810.79</v>
      </c>
      <c r="BC30" s="242">
        <v>3820.6309999999999</v>
      </c>
      <c r="BD30" s="242">
        <v>3830.8209999999999</v>
      </c>
      <c r="BE30" s="242">
        <v>3842.1970000000001</v>
      </c>
      <c r="BF30" s="242">
        <v>3852.4560000000001</v>
      </c>
      <c r="BG30" s="242">
        <v>3862.4349999999999</v>
      </c>
      <c r="BH30" s="242">
        <v>3871.058</v>
      </c>
      <c r="BI30" s="242">
        <v>3881.2860000000001</v>
      </c>
      <c r="BJ30" s="242">
        <v>3892.0419999999999</v>
      </c>
      <c r="BK30" s="242">
        <v>3904.1860000000001</v>
      </c>
      <c r="BL30" s="242">
        <v>3915.3519999999999</v>
      </c>
      <c r="BM30" s="242">
        <v>3926.402</v>
      </c>
      <c r="BN30" s="242">
        <v>3937.4349999999999</v>
      </c>
      <c r="BO30" s="242">
        <v>3948.1729999999998</v>
      </c>
      <c r="BP30" s="242">
        <v>3958.7179999999998</v>
      </c>
      <c r="BQ30" s="242">
        <v>3969.422</v>
      </c>
      <c r="BR30" s="242">
        <v>3979.317</v>
      </c>
      <c r="BS30" s="242">
        <v>3988.7539999999999</v>
      </c>
      <c r="BT30" s="242">
        <v>3997.7330000000002</v>
      </c>
      <c r="BU30" s="242">
        <v>4006.2550000000001</v>
      </c>
      <c r="BV30" s="242">
        <v>4014.32</v>
      </c>
    </row>
    <row r="31" spans="1:74" ht="11.15" customHeight="1" x14ac:dyDescent="0.25">
      <c r="A31" s="117" t="s">
        <v>682</v>
      </c>
      <c r="B31" s="164" t="s">
        <v>417</v>
      </c>
      <c r="C31" s="190">
        <v>936.22132183999997</v>
      </c>
      <c r="D31" s="190">
        <v>950.87842447000003</v>
      </c>
      <c r="E31" s="190">
        <v>973.28294989000005</v>
      </c>
      <c r="F31" s="190">
        <v>1034.0083631</v>
      </c>
      <c r="G31" s="190">
        <v>1048.9776353</v>
      </c>
      <c r="H31" s="190">
        <v>1048.7642315999999</v>
      </c>
      <c r="I31" s="190">
        <v>1007.9398889</v>
      </c>
      <c r="J31" s="190">
        <v>996.43233049000003</v>
      </c>
      <c r="K31" s="190">
        <v>988.81329337</v>
      </c>
      <c r="L31" s="190">
        <v>967.46072943000001</v>
      </c>
      <c r="M31" s="190">
        <v>980.83527093999999</v>
      </c>
      <c r="N31" s="190">
        <v>1011.3148698</v>
      </c>
      <c r="O31" s="190">
        <v>1118.0230059</v>
      </c>
      <c r="P31" s="190">
        <v>1138.3701096</v>
      </c>
      <c r="Q31" s="190">
        <v>1131.4796607999999</v>
      </c>
      <c r="R31" s="190">
        <v>1047.1631285000001</v>
      </c>
      <c r="S31" s="190">
        <v>1023.4389729</v>
      </c>
      <c r="T31" s="190">
        <v>1010.1186631</v>
      </c>
      <c r="U31" s="190">
        <v>1020.7007726000001</v>
      </c>
      <c r="V31" s="190">
        <v>1018.0642242</v>
      </c>
      <c r="W31" s="190">
        <v>1015.7075914</v>
      </c>
      <c r="X31" s="190">
        <v>1014.4114195</v>
      </c>
      <c r="Y31" s="190">
        <v>1012.0292091</v>
      </c>
      <c r="Z31" s="190">
        <v>1009.3415055</v>
      </c>
      <c r="AA31" s="190">
        <v>1005.9228309</v>
      </c>
      <c r="AB31" s="190">
        <v>1002.9432492</v>
      </c>
      <c r="AC31" s="190">
        <v>999.97728262999999</v>
      </c>
      <c r="AD31" s="190">
        <v>995.44314985000005</v>
      </c>
      <c r="AE31" s="190">
        <v>993.69074950000004</v>
      </c>
      <c r="AF31" s="190">
        <v>993.13830025000004</v>
      </c>
      <c r="AG31" s="190">
        <v>995.70539955000004</v>
      </c>
      <c r="AH31" s="190">
        <v>996.11315444000002</v>
      </c>
      <c r="AI31" s="190">
        <v>996.28116234000004</v>
      </c>
      <c r="AJ31" s="190">
        <v>994.41234115999998</v>
      </c>
      <c r="AK31" s="190">
        <v>995.44866668999998</v>
      </c>
      <c r="AL31" s="190">
        <v>997.59305682000002</v>
      </c>
      <c r="AM31" s="190">
        <v>1003.4759102</v>
      </c>
      <c r="AN31" s="190">
        <v>1005.8636306</v>
      </c>
      <c r="AO31" s="190">
        <v>1007.3866166</v>
      </c>
      <c r="AP31" s="190">
        <v>1007.0265939</v>
      </c>
      <c r="AQ31" s="190">
        <v>1007.583817</v>
      </c>
      <c r="AR31" s="190">
        <v>1008.0400115</v>
      </c>
      <c r="AS31" s="190">
        <v>1007.8375821</v>
      </c>
      <c r="AT31" s="190">
        <v>1008.5099159</v>
      </c>
      <c r="AU31" s="190">
        <v>1009.4994176</v>
      </c>
      <c r="AV31" s="190">
        <v>1010.5694631</v>
      </c>
      <c r="AW31" s="190">
        <v>1012.3707686</v>
      </c>
      <c r="AX31" s="190">
        <v>1014.6667099</v>
      </c>
      <c r="AY31" s="190">
        <v>1018.6220898</v>
      </c>
      <c r="AZ31" s="242">
        <v>1021.034</v>
      </c>
      <c r="BA31" s="242">
        <v>1023.066</v>
      </c>
      <c r="BB31" s="242">
        <v>1024.115</v>
      </c>
      <c r="BC31" s="242">
        <v>1025.8430000000001</v>
      </c>
      <c r="BD31" s="242">
        <v>1027.6469999999999</v>
      </c>
      <c r="BE31" s="242">
        <v>1029.7670000000001</v>
      </c>
      <c r="BF31" s="242">
        <v>1031.538</v>
      </c>
      <c r="BG31" s="242">
        <v>1033.202</v>
      </c>
      <c r="BH31" s="242">
        <v>1034.4290000000001</v>
      </c>
      <c r="BI31" s="242">
        <v>1036.127</v>
      </c>
      <c r="BJ31" s="242">
        <v>1037.9659999999999</v>
      </c>
      <c r="BK31" s="242">
        <v>1040.1379999999999</v>
      </c>
      <c r="BL31" s="242">
        <v>1042.115</v>
      </c>
      <c r="BM31" s="242">
        <v>1044.088</v>
      </c>
      <c r="BN31" s="242">
        <v>1046.067</v>
      </c>
      <c r="BO31" s="242">
        <v>1048.028</v>
      </c>
      <c r="BP31" s="242">
        <v>1049.979</v>
      </c>
      <c r="BQ31" s="242">
        <v>1051.9690000000001</v>
      </c>
      <c r="BR31" s="242">
        <v>1053.8630000000001</v>
      </c>
      <c r="BS31" s="242">
        <v>1055.71</v>
      </c>
      <c r="BT31" s="242">
        <v>1057.51</v>
      </c>
      <c r="BU31" s="242">
        <v>1059.2619999999999</v>
      </c>
      <c r="BV31" s="242">
        <v>1060.9670000000001</v>
      </c>
    </row>
    <row r="32" spans="1:74" ht="11.15" customHeight="1" x14ac:dyDescent="0.25">
      <c r="A32" s="117" t="s">
        <v>683</v>
      </c>
      <c r="B32" s="164" t="s">
        <v>418</v>
      </c>
      <c r="C32" s="190">
        <v>2061.3501369000001</v>
      </c>
      <c r="D32" s="190">
        <v>2077.1674806000001</v>
      </c>
      <c r="E32" s="190">
        <v>2111.8666288999998</v>
      </c>
      <c r="F32" s="190">
        <v>2224.9426208</v>
      </c>
      <c r="G32" s="190">
        <v>2252.7840990999998</v>
      </c>
      <c r="H32" s="190">
        <v>2254.8861028000001</v>
      </c>
      <c r="I32" s="190">
        <v>2190.4305029000002</v>
      </c>
      <c r="J32" s="190">
        <v>2171.6671540000002</v>
      </c>
      <c r="K32" s="190">
        <v>2157.7779270000001</v>
      </c>
      <c r="L32" s="190">
        <v>2110.0168591000001</v>
      </c>
      <c r="M32" s="190">
        <v>2134.9353483999998</v>
      </c>
      <c r="N32" s="190">
        <v>2193.7874317999999</v>
      </c>
      <c r="O32" s="190">
        <v>2396.4526320999998</v>
      </c>
      <c r="P32" s="190">
        <v>2440.7622618999999</v>
      </c>
      <c r="Q32" s="190">
        <v>2436.5958437999998</v>
      </c>
      <c r="R32" s="190">
        <v>2297.8776004000001</v>
      </c>
      <c r="S32" s="190">
        <v>2261.3159197</v>
      </c>
      <c r="T32" s="190">
        <v>2240.8350240999998</v>
      </c>
      <c r="U32" s="190">
        <v>2256.0734564999998</v>
      </c>
      <c r="V32" s="190">
        <v>2253.0252242000001</v>
      </c>
      <c r="W32" s="190">
        <v>2251.3288701000001</v>
      </c>
      <c r="X32" s="190">
        <v>2255.6031535000002</v>
      </c>
      <c r="Y32" s="190">
        <v>2253.1464860000001</v>
      </c>
      <c r="Z32" s="190">
        <v>2248.5776271</v>
      </c>
      <c r="AA32" s="190">
        <v>2236.2468281000001</v>
      </c>
      <c r="AB32" s="190">
        <v>2231.6908978000001</v>
      </c>
      <c r="AC32" s="190">
        <v>2229.2600874</v>
      </c>
      <c r="AD32" s="190">
        <v>2228.6607190999998</v>
      </c>
      <c r="AE32" s="190">
        <v>2230.7004071000001</v>
      </c>
      <c r="AF32" s="190">
        <v>2235.0854734999998</v>
      </c>
      <c r="AG32" s="190">
        <v>2247.3090981999999</v>
      </c>
      <c r="AH32" s="190">
        <v>2252.2650364000001</v>
      </c>
      <c r="AI32" s="190">
        <v>2255.4464678999998</v>
      </c>
      <c r="AJ32" s="190">
        <v>2252.0916944000001</v>
      </c>
      <c r="AK32" s="190">
        <v>2255.2953867000001</v>
      </c>
      <c r="AL32" s="190">
        <v>2260.2958463</v>
      </c>
      <c r="AM32" s="190">
        <v>2271.9460398000001</v>
      </c>
      <c r="AN32" s="190">
        <v>2276.9003090000001</v>
      </c>
      <c r="AO32" s="190">
        <v>2280.0116207000001</v>
      </c>
      <c r="AP32" s="190">
        <v>2277.9052273000002</v>
      </c>
      <c r="AQ32" s="190">
        <v>2279.8616843999998</v>
      </c>
      <c r="AR32" s="190">
        <v>2282.5062446000002</v>
      </c>
      <c r="AS32" s="190">
        <v>2285.7277405999998</v>
      </c>
      <c r="AT32" s="190">
        <v>2289.8318823</v>
      </c>
      <c r="AU32" s="190">
        <v>2294.7075024999999</v>
      </c>
      <c r="AV32" s="190">
        <v>2300.1936403</v>
      </c>
      <c r="AW32" s="190">
        <v>2306.7329381999998</v>
      </c>
      <c r="AX32" s="190">
        <v>2314.1644353000002</v>
      </c>
      <c r="AY32" s="190">
        <v>2324.7501938999999</v>
      </c>
      <c r="AZ32" s="242">
        <v>2332.27</v>
      </c>
      <c r="BA32" s="242">
        <v>2338.9850000000001</v>
      </c>
      <c r="BB32" s="242">
        <v>2343.4899999999998</v>
      </c>
      <c r="BC32" s="242">
        <v>2349.65</v>
      </c>
      <c r="BD32" s="242">
        <v>2356.06</v>
      </c>
      <c r="BE32" s="242">
        <v>2363.2379999999998</v>
      </c>
      <c r="BF32" s="242">
        <v>2369.7579999999998</v>
      </c>
      <c r="BG32" s="242">
        <v>2376.1379999999999</v>
      </c>
      <c r="BH32" s="242">
        <v>2382.0300000000002</v>
      </c>
      <c r="BI32" s="242">
        <v>2388.3910000000001</v>
      </c>
      <c r="BJ32" s="242">
        <v>2394.8739999999998</v>
      </c>
      <c r="BK32" s="242">
        <v>2401.7260000000001</v>
      </c>
      <c r="BL32" s="242">
        <v>2408.2640000000001</v>
      </c>
      <c r="BM32" s="242">
        <v>2414.7379999999998</v>
      </c>
      <c r="BN32" s="242">
        <v>2421.1869999999999</v>
      </c>
      <c r="BO32" s="242">
        <v>2427.4989999999998</v>
      </c>
      <c r="BP32" s="242">
        <v>2433.7139999999999</v>
      </c>
      <c r="BQ32" s="242">
        <v>2439.8690000000001</v>
      </c>
      <c r="BR32" s="242">
        <v>2445.866</v>
      </c>
      <c r="BS32" s="242">
        <v>2451.7420000000002</v>
      </c>
      <c r="BT32" s="242">
        <v>2457.4949999999999</v>
      </c>
      <c r="BU32" s="242">
        <v>2463.1260000000002</v>
      </c>
      <c r="BV32" s="242">
        <v>2468.636</v>
      </c>
    </row>
    <row r="33" spans="1:74" ht="11.15" customHeight="1" x14ac:dyDescent="0.25">
      <c r="A33" s="117" t="s">
        <v>684</v>
      </c>
      <c r="B33" s="164" t="s">
        <v>419</v>
      </c>
      <c r="C33" s="190">
        <v>1252.8085338999999</v>
      </c>
      <c r="D33" s="190">
        <v>1269.9450313</v>
      </c>
      <c r="E33" s="190">
        <v>1297.2384070999999</v>
      </c>
      <c r="F33" s="190">
        <v>1370.8354514</v>
      </c>
      <c r="G33" s="190">
        <v>1391.3324915000001</v>
      </c>
      <c r="H33" s="190">
        <v>1394.8763174000001</v>
      </c>
      <c r="I33" s="190">
        <v>1352.6374065</v>
      </c>
      <c r="J33" s="190">
        <v>1343.8969462</v>
      </c>
      <c r="K33" s="190">
        <v>1339.8254138</v>
      </c>
      <c r="L33" s="190">
        <v>1321.8391240000001</v>
      </c>
      <c r="M33" s="190">
        <v>1341.0432115000001</v>
      </c>
      <c r="N33" s="190">
        <v>1378.853991</v>
      </c>
      <c r="O33" s="190">
        <v>1499.1921331000001</v>
      </c>
      <c r="P33" s="190">
        <v>1526.2757935</v>
      </c>
      <c r="Q33" s="190">
        <v>1524.0256429000001</v>
      </c>
      <c r="R33" s="190">
        <v>1439.407512</v>
      </c>
      <c r="S33" s="190">
        <v>1418.2653665</v>
      </c>
      <c r="T33" s="190">
        <v>1407.5650370000001</v>
      </c>
      <c r="U33" s="190">
        <v>1420.6726174</v>
      </c>
      <c r="V33" s="190">
        <v>1420.8313496000001</v>
      </c>
      <c r="W33" s="190">
        <v>1421.4073272999999</v>
      </c>
      <c r="X33" s="190">
        <v>1423.9530992</v>
      </c>
      <c r="Y33" s="190">
        <v>1424.1991568000001</v>
      </c>
      <c r="Z33" s="190">
        <v>1423.6980487000001</v>
      </c>
      <c r="AA33" s="190">
        <v>1421.1964482999999</v>
      </c>
      <c r="AB33" s="190">
        <v>1420.1410037000001</v>
      </c>
      <c r="AC33" s="190">
        <v>1419.2783882000001</v>
      </c>
      <c r="AD33" s="190">
        <v>1416.0235802</v>
      </c>
      <c r="AE33" s="190">
        <v>1417.4853894</v>
      </c>
      <c r="AF33" s="190">
        <v>1421.078794</v>
      </c>
      <c r="AG33" s="190">
        <v>1432.8352519</v>
      </c>
      <c r="AH33" s="190">
        <v>1436.1682542000001</v>
      </c>
      <c r="AI33" s="190">
        <v>1437.1092587000001</v>
      </c>
      <c r="AJ33" s="190">
        <v>1430.8376358</v>
      </c>
      <c r="AK33" s="190">
        <v>1430.6101166000001</v>
      </c>
      <c r="AL33" s="190">
        <v>1431.6060717</v>
      </c>
      <c r="AM33" s="190">
        <v>1435.8817902000001</v>
      </c>
      <c r="AN33" s="190">
        <v>1437.782477</v>
      </c>
      <c r="AO33" s="190">
        <v>1439.3644211999999</v>
      </c>
      <c r="AP33" s="190">
        <v>1440.6402059</v>
      </c>
      <c r="AQ33" s="190">
        <v>1441.5752275</v>
      </c>
      <c r="AR33" s="190">
        <v>1442.1820691999999</v>
      </c>
      <c r="AS33" s="190">
        <v>1440.9748791</v>
      </c>
      <c r="AT33" s="190">
        <v>1442.0397496000001</v>
      </c>
      <c r="AU33" s="190">
        <v>1443.8908288</v>
      </c>
      <c r="AV33" s="190">
        <v>1446.8612978000001</v>
      </c>
      <c r="AW33" s="190">
        <v>1450.0349088999999</v>
      </c>
      <c r="AX33" s="190">
        <v>1453.7448429000001</v>
      </c>
      <c r="AY33" s="190">
        <v>1459.3135402</v>
      </c>
      <c r="AZ33" s="242">
        <v>1463.104</v>
      </c>
      <c r="BA33" s="242">
        <v>1466.44</v>
      </c>
      <c r="BB33" s="242">
        <v>1468.4970000000001</v>
      </c>
      <c r="BC33" s="242">
        <v>1471.538</v>
      </c>
      <c r="BD33" s="242">
        <v>1474.74</v>
      </c>
      <c r="BE33" s="242">
        <v>1478.346</v>
      </c>
      <c r="BF33" s="242">
        <v>1481.6869999999999</v>
      </c>
      <c r="BG33" s="242">
        <v>1485.0060000000001</v>
      </c>
      <c r="BH33" s="242">
        <v>1488.105</v>
      </c>
      <c r="BI33" s="242">
        <v>1491.5319999999999</v>
      </c>
      <c r="BJ33" s="242">
        <v>1495.086</v>
      </c>
      <c r="BK33" s="242">
        <v>1498.9259999999999</v>
      </c>
      <c r="BL33" s="242">
        <v>1502.6179999999999</v>
      </c>
      <c r="BM33" s="242">
        <v>1506.32</v>
      </c>
      <c r="BN33" s="242">
        <v>1510.1559999999999</v>
      </c>
      <c r="BO33" s="242">
        <v>1513.7850000000001</v>
      </c>
      <c r="BP33" s="242">
        <v>1517.33</v>
      </c>
      <c r="BQ33" s="242">
        <v>1520.796</v>
      </c>
      <c r="BR33" s="242">
        <v>1524.171</v>
      </c>
      <c r="BS33" s="242">
        <v>1527.46</v>
      </c>
      <c r="BT33" s="242">
        <v>1530.662</v>
      </c>
      <c r="BU33" s="242">
        <v>1533.778</v>
      </c>
      <c r="BV33" s="242">
        <v>1536.807</v>
      </c>
    </row>
    <row r="34" spans="1:74" ht="11.15" customHeight="1" x14ac:dyDescent="0.25">
      <c r="A34" s="117" t="s">
        <v>685</v>
      </c>
      <c r="B34" s="164" t="s">
        <v>420</v>
      </c>
      <c r="C34" s="190">
        <v>2967.7769600000001</v>
      </c>
      <c r="D34" s="190">
        <v>2995.9126894000001</v>
      </c>
      <c r="E34" s="190">
        <v>3043.7511448999999</v>
      </c>
      <c r="F34" s="190">
        <v>3165.9475956000001</v>
      </c>
      <c r="G34" s="190">
        <v>3212.2000512999998</v>
      </c>
      <c r="H34" s="190">
        <v>3237.1637813000002</v>
      </c>
      <c r="I34" s="190">
        <v>3221.2601359999999</v>
      </c>
      <c r="J34" s="190">
        <v>3218.3304014999999</v>
      </c>
      <c r="K34" s="190">
        <v>3208.7959283999999</v>
      </c>
      <c r="L34" s="190">
        <v>3132.6774650000002</v>
      </c>
      <c r="M34" s="190">
        <v>3154.9179534</v>
      </c>
      <c r="N34" s="190">
        <v>3215.5381419</v>
      </c>
      <c r="O34" s="190">
        <v>3437.9354902999999</v>
      </c>
      <c r="P34" s="190">
        <v>3482.7669842</v>
      </c>
      <c r="Q34" s="190">
        <v>3473.4300833000002</v>
      </c>
      <c r="R34" s="190">
        <v>3312.6504</v>
      </c>
      <c r="S34" s="190">
        <v>3267.9325005999999</v>
      </c>
      <c r="T34" s="190">
        <v>3242.0019972999999</v>
      </c>
      <c r="U34" s="190">
        <v>3264.8710323999999</v>
      </c>
      <c r="V34" s="190">
        <v>3254.0062149</v>
      </c>
      <c r="W34" s="190">
        <v>3239.4196869000002</v>
      </c>
      <c r="X34" s="190">
        <v>3218.0910712999998</v>
      </c>
      <c r="Y34" s="190">
        <v>3198.3264052999998</v>
      </c>
      <c r="Z34" s="190">
        <v>3177.1053118999998</v>
      </c>
      <c r="AA34" s="190">
        <v>3147.9361177000001</v>
      </c>
      <c r="AB34" s="190">
        <v>3128.6709240999999</v>
      </c>
      <c r="AC34" s="190">
        <v>3112.8180579999998</v>
      </c>
      <c r="AD34" s="190">
        <v>3098.3448162999998</v>
      </c>
      <c r="AE34" s="190">
        <v>3090.8411323999999</v>
      </c>
      <c r="AF34" s="190">
        <v>3088.2743033000002</v>
      </c>
      <c r="AG34" s="190">
        <v>3096.6992587</v>
      </c>
      <c r="AH34" s="190">
        <v>3099.4649417000001</v>
      </c>
      <c r="AI34" s="190">
        <v>3102.6262821999999</v>
      </c>
      <c r="AJ34" s="190">
        <v>3107.2772132</v>
      </c>
      <c r="AK34" s="190">
        <v>3110.4094187000001</v>
      </c>
      <c r="AL34" s="190">
        <v>3113.1168317000001</v>
      </c>
      <c r="AM34" s="190">
        <v>3113.3364744999999</v>
      </c>
      <c r="AN34" s="190">
        <v>3116.7415362000002</v>
      </c>
      <c r="AO34" s="190">
        <v>3121.2690388999999</v>
      </c>
      <c r="AP34" s="190">
        <v>3129.9440224</v>
      </c>
      <c r="AQ34" s="190">
        <v>3134.4476272000002</v>
      </c>
      <c r="AR34" s="190">
        <v>3137.8048932000002</v>
      </c>
      <c r="AS34" s="190">
        <v>3136.7738448999999</v>
      </c>
      <c r="AT34" s="190">
        <v>3140.2699146</v>
      </c>
      <c r="AU34" s="190">
        <v>3145.0511270000002</v>
      </c>
      <c r="AV34" s="190">
        <v>3150.9982722999998</v>
      </c>
      <c r="AW34" s="190">
        <v>3158.4391771999999</v>
      </c>
      <c r="AX34" s="190">
        <v>3167.2546320000001</v>
      </c>
      <c r="AY34" s="190">
        <v>3180.5017609000001</v>
      </c>
      <c r="AZ34" s="242">
        <v>3189.7730000000001</v>
      </c>
      <c r="BA34" s="242">
        <v>3198.127</v>
      </c>
      <c r="BB34" s="242">
        <v>3204.0070000000001</v>
      </c>
      <c r="BC34" s="242">
        <v>3211.69</v>
      </c>
      <c r="BD34" s="242">
        <v>3219.6210000000001</v>
      </c>
      <c r="BE34" s="242">
        <v>3228.261</v>
      </c>
      <c r="BF34" s="242">
        <v>3236.34</v>
      </c>
      <c r="BG34" s="242">
        <v>3244.32</v>
      </c>
      <c r="BH34" s="242">
        <v>3251.9050000000002</v>
      </c>
      <c r="BI34" s="242">
        <v>3259.9079999999999</v>
      </c>
      <c r="BJ34" s="242">
        <v>3268.0329999999999</v>
      </c>
      <c r="BK34" s="242">
        <v>3276.4470000000001</v>
      </c>
      <c r="BL34" s="242">
        <v>3284.6930000000002</v>
      </c>
      <c r="BM34" s="242">
        <v>3292.9380000000001</v>
      </c>
      <c r="BN34" s="242">
        <v>3301.2179999999998</v>
      </c>
      <c r="BO34" s="242">
        <v>3309.4319999999998</v>
      </c>
      <c r="BP34" s="242">
        <v>3317.6170000000002</v>
      </c>
      <c r="BQ34" s="242">
        <v>3326.2249999999999</v>
      </c>
      <c r="BR34" s="242">
        <v>3334.0140000000001</v>
      </c>
      <c r="BS34" s="242">
        <v>3341.4340000000002</v>
      </c>
      <c r="BT34" s="242">
        <v>3348.4870000000001</v>
      </c>
      <c r="BU34" s="242">
        <v>3355.172</v>
      </c>
      <c r="BV34" s="242">
        <v>3361.489</v>
      </c>
    </row>
    <row r="35" spans="1:74" ht="11.15" customHeight="1" x14ac:dyDescent="0.25">
      <c r="A35" s="117"/>
      <c r="B35" s="129" t="s">
        <v>34</v>
      </c>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row>
    <row r="36" spans="1:74" ht="11.15" customHeight="1" x14ac:dyDescent="0.25">
      <c r="A36" s="117" t="s">
        <v>686</v>
      </c>
      <c r="B36" s="164" t="s">
        <v>413</v>
      </c>
      <c r="C36" s="190">
        <v>6046.365769</v>
      </c>
      <c r="D36" s="190">
        <v>6032.2457529000003</v>
      </c>
      <c r="E36" s="190">
        <v>6019.2472584999996</v>
      </c>
      <c r="F36" s="190">
        <v>6011.8229355000003</v>
      </c>
      <c r="G36" s="190">
        <v>6009.2518700000001</v>
      </c>
      <c r="H36" s="190">
        <v>6009.5197572999996</v>
      </c>
      <c r="I36" s="190">
        <v>6010.9326037000001</v>
      </c>
      <c r="J36" s="190">
        <v>6013.0776612</v>
      </c>
      <c r="K36" s="190">
        <v>6015.8624931000004</v>
      </c>
      <c r="L36" s="190">
        <v>6019.1509328000002</v>
      </c>
      <c r="M36" s="190">
        <v>6022.6318939000003</v>
      </c>
      <c r="N36" s="190">
        <v>6025.9505601999999</v>
      </c>
      <c r="O36" s="190">
        <v>6028.9889869999997</v>
      </c>
      <c r="P36" s="190">
        <v>6032.5767150000001</v>
      </c>
      <c r="Q36" s="190">
        <v>6037.7801562000004</v>
      </c>
      <c r="R36" s="190">
        <v>6045.2516341999999</v>
      </c>
      <c r="S36" s="190">
        <v>6053.9871173000001</v>
      </c>
      <c r="T36" s="190">
        <v>6062.5684855</v>
      </c>
      <c r="U36" s="190">
        <v>6069.8632405999997</v>
      </c>
      <c r="V36" s="190">
        <v>6075.8813733999996</v>
      </c>
      <c r="W36" s="190">
        <v>6080.9184971000004</v>
      </c>
      <c r="X36" s="190">
        <v>6085.3077352</v>
      </c>
      <c r="Y36" s="190">
        <v>6089.5322532</v>
      </c>
      <c r="Z36" s="190">
        <v>6094.1127273000002</v>
      </c>
      <c r="AA36" s="190">
        <v>6099.1930468999999</v>
      </c>
      <c r="AB36" s="190">
        <v>6103.4099544000001</v>
      </c>
      <c r="AC36" s="190">
        <v>6105.0234056999998</v>
      </c>
      <c r="AD36" s="190">
        <v>6102.9017354999996</v>
      </c>
      <c r="AE36" s="190">
        <v>6098.3467950000004</v>
      </c>
      <c r="AF36" s="190">
        <v>6093.2688145000002</v>
      </c>
      <c r="AG36" s="190">
        <v>6089.2057906999999</v>
      </c>
      <c r="AH36" s="190">
        <v>6086.2067863000002</v>
      </c>
      <c r="AI36" s="190">
        <v>6083.9486305</v>
      </c>
      <c r="AJ36" s="190">
        <v>6082.1258443999996</v>
      </c>
      <c r="AK36" s="190">
        <v>6080.5037173000001</v>
      </c>
      <c r="AL36" s="190">
        <v>6078.8652307000002</v>
      </c>
      <c r="AM36" s="190">
        <v>6077.1573707999996</v>
      </c>
      <c r="AN36" s="190">
        <v>6075.9831432000001</v>
      </c>
      <c r="AO36" s="190">
        <v>6076.1095584000004</v>
      </c>
      <c r="AP36" s="190">
        <v>6078.0550378999997</v>
      </c>
      <c r="AQ36" s="190">
        <v>6081.3436456999998</v>
      </c>
      <c r="AR36" s="190">
        <v>6085.2508570999998</v>
      </c>
      <c r="AS36" s="190">
        <v>6089.1385022000004</v>
      </c>
      <c r="AT36" s="190">
        <v>6092.7138320000004</v>
      </c>
      <c r="AU36" s="190">
        <v>6095.7704529000002</v>
      </c>
      <c r="AV36" s="190">
        <v>6098.1892925000002</v>
      </c>
      <c r="AW36" s="190">
        <v>6100.2005634999996</v>
      </c>
      <c r="AX36" s="190">
        <v>6102.1217999</v>
      </c>
      <c r="AY36" s="190">
        <v>6104.2162264999997</v>
      </c>
      <c r="AZ36" s="242">
        <v>6106.53</v>
      </c>
      <c r="BA36" s="242">
        <v>6109.0540000000001</v>
      </c>
      <c r="BB36" s="242">
        <v>6111.7709999999997</v>
      </c>
      <c r="BC36" s="242">
        <v>6114.6220000000003</v>
      </c>
      <c r="BD36" s="242">
        <v>6117.5389999999998</v>
      </c>
      <c r="BE36" s="242">
        <v>6120.4650000000001</v>
      </c>
      <c r="BF36" s="242">
        <v>6123.3990000000003</v>
      </c>
      <c r="BG36" s="242">
        <v>6126.3519999999999</v>
      </c>
      <c r="BH36" s="242">
        <v>6129.33</v>
      </c>
      <c r="BI36" s="242">
        <v>6132.3230000000003</v>
      </c>
      <c r="BJ36" s="242">
        <v>6135.32</v>
      </c>
      <c r="BK36" s="242">
        <v>6138.3180000000002</v>
      </c>
      <c r="BL36" s="242">
        <v>6141.3739999999998</v>
      </c>
      <c r="BM36" s="242">
        <v>6144.5550000000003</v>
      </c>
      <c r="BN36" s="242">
        <v>6147.9080000000004</v>
      </c>
      <c r="BO36" s="242">
        <v>6151.3909999999996</v>
      </c>
      <c r="BP36" s="242">
        <v>6154.9430000000002</v>
      </c>
      <c r="BQ36" s="242">
        <v>6158.5079999999998</v>
      </c>
      <c r="BR36" s="242">
        <v>6162.0649999999996</v>
      </c>
      <c r="BS36" s="242">
        <v>6165.598</v>
      </c>
      <c r="BT36" s="242">
        <v>6169.0990000000002</v>
      </c>
      <c r="BU36" s="242">
        <v>6172.5749999999998</v>
      </c>
      <c r="BV36" s="242">
        <v>6176.0389999999998</v>
      </c>
    </row>
    <row r="37" spans="1:74" ht="11.15" customHeight="1" x14ac:dyDescent="0.25">
      <c r="A37" s="117" t="s">
        <v>687</v>
      </c>
      <c r="B37" s="164" t="s">
        <v>443</v>
      </c>
      <c r="C37" s="190">
        <v>16432.326688000001</v>
      </c>
      <c r="D37" s="190">
        <v>16393.285303000001</v>
      </c>
      <c r="E37" s="190">
        <v>16351.861768000001</v>
      </c>
      <c r="F37" s="190">
        <v>16317.609342</v>
      </c>
      <c r="G37" s="190">
        <v>16290.222895000001</v>
      </c>
      <c r="H37" s="190">
        <v>16266.932697</v>
      </c>
      <c r="I37" s="190">
        <v>16245.335359999999</v>
      </c>
      <c r="J37" s="190">
        <v>16224.492859</v>
      </c>
      <c r="K37" s="190">
        <v>16203.833509</v>
      </c>
      <c r="L37" s="190">
        <v>16182.841256</v>
      </c>
      <c r="M37" s="190">
        <v>16161.222572999999</v>
      </c>
      <c r="N37" s="190">
        <v>16138.739566</v>
      </c>
      <c r="O37" s="190">
        <v>16115.434593</v>
      </c>
      <c r="P37" s="190">
        <v>16092.471038</v>
      </c>
      <c r="Q37" s="190">
        <v>16071.292538</v>
      </c>
      <c r="R37" s="190">
        <v>16053.615221</v>
      </c>
      <c r="S37" s="190">
        <v>16042.24518</v>
      </c>
      <c r="T37" s="190">
        <v>16040.260999</v>
      </c>
      <c r="U37" s="190">
        <v>16049.238730999999</v>
      </c>
      <c r="V37" s="190">
        <v>16064.744307000001</v>
      </c>
      <c r="W37" s="190">
        <v>16080.841129</v>
      </c>
      <c r="X37" s="190">
        <v>16093.076531000001</v>
      </c>
      <c r="Y37" s="190">
        <v>16102.933594</v>
      </c>
      <c r="Z37" s="190">
        <v>16113.379331</v>
      </c>
      <c r="AA37" s="190">
        <v>16126.105847000001</v>
      </c>
      <c r="AB37" s="190">
        <v>16137.705613</v>
      </c>
      <c r="AC37" s="190">
        <v>16143.496192000001</v>
      </c>
      <c r="AD37" s="190">
        <v>16140.237481</v>
      </c>
      <c r="AE37" s="190">
        <v>16130.458726000001</v>
      </c>
      <c r="AF37" s="190">
        <v>16118.131507</v>
      </c>
      <c r="AG37" s="190">
        <v>16106.609050999999</v>
      </c>
      <c r="AH37" s="190">
        <v>16096.771183000001</v>
      </c>
      <c r="AI37" s="190">
        <v>16088.879373</v>
      </c>
      <c r="AJ37" s="190">
        <v>16082.930006000001</v>
      </c>
      <c r="AK37" s="190">
        <v>16077.859124000001</v>
      </c>
      <c r="AL37" s="190">
        <v>16072.337684</v>
      </c>
      <c r="AM37" s="190">
        <v>16065.745806000001</v>
      </c>
      <c r="AN37" s="190">
        <v>16060.30026</v>
      </c>
      <c r="AO37" s="190">
        <v>16058.92698</v>
      </c>
      <c r="AP37" s="190">
        <v>16063.600936999999</v>
      </c>
      <c r="AQ37" s="190">
        <v>16072.493248000001</v>
      </c>
      <c r="AR37" s="190">
        <v>16082.824068</v>
      </c>
      <c r="AS37" s="190">
        <v>16092.292109</v>
      </c>
      <c r="AT37" s="190">
        <v>16100.510303999999</v>
      </c>
      <c r="AU37" s="190">
        <v>16107.570142</v>
      </c>
      <c r="AV37" s="190">
        <v>16113.620258999999</v>
      </c>
      <c r="AW37" s="190">
        <v>16119.03787</v>
      </c>
      <c r="AX37" s="190">
        <v>16124.257337999999</v>
      </c>
      <c r="AY37" s="190">
        <v>16129.649083</v>
      </c>
      <c r="AZ37" s="242">
        <v>16135.33</v>
      </c>
      <c r="BA37" s="242">
        <v>16141.34</v>
      </c>
      <c r="BB37" s="242">
        <v>16147.72</v>
      </c>
      <c r="BC37" s="242">
        <v>16154.35</v>
      </c>
      <c r="BD37" s="242">
        <v>16161.12</v>
      </c>
      <c r="BE37" s="242">
        <v>16167.91</v>
      </c>
      <c r="BF37" s="242">
        <v>16174.76</v>
      </c>
      <c r="BG37" s="242">
        <v>16181.69</v>
      </c>
      <c r="BH37" s="242">
        <v>16188.74</v>
      </c>
      <c r="BI37" s="242">
        <v>16195.81</v>
      </c>
      <c r="BJ37" s="242">
        <v>16202.76</v>
      </c>
      <c r="BK37" s="242">
        <v>16209.52</v>
      </c>
      <c r="BL37" s="242">
        <v>16216.25</v>
      </c>
      <c r="BM37" s="242">
        <v>16223.17</v>
      </c>
      <c r="BN37" s="242">
        <v>16230.41</v>
      </c>
      <c r="BO37" s="242">
        <v>16237.91</v>
      </c>
      <c r="BP37" s="242">
        <v>16245.52</v>
      </c>
      <c r="BQ37" s="242">
        <v>16253.12</v>
      </c>
      <c r="BR37" s="242">
        <v>16260.62</v>
      </c>
      <c r="BS37" s="242">
        <v>16267.97</v>
      </c>
      <c r="BT37" s="242">
        <v>16275.14</v>
      </c>
      <c r="BU37" s="242">
        <v>16282.16</v>
      </c>
      <c r="BV37" s="242">
        <v>16289.12</v>
      </c>
    </row>
    <row r="38" spans="1:74" ht="11.15" customHeight="1" x14ac:dyDescent="0.25">
      <c r="A38" s="117" t="s">
        <v>688</v>
      </c>
      <c r="B38" s="164" t="s">
        <v>414</v>
      </c>
      <c r="C38" s="190">
        <v>19031.825134999999</v>
      </c>
      <c r="D38" s="190">
        <v>18984.247101000001</v>
      </c>
      <c r="E38" s="190">
        <v>18944.856640000002</v>
      </c>
      <c r="F38" s="190">
        <v>18929.525428000001</v>
      </c>
      <c r="G38" s="190">
        <v>18931.303060999999</v>
      </c>
      <c r="H38" s="190">
        <v>18937.533608999998</v>
      </c>
      <c r="I38" s="190">
        <v>18938.140738999999</v>
      </c>
      <c r="J38" s="190">
        <v>18933.366483000002</v>
      </c>
      <c r="K38" s="190">
        <v>18926.032464</v>
      </c>
      <c r="L38" s="190">
        <v>18918.465115999999</v>
      </c>
      <c r="M38" s="190">
        <v>18911.010107999999</v>
      </c>
      <c r="N38" s="190">
        <v>18903.517919999998</v>
      </c>
      <c r="O38" s="190">
        <v>18896.190463999999</v>
      </c>
      <c r="P38" s="190">
        <v>18890.635389999999</v>
      </c>
      <c r="Q38" s="190">
        <v>18888.811781</v>
      </c>
      <c r="R38" s="190">
        <v>18892.261151999999</v>
      </c>
      <c r="S38" s="190">
        <v>18900.854735000001</v>
      </c>
      <c r="T38" s="190">
        <v>18914.046194999999</v>
      </c>
      <c r="U38" s="190">
        <v>18930.964048000002</v>
      </c>
      <c r="V38" s="190">
        <v>18949.436216999999</v>
      </c>
      <c r="W38" s="190">
        <v>18966.965477000002</v>
      </c>
      <c r="X38" s="190">
        <v>18981.895531999999</v>
      </c>
      <c r="Y38" s="190">
        <v>18995.933808999998</v>
      </c>
      <c r="Z38" s="190">
        <v>19011.628664</v>
      </c>
      <c r="AA38" s="190">
        <v>19030.229297999998</v>
      </c>
      <c r="AB38" s="190">
        <v>19047.788283999998</v>
      </c>
      <c r="AC38" s="190">
        <v>19059.059037999999</v>
      </c>
      <c r="AD38" s="190">
        <v>19060.343991000002</v>
      </c>
      <c r="AE38" s="190">
        <v>19054.141620999999</v>
      </c>
      <c r="AF38" s="190">
        <v>19044.499417999999</v>
      </c>
      <c r="AG38" s="190">
        <v>19034.879692999999</v>
      </c>
      <c r="AH38" s="190">
        <v>19026.404043999999</v>
      </c>
      <c r="AI38" s="190">
        <v>19019.608886999999</v>
      </c>
      <c r="AJ38" s="190">
        <v>19014.618166</v>
      </c>
      <c r="AK38" s="190">
        <v>19009.905938</v>
      </c>
      <c r="AL38" s="190">
        <v>19003.533785</v>
      </c>
      <c r="AM38" s="190">
        <v>18994.583052999998</v>
      </c>
      <c r="AN38" s="190">
        <v>18986.214145000002</v>
      </c>
      <c r="AO38" s="190">
        <v>18982.607223999999</v>
      </c>
      <c r="AP38" s="190">
        <v>18986.701370999999</v>
      </c>
      <c r="AQ38" s="190">
        <v>18996.471321000001</v>
      </c>
      <c r="AR38" s="190">
        <v>19008.650725</v>
      </c>
      <c r="AS38" s="190">
        <v>19020.484967</v>
      </c>
      <c r="AT38" s="190">
        <v>19031.266366</v>
      </c>
      <c r="AU38" s="190">
        <v>19040.798974000001</v>
      </c>
      <c r="AV38" s="190">
        <v>19049.028844</v>
      </c>
      <c r="AW38" s="190">
        <v>19056.470043000001</v>
      </c>
      <c r="AX38" s="190">
        <v>19063.778639</v>
      </c>
      <c r="AY38" s="190">
        <v>19071.472196999999</v>
      </c>
      <c r="AZ38" s="242">
        <v>19079.509999999998</v>
      </c>
      <c r="BA38" s="242">
        <v>19087.73</v>
      </c>
      <c r="BB38" s="242">
        <v>19095.98</v>
      </c>
      <c r="BC38" s="242">
        <v>19104.310000000001</v>
      </c>
      <c r="BD38" s="242">
        <v>19112.759999999998</v>
      </c>
      <c r="BE38" s="242">
        <v>19121.39</v>
      </c>
      <c r="BF38" s="242">
        <v>19130.099999999999</v>
      </c>
      <c r="BG38" s="242">
        <v>19138.759999999998</v>
      </c>
      <c r="BH38" s="242">
        <v>19147.27</v>
      </c>
      <c r="BI38" s="242">
        <v>19155.57</v>
      </c>
      <c r="BJ38" s="242">
        <v>19163.62</v>
      </c>
      <c r="BK38" s="242">
        <v>19171.45</v>
      </c>
      <c r="BL38" s="242">
        <v>19179.32</v>
      </c>
      <c r="BM38" s="242">
        <v>19187.560000000001</v>
      </c>
      <c r="BN38" s="242">
        <v>19196.39</v>
      </c>
      <c r="BO38" s="242">
        <v>19205.669999999998</v>
      </c>
      <c r="BP38" s="242">
        <v>19215.14</v>
      </c>
      <c r="BQ38" s="242">
        <v>19224.580000000002</v>
      </c>
      <c r="BR38" s="242">
        <v>19233.82</v>
      </c>
      <c r="BS38" s="242">
        <v>19242.72</v>
      </c>
      <c r="BT38" s="242">
        <v>19251.18</v>
      </c>
      <c r="BU38" s="242">
        <v>19259.3</v>
      </c>
      <c r="BV38" s="242">
        <v>19267.27</v>
      </c>
    </row>
    <row r="39" spans="1:74" ht="11.15" customHeight="1" x14ac:dyDescent="0.25">
      <c r="A39" s="117" t="s">
        <v>689</v>
      </c>
      <c r="B39" s="164" t="s">
        <v>415</v>
      </c>
      <c r="C39" s="190">
        <v>8655.7171245000009</v>
      </c>
      <c r="D39" s="190">
        <v>8636.5842723000005</v>
      </c>
      <c r="E39" s="190">
        <v>8619.4664076999998</v>
      </c>
      <c r="F39" s="190">
        <v>8610.7739643000004</v>
      </c>
      <c r="G39" s="190">
        <v>8608.2370702999997</v>
      </c>
      <c r="H39" s="190">
        <v>8607.4157778000008</v>
      </c>
      <c r="I39" s="190">
        <v>8604.7532164000004</v>
      </c>
      <c r="J39" s="190">
        <v>8600.2248266000006</v>
      </c>
      <c r="K39" s="190">
        <v>8594.6891262000008</v>
      </c>
      <c r="L39" s="190">
        <v>8588.9098023999995</v>
      </c>
      <c r="M39" s="190">
        <v>8583.2712179999999</v>
      </c>
      <c r="N39" s="190">
        <v>8578.0629048999999</v>
      </c>
      <c r="O39" s="190">
        <v>8573.5541090999996</v>
      </c>
      <c r="P39" s="190">
        <v>8569.9329318</v>
      </c>
      <c r="Q39" s="190">
        <v>8567.3671883000006</v>
      </c>
      <c r="R39" s="190">
        <v>8566.2452178000003</v>
      </c>
      <c r="S39" s="190">
        <v>8567.8374559999993</v>
      </c>
      <c r="T39" s="190">
        <v>8573.6348622000005</v>
      </c>
      <c r="U39" s="190">
        <v>8584.4341442000004</v>
      </c>
      <c r="V39" s="190">
        <v>8598.2550025</v>
      </c>
      <c r="W39" s="190">
        <v>8612.4228858000006</v>
      </c>
      <c r="X39" s="190">
        <v>8624.9445527000007</v>
      </c>
      <c r="Y39" s="190">
        <v>8636.5520023999998</v>
      </c>
      <c r="Z39" s="190">
        <v>8648.6585436000005</v>
      </c>
      <c r="AA39" s="190">
        <v>8662.0362120999998</v>
      </c>
      <c r="AB39" s="190">
        <v>8674.8919504999994</v>
      </c>
      <c r="AC39" s="190">
        <v>8684.7914280999994</v>
      </c>
      <c r="AD39" s="190">
        <v>8690.0060178999993</v>
      </c>
      <c r="AE39" s="190">
        <v>8691.6299073999999</v>
      </c>
      <c r="AF39" s="190">
        <v>8691.4629877999996</v>
      </c>
      <c r="AG39" s="190">
        <v>8691.0308459000007</v>
      </c>
      <c r="AH39" s="190">
        <v>8690.7618504000002</v>
      </c>
      <c r="AI39" s="190">
        <v>8690.8100658000003</v>
      </c>
      <c r="AJ39" s="190">
        <v>8691.2312349000003</v>
      </c>
      <c r="AK39" s="190">
        <v>8691.6878152000008</v>
      </c>
      <c r="AL39" s="190">
        <v>8691.7439422999996</v>
      </c>
      <c r="AM39" s="190">
        <v>8691.2960593999996</v>
      </c>
      <c r="AN39" s="190">
        <v>8691.5698379999994</v>
      </c>
      <c r="AO39" s="190">
        <v>8694.1232567999996</v>
      </c>
      <c r="AP39" s="190">
        <v>8699.9962986999999</v>
      </c>
      <c r="AQ39" s="190">
        <v>8708.1569631000002</v>
      </c>
      <c r="AR39" s="190">
        <v>8717.0552537999993</v>
      </c>
      <c r="AS39" s="190">
        <v>8725.4056634000008</v>
      </c>
      <c r="AT39" s="190">
        <v>8732.9806406999996</v>
      </c>
      <c r="AU39" s="190">
        <v>8739.8171237000006</v>
      </c>
      <c r="AV39" s="190">
        <v>8746.0065443000003</v>
      </c>
      <c r="AW39" s="190">
        <v>8751.8583108000003</v>
      </c>
      <c r="AX39" s="190">
        <v>8757.7363258000005</v>
      </c>
      <c r="AY39" s="190">
        <v>8763.9023226000008</v>
      </c>
      <c r="AZ39" s="242">
        <v>8770.2090000000007</v>
      </c>
      <c r="BA39" s="242">
        <v>8776.4079999999994</v>
      </c>
      <c r="BB39" s="242">
        <v>8782.3220000000001</v>
      </c>
      <c r="BC39" s="242">
        <v>8788.0630000000001</v>
      </c>
      <c r="BD39" s="242">
        <v>8793.8160000000007</v>
      </c>
      <c r="BE39" s="242">
        <v>8799.723</v>
      </c>
      <c r="BF39" s="242">
        <v>8805.7669999999998</v>
      </c>
      <c r="BG39" s="242">
        <v>8811.89</v>
      </c>
      <c r="BH39" s="242">
        <v>8818.0380000000005</v>
      </c>
      <c r="BI39" s="242">
        <v>8824.1720000000005</v>
      </c>
      <c r="BJ39" s="242">
        <v>8830.259</v>
      </c>
      <c r="BK39" s="242">
        <v>8836.2849999999999</v>
      </c>
      <c r="BL39" s="242">
        <v>8842.3070000000007</v>
      </c>
      <c r="BM39" s="242">
        <v>8848.402</v>
      </c>
      <c r="BN39" s="242">
        <v>8854.6299999999992</v>
      </c>
      <c r="BO39" s="242">
        <v>8860.9779999999992</v>
      </c>
      <c r="BP39" s="242">
        <v>8867.4150000000009</v>
      </c>
      <c r="BQ39" s="242">
        <v>8873.9050000000007</v>
      </c>
      <c r="BR39" s="242">
        <v>8880.3819999999996</v>
      </c>
      <c r="BS39" s="242">
        <v>8886.7749999999996</v>
      </c>
      <c r="BT39" s="242">
        <v>8893.0339999999997</v>
      </c>
      <c r="BU39" s="242">
        <v>8899.1880000000001</v>
      </c>
      <c r="BV39" s="242">
        <v>8905.2909999999993</v>
      </c>
    </row>
    <row r="40" spans="1:74" ht="11.15" customHeight="1" x14ac:dyDescent="0.25">
      <c r="A40" s="117" t="s">
        <v>690</v>
      </c>
      <c r="B40" s="164" t="s">
        <v>416</v>
      </c>
      <c r="C40" s="190">
        <v>25915.110572000001</v>
      </c>
      <c r="D40" s="190">
        <v>25869.602441999999</v>
      </c>
      <c r="E40" s="190">
        <v>25844.365519999999</v>
      </c>
      <c r="F40" s="190">
        <v>25865.306968000001</v>
      </c>
      <c r="G40" s="190">
        <v>25918.519862000001</v>
      </c>
      <c r="H40" s="190">
        <v>25980.143757999998</v>
      </c>
      <c r="I40" s="190">
        <v>26031.597682</v>
      </c>
      <c r="J40" s="190">
        <v>26075.418550999999</v>
      </c>
      <c r="K40" s="190">
        <v>26119.422757</v>
      </c>
      <c r="L40" s="190">
        <v>26169.317189000001</v>
      </c>
      <c r="M40" s="190">
        <v>26222.370744</v>
      </c>
      <c r="N40" s="190">
        <v>26273.742816000002</v>
      </c>
      <c r="O40" s="190">
        <v>26320.711630000002</v>
      </c>
      <c r="P40" s="190">
        <v>26369.030723</v>
      </c>
      <c r="Q40" s="190">
        <v>26426.572458999999</v>
      </c>
      <c r="R40" s="190">
        <v>26497.859340999999</v>
      </c>
      <c r="S40" s="190">
        <v>26574.014426999998</v>
      </c>
      <c r="T40" s="190">
        <v>26642.810915999999</v>
      </c>
      <c r="U40" s="190">
        <v>26695.491881999998</v>
      </c>
      <c r="V40" s="190">
        <v>26737.179905000001</v>
      </c>
      <c r="W40" s="190">
        <v>26776.467441000001</v>
      </c>
      <c r="X40" s="190">
        <v>26820.345582000002</v>
      </c>
      <c r="Y40" s="190">
        <v>26869.399960999999</v>
      </c>
      <c r="Z40" s="190">
        <v>26922.614847000001</v>
      </c>
      <c r="AA40" s="190">
        <v>26977.974682</v>
      </c>
      <c r="AB40" s="190">
        <v>27029.464599999999</v>
      </c>
      <c r="AC40" s="190">
        <v>27070.069912999999</v>
      </c>
      <c r="AD40" s="190">
        <v>27095.335462999999</v>
      </c>
      <c r="AE40" s="190">
        <v>27111.044236000002</v>
      </c>
      <c r="AF40" s="190">
        <v>27125.53875</v>
      </c>
      <c r="AG40" s="190">
        <v>27145.156513000002</v>
      </c>
      <c r="AH40" s="190">
        <v>27168.214988</v>
      </c>
      <c r="AI40" s="190">
        <v>27191.026623999998</v>
      </c>
      <c r="AJ40" s="190">
        <v>27210.577401999999</v>
      </c>
      <c r="AK40" s="190">
        <v>27226.547422</v>
      </c>
      <c r="AL40" s="190">
        <v>27239.290314000002</v>
      </c>
      <c r="AM40" s="190">
        <v>27249.883399999999</v>
      </c>
      <c r="AN40" s="190">
        <v>27262.298768000001</v>
      </c>
      <c r="AO40" s="190">
        <v>27281.232196000001</v>
      </c>
      <c r="AP40" s="190">
        <v>27309.868450000002</v>
      </c>
      <c r="AQ40" s="190">
        <v>27345.348247000002</v>
      </c>
      <c r="AR40" s="190">
        <v>27383.301288999999</v>
      </c>
      <c r="AS40" s="190">
        <v>27420.038218999998</v>
      </c>
      <c r="AT40" s="190">
        <v>27454.593441000001</v>
      </c>
      <c r="AU40" s="190">
        <v>27486.682301000001</v>
      </c>
      <c r="AV40" s="190">
        <v>27516.256689999998</v>
      </c>
      <c r="AW40" s="190">
        <v>27544.214680000001</v>
      </c>
      <c r="AX40" s="190">
        <v>27571.690889000001</v>
      </c>
      <c r="AY40" s="190">
        <v>27599.557239999998</v>
      </c>
      <c r="AZ40" s="242">
        <v>27627.63</v>
      </c>
      <c r="BA40" s="242">
        <v>27655.48</v>
      </c>
      <c r="BB40" s="242">
        <v>27682.81</v>
      </c>
      <c r="BC40" s="242">
        <v>27709.97</v>
      </c>
      <c r="BD40" s="242">
        <v>27737.46</v>
      </c>
      <c r="BE40" s="242">
        <v>27765.57</v>
      </c>
      <c r="BF40" s="242">
        <v>27793.86</v>
      </c>
      <c r="BG40" s="242">
        <v>27821.67</v>
      </c>
      <c r="BH40" s="242">
        <v>27848.47</v>
      </c>
      <c r="BI40" s="242">
        <v>27874.14</v>
      </c>
      <c r="BJ40" s="242">
        <v>27898.68</v>
      </c>
      <c r="BK40" s="242">
        <v>27922.2</v>
      </c>
      <c r="BL40" s="242">
        <v>27945.29</v>
      </c>
      <c r="BM40" s="242">
        <v>27968.639999999999</v>
      </c>
      <c r="BN40" s="242">
        <v>27992.74</v>
      </c>
      <c r="BO40" s="242">
        <v>28017.22</v>
      </c>
      <c r="BP40" s="242">
        <v>28041.48</v>
      </c>
      <c r="BQ40" s="242">
        <v>28065.1</v>
      </c>
      <c r="BR40" s="242">
        <v>28088.35</v>
      </c>
      <c r="BS40" s="242">
        <v>28111.65</v>
      </c>
      <c r="BT40" s="242">
        <v>28135.33</v>
      </c>
      <c r="BU40" s="242">
        <v>28159.34</v>
      </c>
      <c r="BV40" s="242">
        <v>28183.52</v>
      </c>
    </row>
    <row r="41" spans="1:74" ht="11.15" customHeight="1" x14ac:dyDescent="0.25">
      <c r="A41" s="117" t="s">
        <v>691</v>
      </c>
      <c r="B41" s="164" t="s">
        <v>417</v>
      </c>
      <c r="C41" s="190">
        <v>7740.3961369999997</v>
      </c>
      <c r="D41" s="190">
        <v>7724.1088436</v>
      </c>
      <c r="E41" s="190">
        <v>7711.0539054999999</v>
      </c>
      <c r="F41" s="190">
        <v>7707.6011067999998</v>
      </c>
      <c r="G41" s="190">
        <v>7710.8108707000001</v>
      </c>
      <c r="H41" s="190">
        <v>7715.4162802000001</v>
      </c>
      <c r="I41" s="190">
        <v>7717.2961335999998</v>
      </c>
      <c r="J41" s="190">
        <v>7716.9120905</v>
      </c>
      <c r="K41" s="190">
        <v>7715.8715257000003</v>
      </c>
      <c r="L41" s="190">
        <v>7715.4136522999997</v>
      </c>
      <c r="M41" s="190">
        <v>7715.3050363000002</v>
      </c>
      <c r="N41" s="190">
        <v>7714.9440820999998</v>
      </c>
      <c r="O41" s="190">
        <v>7714.0055568999996</v>
      </c>
      <c r="P41" s="190">
        <v>7713.2696795000002</v>
      </c>
      <c r="Q41" s="190">
        <v>7713.7930317999999</v>
      </c>
      <c r="R41" s="190">
        <v>7716.5069874000001</v>
      </c>
      <c r="S41" s="190">
        <v>7721.8420874000003</v>
      </c>
      <c r="T41" s="190">
        <v>7730.1036648999998</v>
      </c>
      <c r="U41" s="190">
        <v>7741.3446291999999</v>
      </c>
      <c r="V41" s="190">
        <v>7754.6081955999998</v>
      </c>
      <c r="W41" s="190">
        <v>7768.6851558999997</v>
      </c>
      <c r="X41" s="190">
        <v>7782.6549002000002</v>
      </c>
      <c r="Y41" s="190">
        <v>7796.7512132000002</v>
      </c>
      <c r="Z41" s="190">
        <v>7811.496478</v>
      </c>
      <c r="AA41" s="190">
        <v>7827.0224985000004</v>
      </c>
      <c r="AB41" s="190">
        <v>7841.8987618000001</v>
      </c>
      <c r="AC41" s="190">
        <v>7854.3041757999999</v>
      </c>
      <c r="AD41" s="190">
        <v>7862.9167827000001</v>
      </c>
      <c r="AE41" s="190">
        <v>7868.4111608000003</v>
      </c>
      <c r="AF41" s="190">
        <v>7871.9610229999998</v>
      </c>
      <c r="AG41" s="190">
        <v>7874.6452086999998</v>
      </c>
      <c r="AH41" s="190">
        <v>7877.1630643999997</v>
      </c>
      <c r="AI41" s="190">
        <v>7880.1190636000001</v>
      </c>
      <c r="AJ41" s="190">
        <v>7883.8971300000003</v>
      </c>
      <c r="AK41" s="190">
        <v>7887.9989881000001</v>
      </c>
      <c r="AL41" s="190">
        <v>7891.7058132000002</v>
      </c>
      <c r="AM41" s="190">
        <v>7894.6828640000003</v>
      </c>
      <c r="AN41" s="190">
        <v>7898.1317351999996</v>
      </c>
      <c r="AO41" s="190">
        <v>7903.6381054000003</v>
      </c>
      <c r="AP41" s="190">
        <v>7912.2630329000003</v>
      </c>
      <c r="AQ41" s="190">
        <v>7922.9690941999997</v>
      </c>
      <c r="AR41" s="190">
        <v>7934.194246</v>
      </c>
      <c r="AS41" s="190">
        <v>7944.6718973999996</v>
      </c>
      <c r="AT41" s="190">
        <v>7954.3172689000003</v>
      </c>
      <c r="AU41" s="190">
        <v>7963.3410340999999</v>
      </c>
      <c r="AV41" s="190">
        <v>7971.9422836000003</v>
      </c>
      <c r="AW41" s="190">
        <v>7980.2737771000002</v>
      </c>
      <c r="AX41" s="190">
        <v>7988.4766915999999</v>
      </c>
      <c r="AY41" s="190">
        <v>7996.6631364000004</v>
      </c>
      <c r="AZ41" s="242">
        <v>8004.8289999999997</v>
      </c>
      <c r="BA41" s="242">
        <v>8012.9409999999998</v>
      </c>
      <c r="BB41" s="242">
        <v>8020.9679999999998</v>
      </c>
      <c r="BC41" s="242">
        <v>8028.8869999999997</v>
      </c>
      <c r="BD41" s="242">
        <v>8036.6790000000001</v>
      </c>
      <c r="BE41" s="242">
        <v>8044.3289999999997</v>
      </c>
      <c r="BF41" s="242">
        <v>8051.8540000000003</v>
      </c>
      <c r="BG41" s="242">
        <v>8059.2780000000002</v>
      </c>
      <c r="BH41" s="242">
        <v>8066.607</v>
      </c>
      <c r="BI41" s="242">
        <v>8073.7870000000003</v>
      </c>
      <c r="BJ41" s="242">
        <v>8080.7489999999998</v>
      </c>
      <c r="BK41" s="242">
        <v>8087.4520000000002</v>
      </c>
      <c r="BL41" s="242">
        <v>8093.98</v>
      </c>
      <c r="BM41" s="242">
        <v>8100.4480000000003</v>
      </c>
      <c r="BN41" s="242">
        <v>8106.9489999999996</v>
      </c>
      <c r="BO41" s="242">
        <v>8113.4830000000002</v>
      </c>
      <c r="BP41" s="242">
        <v>8120.03</v>
      </c>
      <c r="BQ41" s="242">
        <v>8126.5659999999998</v>
      </c>
      <c r="BR41" s="242">
        <v>8133.0640000000003</v>
      </c>
      <c r="BS41" s="242">
        <v>8139.4920000000002</v>
      </c>
      <c r="BT41" s="242">
        <v>8145.8320000000003</v>
      </c>
      <c r="BU41" s="242">
        <v>8152.1049999999996</v>
      </c>
      <c r="BV41" s="242">
        <v>8158.3440000000001</v>
      </c>
    </row>
    <row r="42" spans="1:74" ht="11.15" customHeight="1" x14ac:dyDescent="0.25">
      <c r="A42" s="117" t="s">
        <v>692</v>
      </c>
      <c r="B42" s="164" t="s">
        <v>418</v>
      </c>
      <c r="C42" s="190">
        <v>15094.614108</v>
      </c>
      <c r="D42" s="190">
        <v>15069.335439</v>
      </c>
      <c r="E42" s="190">
        <v>15057.949521</v>
      </c>
      <c r="F42" s="190">
        <v>15076.525627999999</v>
      </c>
      <c r="G42" s="190">
        <v>15115.60124</v>
      </c>
      <c r="H42" s="190">
        <v>15159.330888</v>
      </c>
      <c r="I42" s="190">
        <v>15195.389872</v>
      </c>
      <c r="J42" s="190">
        <v>15225.536574</v>
      </c>
      <c r="K42" s="190">
        <v>15255.050146</v>
      </c>
      <c r="L42" s="190">
        <v>15287.838682</v>
      </c>
      <c r="M42" s="190">
        <v>15322.326047</v>
      </c>
      <c r="N42" s="190">
        <v>15355.565044999999</v>
      </c>
      <c r="O42" s="190">
        <v>15385.927679</v>
      </c>
      <c r="P42" s="190">
        <v>15417.062744999999</v>
      </c>
      <c r="Q42" s="190">
        <v>15453.938237</v>
      </c>
      <c r="R42" s="190">
        <v>15499.348058</v>
      </c>
      <c r="S42" s="190">
        <v>15547.389751000001</v>
      </c>
      <c r="T42" s="190">
        <v>15589.98677</v>
      </c>
      <c r="U42" s="190">
        <v>15621.400727</v>
      </c>
      <c r="V42" s="190">
        <v>15645.245870000001</v>
      </c>
      <c r="W42" s="190">
        <v>15667.474609999999</v>
      </c>
      <c r="X42" s="190">
        <v>15692.878983000001</v>
      </c>
      <c r="Y42" s="190">
        <v>15721.609538000001</v>
      </c>
      <c r="Z42" s="190">
        <v>15752.656451999999</v>
      </c>
      <c r="AA42" s="190">
        <v>15784.547844000001</v>
      </c>
      <c r="AB42" s="190">
        <v>15813.963600999999</v>
      </c>
      <c r="AC42" s="190">
        <v>15837.121555</v>
      </c>
      <c r="AD42" s="190">
        <v>15851.647591000001</v>
      </c>
      <c r="AE42" s="190">
        <v>15860.799827999999</v>
      </c>
      <c r="AF42" s="190">
        <v>15869.244436999999</v>
      </c>
      <c r="AG42" s="190">
        <v>15880.558847</v>
      </c>
      <c r="AH42" s="190">
        <v>15893.965494</v>
      </c>
      <c r="AI42" s="190">
        <v>15907.59807</v>
      </c>
      <c r="AJ42" s="190">
        <v>15919.863147</v>
      </c>
      <c r="AK42" s="190">
        <v>15930.258828</v>
      </c>
      <c r="AL42" s="190">
        <v>15938.556097999999</v>
      </c>
      <c r="AM42" s="190">
        <v>15945.074771</v>
      </c>
      <c r="AN42" s="190">
        <v>15952.329970999999</v>
      </c>
      <c r="AO42" s="190">
        <v>15963.385652999999</v>
      </c>
      <c r="AP42" s="190">
        <v>15980.384276000001</v>
      </c>
      <c r="AQ42" s="190">
        <v>16001.782331</v>
      </c>
      <c r="AR42" s="190">
        <v>16025.114812</v>
      </c>
      <c r="AS42" s="190">
        <v>16048.260871</v>
      </c>
      <c r="AT42" s="190">
        <v>16070.476283</v>
      </c>
      <c r="AU42" s="190">
        <v>16091.360978999999</v>
      </c>
      <c r="AV42" s="190">
        <v>16110.676914</v>
      </c>
      <c r="AW42" s="190">
        <v>16128.834149</v>
      </c>
      <c r="AX42" s="190">
        <v>16146.404766</v>
      </c>
      <c r="AY42" s="190">
        <v>16163.845159</v>
      </c>
      <c r="AZ42" s="242">
        <v>16181.15</v>
      </c>
      <c r="BA42" s="242">
        <v>16198.19</v>
      </c>
      <c r="BB42" s="242">
        <v>16214.97</v>
      </c>
      <c r="BC42" s="242">
        <v>16231.89</v>
      </c>
      <c r="BD42" s="242">
        <v>16249.49</v>
      </c>
      <c r="BE42" s="242">
        <v>16268.11</v>
      </c>
      <c r="BF42" s="242">
        <v>16287.32</v>
      </c>
      <c r="BG42" s="242">
        <v>16306.51</v>
      </c>
      <c r="BH42" s="242">
        <v>16325.18</v>
      </c>
      <c r="BI42" s="242">
        <v>16343.33</v>
      </c>
      <c r="BJ42" s="242">
        <v>16361.06</v>
      </c>
      <c r="BK42" s="242">
        <v>16378.52</v>
      </c>
      <c r="BL42" s="242">
        <v>16395.96</v>
      </c>
      <c r="BM42" s="242">
        <v>16413.68</v>
      </c>
      <c r="BN42" s="242">
        <v>16431.849999999999</v>
      </c>
      <c r="BO42" s="242">
        <v>16450.3</v>
      </c>
      <c r="BP42" s="242">
        <v>16468.72</v>
      </c>
      <c r="BQ42" s="242">
        <v>16486.88</v>
      </c>
      <c r="BR42" s="242">
        <v>16504.79</v>
      </c>
      <c r="BS42" s="242">
        <v>16522.5</v>
      </c>
      <c r="BT42" s="242">
        <v>16540.07</v>
      </c>
      <c r="BU42" s="242">
        <v>16557.55</v>
      </c>
      <c r="BV42" s="242">
        <v>16574.990000000002</v>
      </c>
    </row>
    <row r="43" spans="1:74" ht="11.15" customHeight="1" x14ac:dyDescent="0.25">
      <c r="A43" s="117" t="s">
        <v>693</v>
      </c>
      <c r="B43" s="164" t="s">
        <v>419</v>
      </c>
      <c r="C43" s="190">
        <v>9406.2187981000006</v>
      </c>
      <c r="D43" s="190">
        <v>9393.6328885000003</v>
      </c>
      <c r="E43" s="190">
        <v>9387.0759999999991</v>
      </c>
      <c r="F43" s="190">
        <v>9395.2905731999999</v>
      </c>
      <c r="G43" s="190">
        <v>9413.7371435999994</v>
      </c>
      <c r="H43" s="190">
        <v>9434.5557707999997</v>
      </c>
      <c r="I43" s="190">
        <v>9451.5874777999998</v>
      </c>
      <c r="J43" s="190">
        <v>9465.4771430000001</v>
      </c>
      <c r="K43" s="190">
        <v>9478.5706081999997</v>
      </c>
      <c r="L43" s="190">
        <v>9492.6431919999995</v>
      </c>
      <c r="M43" s="190">
        <v>9507.1881183000005</v>
      </c>
      <c r="N43" s="190">
        <v>9521.1280876000001</v>
      </c>
      <c r="O43" s="190">
        <v>9533.9155649999993</v>
      </c>
      <c r="P43" s="190">
        <v>9547.1220742000005</v>
      </c>
      <c r="Q43" s="190">
        <v>9562.8489038000007</v>
      </c>
      <c r="R43" s="190">
        <v>9582.3760423000003</v>
      </c>
      <c r="S43" s="190">
        <v>9603.6982783999993</v>
      </c>
      <c r="T43" s="190">
        <v>9623.9891009999992</v>
      </c>
      <c r="U43" s="190">
        <v>9641.0982160999993</v>
      </c>
      <c r="V43" s="190">
        <v>9655.5801986999995</v>
      </c>
      <c r="W43" s="190">
        <v>9668.6658408000003</v>
      </c>
      <c r="X43" s="190">
        <v>9681.4999456999994</v>
      </c>
      <c r="Y43" s="190">
        <v>9694.8833617</v>
      </c>
      <c r="Z43" s="190">
        <v>9709.5309483000001</v>
      </c>
      <c r="AA43" s="190">
        <v>9725.5224206999992</v>
      </c>
      <c r="AB43" s="190">
        <v>9740.3969166999996</v>
      </c>
      <c r="AC43" s="190">
        <v>9751.0584299999991</v>
      </c>
      <c r="AD43" s="190">
        <v>9755.5856205</v>
      </c>
      <c r="AE43" s="190">
        <v>9756.7558131999995</v>
      </c>
      <c r="AF43" s="190">
        <v>9758.5209993000008</v>
      </c>
      <c r="AG43" s="190">
        <v>9763.7772256000007</v>
      </c>
      <c r="AH43" s="190">
        <v>9771.1967624000008</v>
      </c>
      <c r="AI43" s="190">
        <v>9778.3959355999996</v>
      </c>
      <c r="AJ43" s="190">
        <v>9783.5729045999997</v>
      </c>
      <c r="AK43" s="190">
        <v>9787.2531634000006</v>
      </c>
      <c r="AL43" s="190">
        <v>9790.5440393000008</v>
      </c>
      <c r="AM43" s="190">
        <v>9794.5203726</v>
      </c>
      <c r="AN43" s="190">
        <v>9800.1270545000007</v>
      </c>
      <c r="AO43" s="190">
        <v>9808.2764889999999</v>
      </c>
      <c r="AP43" s="190">
        <v>9819.5072464999994</v>
      </c>
      <c r="AQ43" s="190">
        <v>9832.8625637000005</v>
      </c>
      <c r="AR43" s="190">
        <v>9847.0118435999993</v>
      </c>
      <c r="AS43" s="190">
        <v>9860.8402922999994</v>
      </c>
      <c r="AT43" s="190">
        <v>9874.0963267999996</v>
      </c>
      <c r="AU43" s="190">
        <v>9886.7441670000007</v>
      </c>
      <c r="AV43" s="190">
        <v>9898.7919643999994</v>
      </c>
      <c r="AW43" s="190">
        <v>9910.4235981000002</v>
      </c>
      <c r="AX43" s="190">
        <v>9921.8668787999995</v>
      </c>
      <c r="AY43" s="190">
        <v>9933.3218185999995</v>
      </c>
      <c r="AZ43" s="242">
        <v>9944.8770000000004</v>
      </c>
      <c r="BA43" s="242">
        <v>9956.5939999999991</v>
      </c>
      <c r="BB43" s="242">
        <v>9968.5040000000008</v>
      </c>
      <c r="BC43" s="242">
        <v>9980.5169999999998</v>
      </c>
      <c r="BD43" s="242">
        <v>9992.5169999999998</v>
      </c>
      <c r="BE43" s="242">
        <v>10004.43</v>
      </c>
      <c r="BF43" s="242">
        <v>10016.35</v>
      </c>
      <c r="BG43" s="242">
        <v>10028.42</v>
      </c>
      <c r="BH43" s="242">
        <v>10040.73</v>
      </c>
      <c r="BI43" s="242">
        <v>10053.129999999999</v>
      </c>
      <c r="BJ43" s="242">
        <v>10065.4</v>
      </c>
      <c r="BK43" s="242">
        <v>10077.43</v>
      </c>
      <c r="BL43" s="242">
        <v>10089.41</v>
      </c>
      <c r="BM43" s="242">
        <v>10101.629999999999</v>
      </c>
      <c r="BN43" s="242">
        <v>10114.290000000001</v>
      </c>
      <c r="BO43" s="242">
        <v>10127.209999999999</v>
      </c>
      <c r="BP43" s="242">
        <v>10140.14</v>
      </c>
      <c r="BQ43" s="242">
        <v>10152.879999999999</v>
      </c>
      <c r="BR43" s="242">
        <v>10165.43</v>
      </c>
      <c r="BS43" s="242">
        <v>10177.870000000001</v>
      </c>
      <c r="BT43" s="242">
        <v>10190.26</v>
      </c>
      <c r="BU43" s="242">
        <v>10202.64</v>
      </c>
      <c r="BV43" s="242">
        <v>10215</v>
      </c>
    </row>
    <row r="44" spans="1:74" ht="11.15" customHeight="1" x14ac:dyDescent="0.25">
      <c r="A44" s="117" t="s">
        <v>694</v>
      </c>
      <c r="B44" s="164" t="s">
        <v>420</v>
      </c>
      <c r="C44" s="190">
        <v>18960.168280000002</v>
      </c>
      <c r="D44" s="190">
        <v>18915.358833999999</v>
      </c>
      <c r="E44" s="190">
        <v>18881.702979999998</v>
      </c>
      <c r="F44" s="190">
        <v>18876.189811</v>
      </c>
      <c r="G44" s="190">
        <v>18889.322198999998</v>
      </c>
      <c r="H44" s="190">
        <v>18904.981462</v>
      </c>
      <c r="I44" s="190">
        <v>18910.708682</v>
      </c>
      <c r="J44" s="190">
        <v>18908.684012999998</v>
      </c>
      <c r="K44" s="190">
        <v>18904.747372000002</v>
      </c>
      <c r="L44" s="190">
        <v>18903.287351999999</v>
      </c>
      <c r="M44" s="190">
        <v>18902.887245999998</v>
      </c>
      <c r="N44" s="190">
        <v>18900.679018999999</v>
      </c>
      <c r="O44" s="190">
        <v>18895.040948999998</v>
      </c>
      <c r="P44" s="190">
        <v>18889.336564000001</v>
      </c>
      <c r="Q44" s="190">
        <v>18888.175705000001</v>
      </c>
      <c r="R44" s="190">
        <v>18894.858075</v>
      </c>
      <c r="S44" s="190">
        <v>18907.442834000001</v>
      </c>
      <c r="T44" s="190">
        <v>18922.679005999998</v>
      </c>
      <c r="U44" s="190">
        <v>18937.884234000001</v>
      </c>
      <c r="V44" s="190">
        <v>18952.650639</v>
      </c>
      <c r="W44" s="190">
        <v>18967.138963000001</v>
      </c>
      <c r="X44" s="190">
        <v>18981.675101000001</v>
      </c>
      <c r="Y44" s="190">
        <v>18997.245562</v>
      </c>
      <c r="Z44" s="190">
        <v>19015.002009</v>
      </c>
      <c r="AA44" s="190">
        <v>19035.012845000001</v>
      </c>
      <c r="AB44" s="190">
        <v>19053.013429999999</v>
      </c>
      <c r="AC44" s="190">
        <v>19063.655863</v>
      </c>
      <c r="AD44" s="190">
        <v>19063.369903999999</v>
      </c>
      <c r="AE44" s="190">
        <v>19055.695951999998</v>
      </c>
      <c r="AF44" s="190">
        <v>19045.952065000001</v>
      </c>
      <c r="AG44" s="190">
        <v>19038.371558999999</v>
      </c>
      <c r="AH44" s="190">
        <v>19032.848785999999</v>
      </c>
      <c r="AI44" s="190">
        <v>19028.193351999998</v>
      </c>
      <c r="AJ44" s="190">
        <v>19023.380638999999</v>
      </c>
      <c r="AK44" s="190">
        <v>19018.049133</v>
      </c>
      <c r="AL44" s="190">
        <v>19012.003091999999</v>
      </c>
      <c r="AM44" s="190">
        <v>19005.515672000001</v>
      </c>
      <c r="AN44" s="190">
        <v>19000.735608999999</v>
      </c>
      <c r="AO44" s="190">
        <v>19000.280536999999</v>
      </c>
      <c r="AP44" s="190">
        <v>19005.95088</v>
      </c>
      <c r="AQ44" s="190">
        <v>19016.278214000002</v>
      </c>
      <c r="AR44" s="190">
        <v>19028.976906</v>
      </c>
      <c r="AS44" s="190">
        <v>19042.026880000001</v>
      </c>
      <c r="AT44" s="190">
        <v>19054.470283999999</v>
      </c>
      <c r="AU44" s="190">
        <v>19065.614826000001</v>
      </c>
      <c r="AV44" s="190">
        <v>19075.013927</v>
      </c>
      <c r="AW44" s="190">
        <v>19083.203873999999</v>
      </c>
      <c r="AX44" s="190">
        <v>19090.966672999999</v>
      </c>
      <c r="AY44" s="190">
        <v>19098.956170000001</v>
      </c>
      <c r="AZ44" s="242">
        <v>19107.310000000001</v>
      </c>
      <c r="BA44" s="242">
        <v>19116.05</v>
      </c>
      <c r="BB44" s="242">
        <v>19125.22</v>
      </c>
      <c r="BC44" s="242">
        <v>19135</v>
      </c>
      <c r="BD44" s="242">
        <v>19145.63</v>
      </c>
      <c r="BE44" s="242">
        <v>19157.189999999999</v>
      </c>
      <c r="BF44" s="242">
        <v>19169.349999999999</v>
      </c>
      <c r="BG44" s="242">
        <v>19181.63</v>
      </c>
      <c r="BH44" s="242">
        <v>19193.650000000001</v>
      </c>
      <c r="BI44" s="242">
        <v>19205.45</v>
      </c>
      <c r="BJ44" s="242">
        <v>19217.150000000001</v>
      </c>
      <c r="BK44" s="242">
        <v>19228.87</v>
      </c>
      <c r="BL44" s="242">
        <v>19240.75</v>
      </c>
      <c r="BM44" s="242">
        <v>19252.919999999998</v>
      </c>
      <c r="BN44" s="242">
        <v>19265.490000000002</v>
      </c>
      <c r="BO44" s="242">
        <v>19278.38</v>
      </c>
      <c r="BP44" s="242">
        <v>19291.5</v>
      </c>
      <c r="BQ44" s="242">
        <v>19304.759999999998</v>
      </c>
      <c r="BR44" s="242">
        <v>19318.03</v>
      </c>
      <c r="BS44" s="242">
        <v>19331.23</v>
      </c>
      <c r="BT44" s="242">
        <v>19344.27</v>
      </c>
      <c r="BU44" s="242">
        <v>19357.18</v>
      </c>
      <c r="BV44" s="242">
        <v>19370.04</v>
      </c>
    </row>
    <row r="45" spans="1:74" ht="11.15" customHeight="1" x14ac:dyDescent="0.25">
      <c r="A45" s="117"/>
      <c r="B45" s="129" t="s">
        <v>695</v>
      </c>
      <c r="C45" s="198"/>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198"/>
      <c r="AS45" s="198"/>
      <c r="AT45" s="198"/>
      <c r="AU45" s="198"/>
      <c r="AV45" s="198"/>
      <c r="AW45" s="198"/>
      <c r="AX45" s="198"/>
      <c r="AY45" s="198"/>
      <c r="AZ45" s="254"/>
      <c r="BA45" s="254"/>
      <c r="BB45" s="254"/>
      <c r="BC45" s="254"/>
      <c r="BD45" s="254"/>
      <c r="BE45" s="254"/>
      <c r="BF45" s="254"/>
      <c r="BG45" s="254"/>
      <c r="BH45" s="254"/>
      <c r="BI45" s="254"/>
      <c r="BJ45" s="254"/>
      <c r="BK45" s="254"/>
      <c r="BL45" s="254"/>
      <c r="BM45" s="254"/>
      <c r="BN45" s="254"/>
      <c r="BO45" s="254"/>
      <c r="BP45" s="254"/>
      <c r="BQ45" s="254"/>
      <c r="BR45" s="254"/>
      <c r="BS45" s="254"/>
      <c r="BT45" s="254"/>
      <c r="BU45" s="254"/>
      <c r="BV45" s="254"/>
    </row>
    <row r="46" spans="1:74" ht="11.15" customHeight="1" x14ac:dyDescent="0.25">
      <c r="A46" s="117" t="s">
        <v>696</v>
      </c>
      <c r="B46" s="164" t="s">
        <v>413</v>
      </c>
      <c r="C46" s="54">
        <v>7.7429567901</v>
      </c>
      <c r="D46" s="54">
        <v>7.6144975308999996</v>
      </c>
      <c r="E46" s="54">
        <v>7.3549456790000001</v>
      </c>
      <c r="F46" s="54">
        <v>6.5489037036999997</v>
      </c>
      <c r="G46" s="54">
        <v>6.3387148148000003</v>
      </c>
      <c r="H46" s="54">
        <v>6.3089814815</v>
      </c>
      <c r="I46" s="54">
        <v>6.7432395062000001</v>
      </c>
      <c r="J46" s="54">
        <v>6.8617654321000003</v>
      </c>
      <c r="K46" s="54">
        <v>6.9480950617000001</v>
      </c>
      <c r="L46" s="54">
        <v>6.9738432099000001</v>
      </c>
      <c r="M46" s="54">
        <v>7.0170691357999999</v>
      </c>
      <c r="N46" s="54">
        <v>7.0493876543000002</v>
      </c>
      <c r="O46" s="54">
        <v>7.0524827160000001</v>
      </c>
      <c r="P46" s="54">
        <v>7.0767234567999999</v>
      </c>
      <c r="Q46" s="54">
        <v>7.1037938271999996</v>
      </c>
      <c r="R46" s="54">
        <v>7.1358567901000001</v>
      </c>
      <c r="S46" s="54">
        <v>7.1669641974999996</v>
      </c>
      <c r="T46" s="54">
        <v>7.1992790122999999</v>
      </c>
      <c r="U46" s="54">
        <v>7.2404654320999997</v>
      </c>
      <c r="V46" s="54">
        <v>7.2694469136000004</v>
      </c>
      <c r="W46" s="54">
        <v>7.2938876542999997</v>
      </c>
      <c r="X46" s="54">
        <v>7.3049728395000004</v>
      </c>
      <c r="Y46" s="54">
        <v>7.3269432098999996</v>
      </c>
      <c r="Z46" s="54">
        <v>7.3509839505999999</v>
      </c>
      <c r="AA46" s="54">
        <v>7.3846753086000003</v>
      </c>
      <c r="AB46" s="54">
        <v>7.4071716049000003</v>
      </c>
      <c r="AC46" s="54">
        <v>7.4260530863999996</v>
      </c>
      <c r="AD46" s="54">
        <v>7.4361395062</v>
      </c>
      <c r="AE46" s="54">
        <v>7.4516765431999996</v>
      </c>
      <c r="AF46" s="54">
        <v>7.4674839506000001</v>
      </c>
      <c r="AG46" s="54">
        <v>7.4868950617000003</v>
      </c>
      <c r="AH46" s="54">
        <v>7.5007432099000004</v>
      </c>
      <c r="AI46" s="54">
        <v>7.5123617284000002</v>
      </c>
      <c r="AJ46" s="54">
        <v>7.5149197925999998</v>
      </c>
      <c r="AK46" s="54">
        <v>7.5272021703999998</v>
      </c>
      <c r="AL46" s="54">
        <v>7.5423780370999998</v>
      </c>
      <c r="AM46" s="54">
        <v>7.5693608945999999</v>
      </c>
      <c r="AN46" s="54">
        <v>7.5836386126999997</v>
      </c>
      <c r="AO46" s="54">
        <v>7.5941246931000004</v>
      </c>
      <c r="AP46" s="54">
        <v>7.5959442474000003</v>
      </c>
      <c r="AQ46" s="54">
        <v>7.6025032191999999</v>
      </c>
      <c r="AR46" s="54">
        <v>7.6089267199000004</v>
      </c>
      <c r="AS46" s="54">
        <v>7.6143633278999996</v>
      </c>
      <c r="AT46" s="54">
        <v>7.6211544524999999</v>
      </c>
      <c r="AU46" s="54">
        <v>7.6284486722000002</v>
      </c>
      <c r="AV46" s="54">
        <v>7.6390580921</v>
      </c>
      <c r="AW46" s="54">
        <v>7.6452494230000001</v>
      </c>
      <c r="AX46" s="54">
        <v>7.6498347702</v>
      </c>
      <c r="AY46" s="54">
        <v>7.6516567269999998</v>
      </c>
      <c r="AZ46" s="238">
        <v>7.6538979999999999</v>
      </c>
      <c r="BA46" s="238">
        <v>7.6554019999999996</v>
      </c>
      <c r="BB46" s="238">
        <v>7.6546289999999999</v>
      </c>
      <c r="BC46" s="238">
        <v>7.6558099999999998</v>
      </c>
      <c r="BD46" s="238">
        <v>7.6574070000000001</v>
      </c>
      <c r="BE46" s="238">
        <v>7.6598560000000004</v>
      </c>
      <c r="BF46" s="238">
        <v>7.661956</v>
      </c>
      <c r="BG46" s="238">
        <v>7.6641450000000004</v>
      </c>
      <c r="BH46" s="238">
        <v>7.6667990000000001</v>
      </c>
      <c r="BI46" s="238">
        <v>7.6688830000000001</v>
      </c>
      <c r="BJ46" s="238">
        <v>7.6707739999999998</v>
      </c>
      <c r="BK46" s="238">
        <v>7.6722780000000004</v>
      </c>
      <c r="BL46" s="238">
        <v>7.6739259999999998</v>
      </c>
      <c r="BM46" s="238">
        <v>7.6755240000000002</v>
      </c>
      <c r="BN46" s="238">
        <v>7.6771149999999997</v>
      </c>
      <c r="BO46" s="238">
        <v>7.6785829999999997</v>
      </c>
      <c r="BP46" s="238">
        <v>7.67997</v>
      </c>
      <c r="BQ46" s="238">
        <v>7.6811959999999999</v>
      </c>
      <c r="BR46" s="238">
        <v>7.6824810000000001</v>
      </c>
      <c r="BS46" s="238">
        <v>7.6837460000000002</v>
      </c>
      <c r="BT46" s="238">
        <v>7.68499</v>
      </c>
      <c r="BU46" s="238">
        <v>7.6862139999999997</v>
      </c>
      <c r="BV46" s="238">
        <v>7.6874159999999998</v>
      </c>
    </row>
    <row r="47" spans="1:74" ht="11.15" customHeight="1" x14ac:dyDescent="0.25">
      <c r="A47" s="117" t="s">
        <v>697</v>
      </c>
      <c r="B47" s="164" t="s">
        <v>443</v>
      </c>
      <c r="C47" s="54">
        <v>20.583270370000001</v>
      </c>
      <c r="D47" s="54">
        <v>20.209059259</v>
      </c>
      <c r="E47" s="54">
        <v>19.463570369999999</v>
      </c>
      <c r="F47" s="54">
        <v>17.180961728</v>
      </c>
      <c r="G47" s="54">
        <v>16.567298765</v>
      </c>
      <c r="H47" s="54">
        <v>16.456739506000002</v>
      </c>
      <c r="I47" s="54">
        <v>17.627298764999999</v>
      </c>
      <c r="J47" s="54">
        <v>17.939435801999998</v>
      </c>
      <c r="K47" s="54">
        <v>18.171165431999999</v>
      </c>
      <c r="L47" s="54">
        <v>18.266319753000001</v>
      </c>
      <c r="M47" s="54">
        <v>18.379360494</v>
      </c>
      <c r="N47" s="54">
        <v>18.454119753000001</v>
      </c>
      <c r="O47" s="54">
        <v>18.423876542999999</v>
      </c>
      <c r="P47" s="54">
        <v>18.472113579999998</v>
      </c>
      <c r="Q47" s="54">
        <v>18.532109877</v>
      </c>
      <c r="R47" s="54">
        <v>18.612102469</v>
      </c>
      <c r="S47" s="54">
        <v>18.689439505999999</v>
      </c>
      <c r="T47" s="54">
        <v>18.772358024999999</v>
      </c>
      <c r="U47" s="54">
        <v>18.854132099000001</v>
      </c>
      <c r="V47" s="54">
        <v>18.953258025</v>
      </c>
      <c r="W47" s="54">
        <v>19.063009876999999</v>
      </c>
      <c r="X47" s="54">
        <v>19.219649383</v>
      </c>
      <c r="Y47" s="54">
        <v>19.323456790000002</v>
      </c>
      <c r="Z47" s="54">
        <v>19.410693826999999</v>
      </c>
      <c r="AA47" s="54">
        <v>19.468056789999999</v>
      </c>
      <c r="AB47" s="54">
        <v>19.532130863999999</v>
      </c>
      <c r="AC47" s="54">
        <v>19.589612345999999</v>
      </c>
      <c r="AD47" s="54">
        <v>19.626051852</v>
      </c>
      <c r="AE47" s="54">
        <v>19.681185185</v>
      </c>
      <c r="AF47" s="54">
        <v>19.740562962999999</v>
      </c>
      <c r="AG47" s="54">
        <v>19.824101235000001</v>
      </c>
      <c r="AH47" s="54">
        <v>19.877030864000002</v>
      </c>
      <c r="AI47" s="54">
        <v>19.919267901000001</v>
      </c>
      <c r="AJ47" s="54">
        <v>19.931441463999999</v>
      </c>
      <c r="AK47" s="54">
        <v>19.966821477</v>
      </c>
      <c r="AL47" s="54">
        <v>20.006037058</v>
      </c>
      <c r="AM47" s="54">
        <v>20.067062922000002</v>
      </c>
      <c r="AN47" s="54">
        <v>20.100468604</v>
      </c>
      <c r="AO47" s="54">
        <v>20.124228818999999</v>
      </c>
      <c r="AP47" s="54">
        <v>20.119529831000001</v>
      </c>
      <c r="AQ47" s="54">
        <v>20.138109412999999</v>
      </c>
      <c r="AR47" s="54">
        <v>20.161153829</v>
      </c>
      <c r="AS47" s="54">
        <v>20.199601164000001</v>
      </c>
      <c r="AT47" s="54">
        <v>20.223371684</v>
      </c>
      <c r="AU47" s="54">
        <v>20.243403474000001</v>
      </c>
      <c r="AV47" s="54">
        <v>20.261049184000001</v>
      </c>
      <c r="AW47" s="54">
        <v>20.272589026999999</v>
      </c>
      <c r="AX47" s="54">
        <v>20.279375652999999</v>
      </c>
      <c r="AY47" s="54">
        <v>20.275987986000001</v>
      </c>
      <c r="AZ47" s="238">
        <v>20.277329999999999</v>
      </c>
      <c r="BA47" s="238">
        <v>20.277989999999999</v>
      </c>
      <c r="BB47" s="238">
        <v>20.276009999999999</v>
      </c>
      <c r="BC47" s="238">
        <v>20.276759999999999</v>
      </c>
      <c r="BD47" s="238">
        <v>20.278279999999999</v>
      </c>
      <c r="BE47" s="238">
        <v>20.279810000000001</v>
      </c>
      <c r="BF47" s="238">
        <v>20.283470000000001</v>
      </c>
      <c r="BG47" s="238">
        <v>20.28848</v>
      </c>
      <c r="BH47" s="238">
        <v>20.297689999999999</v>
      </c>
      <c r="BI47" s="238">
        <v>20.303270000000001</v>
      </c>
      <c r="BJ47" s="238">
        <v>20.308070000000001</v>
      </c>
      <c r="BK47" s="238">
        <v>20.311589999999999</v>
      </c>
      <c r="BL47" s="238">
        <v>20.315180000000002</v>
      </c>
      <c r="BM47" s="238">
        <v>20.318359999999998</v>
      </c>
      <c r="BN47" s="238">
        <v>20.321380000000001</v>
      </c>
      <c r="BO47" s="238">
        <v>20.323530000000002</v>
      </c>
      <c r="BP47" s="238">
        <v>20.32507</v>
      </c>
      <c r="BQ47" s="238">
        <v>20.32563</v>
      </c>
      <c r="BR47" s="238">
        <v>20.326229999999999</v>
      </c>
      <c r="BS47" s="238">
        <v>20.326509999999999</v>
      </c>
      <c r="BT47" s="238">
        <v>20.326460000000001</v>
      </c>
      <c r="BU47" s="238">
        <v>20.326080000000001</v>
      </c>
      <c r="BV47" s="238">
        <v>20.325379999999999</v>
      </c>
    </row>
    <row r="48" spans="1:74" ht="11.15" customHeight="1" x14ac:dyDescent="0.25">
      <c r="A48" s="117" t="s">
        <v>698</v>
      </c>
      <c r="B48" s="164" t="s">
        <v>414</v>
      </c>
      <c r="C48" s="54">
        <v>22.741646914</v>
      </c>
      <c r="D48" s="54">
        <v>22.406672839999999</v>
      </c>
      <c r="E48" s="54">
        <v>21.745880246999999</v>
      </c>
      <c r="F48" s="54">
        <v>19.686508642</v>
      </c>
      <c r="G48" s="54">
        <v>19.178649383</v>
      </c>
      <c r="H48" s="54">
        <v>19.149541975000002</v>
      </c>
      <c r="I48" s="54">
        <v>20.399517284000002</v>
      </c>
      <c r="J48" s="54">
        <v>20.727665431999998</v>
      </c>
      <c r="K48" s="54">
        <v>20.934317283999999</v>
      </c>
      <c r="L48" s="54">
        <v>20.873344444000001</v>
      </c>
      <c r="M48" s="54">
        <v>20.9466</v>
      </c>
      <c r="N48" s="54">
        <v>21.007955555999999</v>
      </c>
      <c r="O48" s="54">
        <v>21.042448147999998</v>
      </c>
      <c r="P48" s="54">
        <v>21.091225926</v>
      </c>
      <c r="Q48" s="54">
        <v>21.139325926000001</v>
      </c>
      <c r="R48" s="54">
        <v>21.173493827000001</v>
      </c>
      <c r="S48" s="54">
        <v>21.230179012000001</v>
      </c>
      <c r="T48" s="54">
        <v>21.296127160000001</v>
      </c>
      <c r="U48" s="54">
        <v>21.379061728</v>
      </c>
      <c r="V48" s="54">
        <v>21.45774321</v>
      </c>
      <c r="W48" s="54">
        <v>21.539895061999999</v>
      </c>
      <c r="X48" s="54">
        <v>21.642055555999999</v>
      </c>
      <c r="Y48" s="54">
        <v>21.718744443999999</v>
      </c>
      <c r="Z48" s="54">
        <v>21.7865</v>
      </c>
      <c r="AA48" s="54">
        <v>21.839174073999999</v>
      </c>
      <c r="AB48" s="54">
        <v>21.893674074</v>
      </c>
      <c r="AC48" s="54">
        <v>21.943851852000002</v>
      </c>
      <c r="AD48" s="54">
        <v>21.979855556</v>
      </c>
      <c r="AE48" s="54">
        <v>22.028777777999998</v>
      </c>
      <c r="AF48" s="54">
        <v>22.080766666999999</v>
      </c>
      <c r="AG48" s="54">
        <v>22.158276542999999</v>
      </c>
      <c r="AH48" s="54">
        <v>22.199558025000002</v>
      </c>
      <c r="AI48" s="54">
        <v>22.227065432</v>
      </c>
      <c r="AJ48" s="54">
        <v>22.212900082000001</v>
      </c>
      <c r="AK48" s="54">
        <v>22.233783354</v>
      </c>
      <c r="AL48" s="54">
        <v>22.261816564</v>
      </c>
      <c r="AM48" s="54">
        <v>22.307046363000001</v>
      </c>
      <c r="AN48" s="54">
        <v>22.341844461000001</v>
      </c>
      <c r="AO48" s="54">
        <v>22.376257508999998</v>
      </c>
      <c r="AP48" s="54">
        <v>22.414979809999998</v>
      </c>
      <c r="AQ48" s="54">
        <v>22.445102030000001</v>
      </c>
      <c r="AR48" s="54">
        <v>22.471318471</v>
      </c>
      <c r="AS48" s="54">
        <v>22.491072745</v>
      </c>
      <c r="AT48" s="54">
        <v>22.511394922000001</v>
      </c>
      <c r="AU48" s="54">
        <v>22.529728610999999</v>
      </c>
      <c r="AV48" s="54">
        <v>22.544902463</v>
      </c>
      <c r="AW48" s="54">
        <v>22.560137692000001</v>
      </c>
      <c r="AX48" s="54">
        <v>22.574262947000001</v>
      </c>
      <c r="AY48" s="54">
        <v>22.590656036999999</v>
      </c>
      <c r="AZ48" s="238">
        <v>22.60003</v>
      </c>
      <c r="BA48" s="238">
        <v>22.60576</v>
      </c>
      <c r="BB48" s="238">
        <v>22.60256</v>
      </c>
      <c r="BC48" s="238">
        <v>22.604959999999998</v>
      </c>
      <c r="BD48" s="238">
        <v>22.607690000000002</v>
      </c>
      <c r="BE48" s="238">
        <v>22.613659999999999</v>
      </c>
      <c r="BF48" s="238">
        <v>22.614830000000001</v>
      </c>
      <c r="BG48" s="238">
        <v>22.614149999999999</v>
      </c>
      <c r="BH48" s="238">
        <v>22.608630000000002</v>
      </c>
      <c r="BI48" s="238">
        <v>22.60642</v>
      </c>
      <c r="BJ48" s="238">
        <v>22.604559999999999</v>
      </c>
      <c r="BK48" s="238">
        <v>22.60313</v>
      </c>
      <c r="BL48" s="238">
        <v>22.601900000000001</v>
      </c>
      <c r="BM48" s="238">
        <v>22.600940000000001</v>
      </c>
      <c r="BN48" s="238">
        <v>22.601040000000001</v>
      </c>
      <c r="BO48" s="238">
        <v>22.600079999999998</v>
      </c>
      <c r="BP48" s="238">
        <v>22.59882</v>
      </c>
      <c r="BQ48" s="238">
        <v>22.597380000000001</v>
      </c>
      <c r="BR48" s="238">
        <v>22.595469999999999</v>
      </c>
      <c r="BS48" s="238">
        <v>22.593209999999999</v>
      </c>
      <c r="BT48" s="238">
        <v>22.590579999999999</v>
      </c>
      <c r="BU48" s="238">
        <v>22.587579999999999</v>
      </c>
      <c r="BV48" s="238">
        <v>22.584230000000002</v>
      </c>
    </row>
    <row r="49" spans="1:74" ht="11.15" customHeight="1" x14ac:dyDescent="0.25">
      <c r="A49" s="117" t="s">
        <v>699</v>
      </c>
      <c r="B49" s="164" t="s">
        <v>415</v>
      </c>
      <c r="C49" s="54">
        <v>10.998137036999999</v>
      </c>
      <c r="D49" s="54">
        <v>10.873381480999999</v>
      </c>
      <c r="E49" s="54">
        <v>10.626681481</v>
      </c>
      <c r="F49" s="54">
        <v>9.8661506173000006</v>
      </c>
      <c r="G49" s="54">
        <v>9.6694765432000001</v>
      </c>
      <c r="H49" s="54">
        <v>9.6447728394999999</v>
      </c>
      <c r="I49" s="54">
        <v>10.068404938</v>
      </c>
      <c r="J49" s="54">
        <v>10.180367901</v>
      </c>
      <c r="K49" s="54">
        <v>10.25702716</v>
      </c>
      <c r="L49" s="54">
        <v>10.259918518999999</v>
      </c>
      <c r="M49" s="54">
        <v>10.294818519</v>
      </c>
      <c r="N49" s="54">
        <v>10.323262962999999</v>
      </c>
      <c r="O49" s="54">
        <v>10.333380246999999</v>
      </c>
      <c r="P49" s="54">
        <v>10.357817283999999</v>
      </c>
      <c r="Q49" s="54">
        <v>10.384702469</v>
      </c>
      <c r="R49" s="54">
        <v>10.418603704000001</v>
      </c>
      <c r="S49" s="54">
        <v>10.446959259</v>
      </c>
      <c r="T49" s="54">
        <v>10.474337037</v>
      </c>
      <c r="U49" s="54">
        <v>10.500633333</v>
      </c>
      <c r="V49" s="54">
        <v>10.526133333000001</v>
      </c>
      <c r="W49" s="54">
        <v>10.550733333</v>
      </c>
      <c r="X49" s="54">
        <v>10.573761727999999</v>
      </c>
      <c r="Y49" s="54">
        <v>10.597065432000001</v>
      </c>
      <c r="Z49" s="54">
        <v>10.619972840000001</v>
      </c>
      <c r="AA49" s="54">
        <v>10.643076542999999</v>
      </c>
      <c r="AB49" s="54">
        <v>10.664746914</v>
      </c>
      <c r="AC49" s="54">
        <v>10.685576543</v>
      </c>
      <c r="AD49" s="54">
        <v>10.70251358</v>
      </c>
      <c r="AE49" s="54">
        <v>10.723950617</v>
      </c>
      <c r="AF49" s="54">
        <v>10.746835802</v>
      </c>
      <c r="AG49" s="54">
        <v>10.774107407000001</v>
      </c>
      <c r="AH49" s="54">
        <v>10.797685185000001</v>
      </c>
      <c r="AI49" s="54">
        <v>10.820507406999999</v>
      </c>
      <c r="AJ49" s="54">
        <v>10.843702672999999</v>
      </c>
      <c r="AK49" s="54">
        <v>10.864167334999999</v>
      </c>
      <c r="AL49" s="54">
        <v>10.883029992000001</v>
      </c>
      <c r="AM49" s="54">
        <v>10.901889537000001</v>
      </c>
      <c r="AN49" s="54">
        <v>10.916349014</v>
      </c>
      <c r="AO49" s="54">
        <v>10.928007316</v>
      </c>
      <c r="AP49" s="54">
        <v>10.934807501</v>
      </c>
      <c r="AQ49" s="54">
        <v>10.942406160999999</v>
      </c>
      <c r="AR49" s="54">
        <v>10.948746354000001</v>
      </c>
      <c r="AS49" s="54">
        <v>10.948597956</v>
      </c>
      <c r="AT49" s="54">
        <v>10.956343804999999</v>
      </c>
      <c r="AU49" s="54">
        <v>10.966753777999999</v>
      </c>
      <c r="AV49" s="54">
        <v>10.987509262</v>
      </c>
      <c r="AW49" s="54">
        <v>10.997486442</v>
      </c>
      <c r="AX49" s="54">
        <v>11.004366704000001</v>
      </c>
      <c r="AY49" s="54">
        <v>11.005371178000001</v>
      </c>
      <c r="AZ49" s="238">
        <v>11.008139999999999</v>
      </c>
      <c r="BA49" s="238">
        <v>11.0099</v>
      </c>
      <c r="BB49" s="238">
        <v>11.00864</v>
      </c>
      <c r="BC49" s="238">
        <v>11.009880000000001</v>
      </c>
      <c r="BD49" s="238">
        <v>11.0116</v>
      </c>
      <c r="BE49" s="238">
        <v>11.014849999999999</v>
      </c>
      <c r="BF49" s="238">
        <v>11.01676</v>
      </c>
      <c r="BG49" s="238">
        <v>11.01839</v>
      </c>
      <c r="BH49" s="238">
        <v>11.019769999999999</v>
      </c>
      <c r="BI49" s="238">
        <v>11.02079</v>
      </c>
      <c r="BJ49" s="238">
        <v>11.02149</v>
      </c>
      <c r="BK49" s="238">
        <v>11.020820000000001</v>
      </c>
      <c r="BL49" s="238">
        <v>11.021660000000001</v>
      </c>
      <c r="BM49" s="238">
        <v>11.02298</v>
      </c>
      <c r="BN49" s="238">
        <v>11.025600000000001</v>
      </c>
      <c r="BO49" s="238">
        <v>11.02721</v>
      </c>
      <c r="BP49" s="238">
        <v>11.02866</v>
      </c>
      <c r="BQ49" s="238">
        <v>11.02985</v>
      </c>
      <c r="BR49" s="238">
        <v>11.031029999999999</v>
      </c>
      <c r="BS49" s="238">
        <v>11.032120000000001</v>
      </c>
      <c r="BT49" s="238">
        <v>11.03312</v>
      </c>
      <c r="BU49" s="238">
        <v>11.03401</v>
      </c>
      <c r="BV49" s="238">
        <v>11.03481</v>
      </c>
    </row>
    <row r="50" spans="1:74" ht="11.15" customHeight="1" x14ac:dyDescent="0.25">
      <c r="A50" s="117" t="s">
        <v>700</v>
      </c>
      <c r="B50" s="164" t="s">
        <v>416</v>
      </c>
      <c r="C50" s="54">
        <v>29.815180247000001</v>
      </c>
      <c r="D50" s="54">
        <v>29.472139506000001</v>
      </c>
      <c r="E50" s="54">
        <v>28.773580247000002</v>
      </c>
      <c r="F50" s="54">
        <v>26.594880246999999</v>
      </c>
      <c r="G50" s="54">
        <v>26.028750617</v>
      </c>
      <c r="H50" s="54">
        <v>25.950569135999999</v>
      </c>
      <c r="I50" s="54">
        <v>27.119269136</v>
      </c>
      <c r="J50" s="54">
        <v>27.447783951000002</v>
      </c>
      <c r="K50" s="54">
        <v>27.695046913999999</v>
      </c>
      <c r="L50" s="54">
        <v>27.783038271999999</v>
      </c>
      <c r="M50" s="54">
        <v>27.926312346</v>
      </c>
      <c r="N50" s="54">
        <v>28.046849383000001</v>
      </c>
      <c r="O50" s="54">
        <v>28.113750617000001</v>
      </c>
      <c r="P50" s="54">
        <v>28.211987654000001</v>
      </c>
      <c r="Q50" s="54">
        <v>28.310661727999999</v>
      </c>
      <c r="R50" s="54">
        <v>28.39214321</v>
      </c>
      <c r="S50" s="54">
        <v>28.50491358</v>
      </c>
      <c r="T50" s="54">
        <v>28.631343210000001</v>
      </c>
      <c r="U50" s="54">
        <v>28.797822222000001</v>
      </c>
      <c r="V50" s="54">
        <v>28.931777778000001</v>
      </c>
      <c r="W50" s="54">
        <v>29.0596</v>
      </c>
      <c r="X50" s="54">
        <v>29.185155556000002</v>
      </c>
      <c r="Y50" s="54">
        <v>29.297811111000001</v>
      </c>
      <c r="Z50" s="54">
        <v>29.401433333</v>
      </c>
      <c r="AA50" s="54">
        <v>29.482367901</v>
      </c>
      <c r="AB50" s="54">
        <v>29.578164198</v>
      </c>
      <c r="AC50" s="54">
        <v>29.675167900999998</v>
      </c>
      <c r="AD50" s="54">
        <v>29.772351852</v>
      </c>
      <c r="AE50" s="54">
        <v>29.872540741000002</v>
      </c>
      <c r="AF50" s="54">
        <v>29.974707407</v>
      </c>
      <c r="AG50" s="54">
        <v>30.108797531</v>
      </c>
      <c r="AH50" s="54">
        <v>30.192460493999999</v>
      </c>
      <c r="AI50" s="54">
        <v>30.255641975</v>
      </c>
      <c r="AJ50" s="54">
        <v>30.258655217000001</v>
      </c>
      <c r="AK50" s="54">
        <v>30.310638804</v>
      </c>
      <c r="AL50" s="54">
        <v>30.371905978000001</v>
      </c>
      <c r="AM50" s="54">
        <v>30.465737135000001</v>
      </c>
      <c r="AN50" s="54">
        <v>30.528111186</v>
      </c>
      <c r="AO50" s="54">
        <v>30.582308524999998</v>
      </c>
      <c r="AP50" s="54">
        <v>30.613331039999998</v>
      </c>
      <c r="AQ50" s="54">
        <v>30.662423544999999</v>
      </c>
      <c r="AR50" s="54">
        <v>30.714587925</v>
      </c>
      <c r="AS50" s="54">
        <v>30.778530511</v>
      </c>
      <c r="AT50" s="54">
        <v>30.830308894000002</v>
      </c>
      <c r="AU50" s="54">
        <v>30.878629403000001</v>
      </c>
      <c r="AV50" s="54">
        <v>30.929697333</v>
      </c>
      <c r="AW50" s="54">
        <v>30.966448126</v>
      </c>
      <c r="AX50" s="54">
        <v>30.995087077000001</v>
      </c>
      <c r="AY50" s="54">
        <v>31.007720744</v>
      </c>
      <c r="AZ50" s="238">
        <v>31.026060000000001</v>
      </c>
      <c r="BA50" s="238">
        <v>31.042200000000001</v>
      </c>
      <c r="BB50" s="238">
        <v>31.052330000000001</v>
      </c>
      <c r="BC50" s="238">
        <v>31.066960000000002</v>
      </c>
      <c r="BD50" s="238">
        <v>31.082260000000002</v>
      </c>
      <c r="BE50" s="238">
        <v>31.096399999999999</v>
      </c>
      <c r="BF50" s="238">
        <v>31.114439999999998</v>
      </c>
      <c r="BG50" s="238">
        <v>31.134540000000001</v>
      </c>
      <c r="BH50" s="238">
        <v>31.15962</v>
      </c>
      <c r="BI50" s="238">
        <v>31.181650000000001</v>
      </c>
      <c r="BJ50" s="238">
        <v>31.20354</v>
      </c>
      <c r="BK50" s="238">
        <v>31.226680000000002</v>
      </c>
      <c r="BL50" s="238">
        <v>31.247260000000001</v>
      </c>
      <c r="BM50" s="238">
        <v>31.266680000000001</v>
      </c>
      <c r="BN50" s="238">
        <v>31.28473</v>
      </c>
      <c r="BO50" s="238">
        <v>31.301960000000001</v>
      </c>
      <c r="BP50" s="238">
        <v>31.318169999999999</v>
      </c>
      <c r="BQ50" s="238">
        <v>31.331890000000001</v>
      </c>
      <c r="BR50" s="238">
        <v>31.347180000000002</v>
      </c>
      <c r="BS50" s="238">
        <v>31.362559999999998</v>
      </c>
      <c r="BT50" s="238">
        <v>31.378029999999999</v>
      </c>
      <c r="BU50" s="238">
        <v>31.393599999999999</v>
      </c>
      <c r="BV50" s="238">
        <v>31.40926</v>
      </c>
    </row>
    <row r="51" spans="1:74" ht="11.15" customHeight="1" x14ac:dyDescent="0.25">
      <c r="A51" s="117" t="s">
        <v>701</v>
      </c>
      <c r="B51" s="164" t="s">
        <v>417</v>
      </c>
      <c r="C51" s="54">
        <v>8.4579209876999997</v>
      </c>
      <c r="D51" s="54">
        <v>8.3688802468999999</v>
      </c>
      <c r="E51" s="54">
        <v>8.1850987653999994</v>
      </c>
      <c r="F51" s="54">
        <v>7.5982160494000004</v>
      </c>
      <c r="G51" s="54">
        <v>7.4562234568000001</v>
      </c>
      <c r="H51" s="54">
        <v>7.4507604937999998</v>
      </c>
      <c r="I51" s="54">
        <v>7.8002814814999999</v>
      </c>
      <c r="J51" s="54">
        <v>7.9040370370000002</v>
      </c>
      <c r="K51" s="54">
        <v>7.9804814815</v>
      </c>
      <c r="L51" s="54">
        <v>8.0074814814999993</v>
      </c>
      <c r="M51" s="54">
        <v>8.0459037037000005</v>
      </c>
      <c r="N51" s="54">
        <v>8.0736148148000009</v>
      </c>
      <c r="O51" s="54">
        <v>8.0770197531000001</v>
      </c>
      <c r="P51" s="54">
        <v>8.0935049383000006</v>
      </c>
      <c r="Q51" s="54">
        <v>8.1094753086000004</v>
      </c>
      <c r="R51" s="54">
        <v>8.1173604937999997</v>
      </c>
      <c r="S51" s="54">
        <v>8.1379790123000006</v>
      </c>
      <c r="T51" s="54">
        <v>8.1637604937999999</v>
      </c>
      <c r="U51" s="54">
        <v>8.2038901235000008</v>
      </c>
      <c r="V51" s="54">
        <v>8.2331086419999995</v>
      </c>
      <c r="W51" s="54">
        <v>8.2606012345999993</v>
      </c>
      <c r="X51" s="54">
        <v>8.2818148148000006</v>
      </c>
      <c r="Y51" s="54">
        <v>8.3092703704000002</v>
      </c>
      <c r="Z51" s="54">
        <v>8.3384148148000001</v>
      </c>
      <c r="AA51" s="54">
        <v>8.3773370370000002</v>
      </c>
      <c r="AB51" s="54">
        <v>8.4037925926000003</v>
      </c>
      <c r="AC51" s="54">
        <v>8.4258703704000002</v>
      </c>
      <c r="AD51" s="54">
        <v>8.4349382716000001</v>
      </c>
      <c r="AE51" s="54">
        <v>8.4547345678999992</v>
      </c>
      <c r="AF51" s="54">
        <v>8.4766271604999996</v>
      </c>
      <c r="AG51" s="54">
        <v>8.5083543210000006</v>
      </c>
      <c r="AH51" s="54">
        <v>8.5286358025000002</v>
      </c>
      <c r="AI51" s="54">
        <v>8.5452098764999995</v>
      </c>
      <c r="AJ51" s="54">
        <v>8.5509682953000006</v>
      </c>
      <c r="AK51" s="54">
        <v>8.5654587405000004</v>
      </c>
      <c r="AL51" s="54">
        <v>8.5815729641999994</v>
      </c>
      <c r="AM51" s="54">
        <v>8.6047863199000005</v>
      </c>
      <c r="AN51" s="54">
        <v>8.6200415853999992</v>
      </c>
      <c r="AO51" s="54">
        <v>8.6328141141000003</v>
      </c>
      <c r="AP51" s="54">
        <v>8.6405581648999998</v>
      </c>
      <c r="AQ51" s="54">
        <v>8.6502745263000005</v>
      </c>
      <c r="AR51" s="54">
        <v>8.6594174569</v>
      </c>
      <c r="AS51" s="54">
        <v>8.6675726735000005</v>
      </c>
      <c r="AT51" s="54">
        <v>8.6758794550000005</v>
      </c>
      <c r="AU51" s="54">
        <v>8.6839235183000003</v>
      </c>
      <c r="AV51" s="54">
        <v>8.6933179899000006</v>
      </c>
      <c r="AW51" s="54">
        <v>8.6996267717000002</v>
      </c>
      <c r="AX51" s="54">
        <v>8.7044629901999997</v>
      </c>
      <c r="AY51" s="54">
        <v>8.7069150106999995</v>
      </c>
      <c r="AZ51" s="238">
        <v>8.7094900000000006</v>
      </c>
      <c r="BA51" s="238">
        <v>8.7112759999999998</v>
      </c>
      <c r="BB51" s="238">
        <v>8.7111879999999999</v>
      </c>
      <c r="BC51" s="238">
        <v>8.7122100000000007</v>
      </c>
      <c r="BD51" s="238">
        <v>8.7132570000000005</v>
      </c>
      <c r="BE51" s="238">
        <v>8.7148780000000006</v>
      </c>
      <c r="BF51" s="238">
        <v>8.7155620000000003</v>
      </c>
      <c r="BG51" s="238">
        <v>8.7158599999999993</v>
      </c>
      <c r="BH51" s="238">
        <v>8.7151639999999997</v>
      </c>
      <c r="BI51" s="238">
        <v>8.7151409999999991</v>
      </c>
      <c r="BJ51" s="238">
        <v>8.7151859999999992</v>
      </c>
      <c r="BK51" s="238">
        <v>8.7151530000000008</v>
      </c>
      <c r="BL51" s="238">
        <v>8.7154419999999995</v>
      </c>
      <c r="BM51" s="238">
        <v>8.7159069999999996</v>
      </c>
      <c r="BN51" s="238">
        <v>8.7168910000000004</v>
      </c>
      <c r="BO51" s="238">
        <v>8.7174530000000008</v>
      </c>
      <c r="BP51" s="238">
        <v>8.7179359999999999</v>
      </c>
      <c r="BQ51" s="238">
        <v>8.7180009999999992</v>
      </c>
      <c r="BR51" s="238">
        <v>8.7185790000000001</v>
      </c>
      <c r="BS51" s="238">
        <v>8.7193299999999994</v>
      </c>
      <c r="BT51" s="238">
        <v>8.7202559999999991</v>
      </c>
      <c r="BU51" s="238">
        <v>8.7213560000000001</v>
      </c>
      <c r="BV51" s="238">
        <v>8.7226300000000005</v>
      </c>
    </row>
    <row r="52" spans="1:74" ht="11.15" customHeight="1" x14ac:dyDescent="0.25">
      <c r="A52" s="117" t="s">
        <v>702</v>
      </c>
      <c r="B52" s="164" t="s">
        <v>418</v>
      </c>
      <c r="C52" s="54">
        <v>18.161261727999999</v>
      </c>
      <c r="D52" s="54">
        <v>17.984276543</v>
      </c>
      <c r="E52" s="54">
        <v>17.619061727999998</v>
      </c>
      <c r="F52" s="54">
        <v>16.495311110999999</v>
      </c>
      <c r="G52" s="54">
        <v>16.181366666999999</v>
      </c>
      <c r="H52" s="54">
        <v>16.106922222000001</v>
      </c>
      <c r="I52" s="54">
        <v>16.624674074000001</v>
      </c>
      <c r="J52" s="54">
        <v>16.764707407</v>
      </c>
      <c r="K52" s="54">
        <v>16.879718519000001</v>
      </c>
      <c r="L52" s="54">
        <v>16.955796295999999</v>
      </c>
      <c r="M52" s="54">
        <v>17.031196296000001</v>
      </c>
      <c r="N52" s="54">
        <v>17.092007407000001</v>
      </c>
      <c r="O52" s="54">
        <v>17.104422222</v>
      </c>
      <c r="P52" s="54">
        <v>17.161411111</v>
      </c>
      <c r="Q52" s="54">
        <v>17.229166667000001</v>
      </c>
      <c r="R52" s="54">
        <v>17.322212346000001</v>
      </c>
      <c r="S52" s="54">
        <v>17.400608642000002</v>
      </c>
      <c r="T52" s="54">
        <v>17.478879012</v>
      </c>
      <c r="U52" s="54">
        <v>17.549137037000001</v>
      </c>
      <c r="V52" s="54">
        <v>17.633070369999999</v>
      </c>
      <c r="W52" s="54">
        <v>17.722792593000001</v>
      </c>
      <c r="X52" s="54">
        <v>17.840358025</v>
      </c>
      <c r="Y52" s="54">
        <v>17.925117283999999</v>
      </c>
      <c r="Z52" s="54">
        <v>17.999124690999999</v>
      </c>
      <c r="AA52" s="54">
        <v>18.047372840000001</v>
      </c>
      <c r="AB52" s="54">
        <v>18.111132098999999</v>
      </c>
      <c r="AC52" s="54">
        <v>18.175395062</v>
      </c>
      <c r="AD52" s="54">
        <v>18.233198765000001</v>
      </c>
      <c r="AE52" s="54">
        <v>18.303691357999998</v>
      </c>
      <c r="AF52" s="54">
        <v>18.379909876999999</v>
      </c>
      <c r="AG52" s="54">
        <v>18.485192593000001</v>
      </c>
      <c r="AH52" s="54">
        <v>18.555359258999999</v>
      </c>
      <c r="AI52" s="54">
        <v>18.613748147999999</v>
      </c>
      <c r="AJ52" s="54">
        <v>18.643975376</v>
      </c>
      <c r="AK52" s="54">
        <v>18.691096622</v>
      </c>
      <c r="AL52" s="54">
        <v>18.738728002999999</v>
      </c>
      <c r="AM52" s="54">
        <v>18.791223818999999</v>
      </c>
      <c r="AN52" s="54">
        <v>18.836609744</v>
      </c>
      <c r="AO52" s="54">
        <v>18.879240078999999</v>
      </c>
      <c r="AP52" s="54">
        <v>18.916564296000001</v>
      </c>
      <c r="AQ52" s="54">
        <v>18.955596344</v>
      </c>
      <c r="AR52" s="54">
        <v>18.993785697</v>
      </c>
      <c r="AS52" s="54">
        <v>19.034758867000001</v>
      </c>
      <c r="AT52" s="54">
        <v>19.068542945000001</v>
      </c>
      <c r="AU52" s="54">
        <v>19.098764442</v>
      </c>
      <c r="AV52" s="54">
        <v>19.127684705</v>
      </c>
      <c r="AW52" s="54">
        <v>19.149085031999999</v>
      </c>
      <c r="AX52" s="54">
        <v>19.16522677</v>
      </c>
      <c r="AY52" s="54">
        <v>19.169702924999999</v>
      </c>
      <c r="AZ52" s="238">
        <v>19.180129999999998</v>
      </c>
      <c r="BA52" s="238">
        <v>19.190110000000001</v>
      </c>
      <c r="BB52" s="238">
        <v>19.197970000000002</v>
      </c>
      <c r="BC52" s="238">
        <v>19.208290000000002</v>
      </c>
      <c r="BD52" s="238">
        <v>19.2194</v>
      </c>
      <c r="BE52" s="238">
        <v>19.231619999999999</v>
      </c>
      <c r="BF52" s="238">
        <v>19.2441</v>
      </c>
      <c r="BG52" s="238">
        <v>19.25714</v>
      </c>
      <c r="BH52" s="238">
        <v>19.271909999999998</v>
      </c>
      <c r="BI52" s="238">
        <v>19.285209999999999</v>
      </c>
      <c r="BJ52" s="238">
        <v>19.298190000000002</v>
      </c>
      <c r="BK52" s="238">
        <v>19.310829999999999</v>
      </c>
      <c r="BL52" s="238">
        <v>19.3232</v>
      </c>
      <c r="BM52" s="238">
        <v>19.335290000000001</v>
      </c>
      <c r="BN52" s="238">
        <v>19.347180000000002</v>
      </c>
      <c r="BO52" s="238">
        <v>19.358599999999999</v>
      </c>
      <c r="BP52" s="238">
        <v>19.36966</v>
      </c>
      <c r="BQ52" s="238">
        <v>19.379660000000001</v>
      </c>
      <c r="BR52" s="238">
        <v>19.390509999999999</v>
      </c>
      <c r="BS52" s="238">
        <v>19.401499999999999</v>
      </c>
      <c r="BT52" s="238">
        <v>19.412649999999999</v>
      </c>
      <c r="BU52" s="238">
        <v>19.423950000000001</v>
      </c>
      <c r="BV52" s="238">
        <v>19.435410000000001</v>
      </c>
    </row>
    <row r="53" spans="1:74" ht="11.15" customHeight="1" x14ac:dyDescent="0.25">
      <c r="A53" s="117" t="s">
        <v>703</v>
      </c>
      <c r="B53" s="164" t="s">
        <v>419</v>
      </c>
      <c r="C53" s="54">
        <v>11.396501235000001</v>
      </c>
      <c r="D53" s="54">
        <v>11.271253086</v>
      </c>
      <c r="E53" s="54">
        <v>11.011145679</v>
      </c>
      <c r="F53" s="54">
        <v>10.191961728000001</v>
      </c>
      <c r="G53" s="54">
        <v>9.9802987654000006</v>
      </c>
      <c r="H53" s="54">
        <v>9.9519395062000005</v>
      </c>
      <c r="I53" s="54">
        <v>10.389649383</v>
      </c>
      <c r="J53" s="54">
        <v>10.515823457</v>
      </c>
      <c r="K53" s="54">
        <v>10.613227159999999</v>
      </c>
      <c r="L53" s="54">
        <v>10.656754320999999</v>
      </c>
      <c r="M53" s="54">
        <v>10.715446913999999</v>
      </c>
      <c r="N53" s="54">
        <v>10.764198765</v>
      </c>
      <c r="O53" s="54">
        <v>10.780002468999999</v>
      </c>
      <c r="P53" s="54">
        <v>10.826128395</v>
      </c>
      <c r="Q53" s="54">
        <v>10.879569136000001</v>
      </c>
      <c r="R53" s="54">
        <v>10.950606173000001</v>
      </c>
      <c r="S53" s="54">
        <v>11.010965432000001</v>
      </c>
      <c r="T53" s="54">
        <v>11.070928394999999</v>
      </c>
      <c r="U53" s="54">
        <v>11.134648148</v>
      </c>
      <c r="V53" s="54">
        <v>11.190703704000001</v>
      </c>
      <c r="W53" s="54">
        <v>11.243248147999999</v>
      </c>
      <c r="X53" s="54">
        <v>11.290345679</v>
      </c>
      <c r="Y53" s="54">
        <v>11.337319752999999</v>
      </c>
      <c r="Z53" s="54">
        <v>11.382234567999999</v>
      </c>
      <c r="AA53" s="54">
        <v>11.424838272000001</v>
      </c>
      <c r="AB53" s="54">
        <v>11.465823457000001</v>
      </c>
      <c r="AC53" s="54">
        <v>11.504938272</v>
      </c>
      <c r="AD53" s="54">
        <v>11.544641974999999</v>
      </c>
      <c r="AE53" s="54">
        <v>11.578171605</v>
      </c>
      <c r="AF53" s="54">
        <v>11.60798642</v>
      </c>
      <c r="AG53" s="54">
        <v>11.631740741</v>
      </c>
      <c r="AH53" s="54">
        <v>11.655885185000001</v>
      </c>
      <c r="AI53" s="54">
        <v>11.678074074</v>
      </c>
      <c r="AJ53" s="54">
        <v>11.692588084</v>
      </c>
      <c r="AK53" s="54">
        <v>11.715155354</v>
      </c>
      <c r="AL53" s="54">
        <v>11.740056560999999</v>
      </c>
      <c r="AM53" s="54">
        <v>11.774792099000001</v>
      </c>
      <c r="AN53" s="54">
        <v>11.798735883000001</v>
      </c>
      <c r="AO53" s="54">
        <v>11.819388309000001</v>
      </c>
      <c r="AP53" s="54">
        <v>11.832450366</v>
      </c>
      <c r="AQ53" s="54">
        <v>11.849744332</v>
      </c>
      <c r="AR53" s="54">
        <v>11.866971197</v>
      </c>
      <c r="AS53" s="54">
        <v>11.883917303</v>
      </c>
      <c r="AT53" s="54">
        <v>11.90117021</v>
      </c>
      <c r="AU53" s="54">
        <v>11.918516258</v>
      </c>
      <c r="AV53" s="54">
        <v>11.940892989</v>
      </c>
      <c r="AW53" s="54">
        <v>11.954722166</v>
      </c>
      <c r="AX53" s="54">
        <v>11.96494133</v>
      </c>
      <c r="AY53" s="54">
        <v>11.967366225999999</v>
      </c>
      <c r="AZ53" s="238">
        <v>11.9735</v>
      </c>
      <c r="BA53" s="238">
        <v>11.97917</v>
      </c>
      <c r="BB53" s="238">
        <v>11.98325</v>
      </c>
      <c r="BC53" s="238">
        <v>11.988810000000001</v>
      </c>
      <c r="BD53" s="238">
        <v>11.994719999999999</v>
      </c>
      <c r="BE53" s="238">
        <v>12.000080000000001</v>
      </c>
      <c r="BF53" s="238">
        <v>12.007400000000001</v>
      </c>
      <c r="BG53" s="238">
        <v>12.01577</v>
      </c>
      <c r="BH53" s="238">
        <v>12.02716</v>
      </c>
      <c r="BI53" s="238">
        <v>12.036149999999999</v>
      </c>
      <c r="BJ53" s="238">
        <v>12.044700000000001</v>
      </c>
      <c r="BK53" s="238">
        <v>12.05219</v>
      </c>
      <c r="BL53" s="238">
        <v>12.060359999999999</v>
      </c>
      <c r="BM53" s="238">
        <v>12.068569999999999</v>
      </c>
      <c r="BN53" s="238">
        <v>12.077489999999999</v>
      </c>
      <c r="BO53" s="238">
        <v>12.08531</v>
      </c>
      <c r="BP53" s="238">
        <v>12.092689999999999</v>
      </c>
      <c r="BQ53" s="238">
        <v>12.098890000000001</v>
      </c>
      <c r="BR53" s="238">
        <v>12.105919999999999</v>
      </c>
      <c r="BS53" s="238">
        <v>12.113049999999999</v>
      </c>
      <c r="BT53" s="238">
        <v>12.120279999999999</v>
      </c>
      <c r="BU53" s="238">
        <v>12.127599999999999</v>
      </c>
      <c r="BV53" s="238">
        <v>12.13503</v>
      </c>
    </row>
    <row r="54" spans="1:74" ht="11.15" customHeight="1" x14ac:dyDescent="0.25">
      <c r="A54" s="118" t="s">
        <v>704</v>
      </c>
      <c r="B54" s="165" t="s">
        <v>420</v>
      </c>
      <c r="C54" s="55">
        <v>24.520509876999999</v>
      </c>
      <c r="D54" s="55">
        <v>24.180569135999999</v>
      </c>
      <c r="E54" s="55">
        <v>23.476420988000001</v>
      </c>
      <c r="F54" s="55">
        <v>21.328717284</v>
      </c>
      <c r="G54" s="55">
        <v>20.705665432</v>
      </c>
      <c r="H54" s="55">
        <v>20.527917284000001</v>
      </c>
      <c r="I54" s="55">
        <v>21.446188888999998</v>
      </c>
      <c r="J54" s="55">
        <v>21.671011110999999</v>
      </c>
      <c r="K54" s="55">
        <v>21.853100000000001</v>
      </c>
      <c r="L54" s="55">
        <v>21.983487654000001</v>
      </c>
      <c r="M54" s="55">
        <v>22.086835802</v>
      </c>
      <c r="N54" s="55">
        <v>22.154176542999998</v>
      </c>
      <c r="O54" s="55">
        <v>22.072670370000001</v>
      </c>
      <c r="P54" s="55">
        <v>22.152625925999999</v>
      </c>
      <c r="Q54" s="55">
        <v>22.281203703999999</v>
      </c>
      <c r="R54" s="55">
        <v>22.535272840000001</v>
      </c>
      <c r="S54" s="55">
        <v>22.70344321</v>
      </c>
      <c r="T54" s="55">
        <v>22.862583951000001</v>
      </c>
      <c r="U54" s="55">
        <v>23.009495061999999</v>
      </c>
      <c r="V54" s="55">
        <v>23.152976543000001</v>
      </c>
      <c r="W54" s="55">
        <v>23.289828395000001</v>
      </c>
      <c r="X54" s="55">
        <v>23.430830864000001</v>
      </c>
      <c r="Y54" s="55">
        <v>23.546338272</v>
      </c>
      <c r="Z54" s="55">
        <v>23.647130864000001</v>
      </c>
      <c r="AA54" s="55">
        <v>23.716181481</v>
      </c>
      <c r="AB54" s="55">
        <v>23.800314815</v>
      </c>
      <c r="AC54" s="55">
        <v>23.882503704000001</v>
      </c>
      <c r="AD54" s="55">
        <v>23.966516048999999</v>
      </c>
      <c r="AE54" s="55">
        <v>24.041990123000001</v>
      </c>
      <c r="AF54" s="55">
        <v>24.112693827000001</v>
      </c>
      <c r="AG54" s="55">
        <v>24.180706173000001</v>
      </c>
      <c r="AH54" s="55">
        <v>24.240309877000001</v>
      </c>
      <c r="AI54" s="55">
        <v>24.293583950999999</v>
      </c>
      <c r="AJ54" s="55">
        <v>24.333120303000001</v>
      </c>
      <c r="AK54" s="55">
        <v>24.379291187</v>
      </c>
      <c r="AL54" s="55">
        <v>24.424688509999999</v>
      </c>
      <c r="AM54" s="55">
        <v>24.468132647000001</v>
      </c>
      <c r="AN54" s="55">
        <v>24.512867567000001</v>
      </c>
      <c r="AO54" s="55">
        <v>24.557713645</v>
      </c>
      <c r="AP54" s="55">
        <v>24.614143965</v>
      </c>
      <c r="AQ54" s="55">
        <v>24.650607546</v>
      </c>
      <c r="AR54" s="55">
        <v>24.678577472000001</v>
      </c>
      <c r="AS54" s="55">
        <v>24.684838721999999</v>
      </c>
      <c r="AT54" s="55">
        <v>24.705732604000001</v>
      </c>
      <c r="AU54" s="55">
        <v>24.728044095000001</v>
      </c>
      <c r="AV54" s="55">
        <v>24.761854941999999</v>
      </c>
      <c r="AW54" s="55">
        <v>24.779440345000001</v>
      </c>
      <c r="AX54" s="55">
        <v>24.790882049</v>
      </c>
      <c r="AY54" s="55">
        <v>24.789515003000002</v>
      </c>
      <c r="AZ54" s="255">
        <v>24.793669999999999</v>
      </c>
      <c r="BA54" s="255">
        <v>24.796679999999999</v>
      </c>
      <c r="BB54" s="255">
        <v>24.79645</v>
      </c>
      <c r="BC54" s="255">
        <v>24.798739999999999</v>
      </c>
      <c r="BD54" s="255">
        <v>24.801439999999999</v>
      </c>
      <c r="BE54" s="255">
        <v>24.8033</v>
      </c>
      <c r="BF54" s="255">
        <v>24.807790000000001</v>
      </c>
      <c r="BG54" s="255">
        <v>24.81363</v>
      </c>
      <c r="BH54" s="255">
        <v>24.823149999999998</v>
      </c>
      <c r="BI54" s="255">
        <v>24.829989999999999</v>
      </c>
      <c r="BJ54" s="255">
        <v>24.836459999999999</v>
      </c>
      <c r="BK54" s="255">
        <v>24.842610000000001</v>
      </c>
      <c r="BL54" s="255">
        <v>24.848299999999998</v>
      </c>
      <c r="BM54" s="255">
        <v>24.853580000000001</v>
      </c>
      <c r="BN54" s="255">
        <v>24.858280000000001</v>
      </c>
      <c r="BO54" s="255">
        <v>24.862850000000002</v>
      </c>
      <c r="BP54" s="255">
        <v>24.867139999999999</v>
      </c>
      <c r="BQ54" s="255">
        <v>24.871079999999999</v>
      </c>
      <c r="BR54" s="255">
        <v>24.874829999999999</v>
      </c>
      <c r="BS54" s="255">
        <v>24.878329999999998</v>
      </c>
      <c r="BT54" s="255">
        <v>24.881589999999999</v>
      </c>
      <c r="BU54" s="255">
        <v>24.884609999999999</v>
      </c>
      <c r="BV54" s="255">
        <v>24.88738</v>
      </c>
    </row>
    <row r="55" spans="1:74" ht="12" customHeight="1" x14ac:dyDescent="0.25">
      <c r="A55" s="117"/>
      <c r="B55" s="605" t="s">
        <v>783</v>
      </c>
      <c r="C55" s="606"/>
      <c r="D55" s="606"/>
      <c r="E55" s="606"/>
      <c r="F55" s="606"/>
      <c r="G55" s="606"/>
      <c r="H55" s="606"/>
      <c r="I55" s="606"/>
      <c r="J55" s="606"/>
      <c r="K55" s="606"/>
      <c r="L55" s="606"/>
      <c r="M55" s="606"/>
      <c r="N55" s="606"/>
      <c r="O55" s="606"/>
      <c r="P55" s="606"/>
      <c r="Q55" s="606"/>
      <c r="BD55" s="256"/>
      <c r="BE55" s="256"/>
      <c r="BF55" s="256"/>
    </row>
    <row r="56" spans="1:74" s="355" customFormat="1" ht="12" customHeight="1" x14ac:dyDescent="0.25">
      <c r="A56" s="354"/>
      <c r="B56" s="619" t="str">
        <f>"Notes: "&amp;"EIA completed modeling and analysis for this report on " &amp;Dates!$D$2&amp;"."</f>
        <v>Notes: EIA completed modeling and analysis for this report on Thursday February 1, 2024.</v>
      </c>
      <c r="C56" s="612"/>
      <c r="D56" s="612"/>
      <c r="E56" s="612"/>
      <c r="F56" s="612"/>
      <c r="G56" s="612"/>
      <c r="H56" s="612"/>
      <c r="I56" s="612"/>
      <c r="J56" s="612"/>
      <c r="K56" s="612"/>
      <c r="L56" s="612"/>
      <c r="M56" s="612"/>
      <c r="N56" s="612"/>
      <c r="O56" s="612"/>
      <c r="P56" s="612"/>
      <c r="Q56" s="612"/>
      <c r="AY56" s="376"/>
      <c r="AZ56" s="376"/>
      <c r="BA56" s="376"/>
      <c r="BB56" s="376"/>
      <c r="BC56" s="376"/>
      <c r="BD56" s="526"/>
      <c r="BE56" s="526"/>
      <c r="BF56" s="526"/>
      <c r="BG56" s="526"/>
      <c r="BH56" s="376"/>
      <c r="BI56" s="376"/>
      <c r="BJ56" s="376"/>
    </row>
    <row r="57" spans="1:74" s="355" customFormat="1" ht="12" customHeight="1" x14ac:dyDescent="0.25">
      <c r="A57" s="354"/>
      <c r="B57" s="611" t="s">
        <v>334</v>
      </c>
      <c r="C57" s="612"/>
      <c r="D57" s="612"/>
      <c r="E57" s="612"/>
      <c r="F57" s="612"/>
      <c r="G57" s="612"/>
      <c r="H57" s="612"/>
      <c r="I57" s="612"/>
      <c r="J57" s="612"/>
      <c r="K57" s="612"/>
      <c r="L57" s="612"/>
      <c r="M57" s="612"/>
      <c r="N57" s="612"/>
      <c r="O57" s="612"/>
      <c r="P57" s="612"/>
      <c r="Q57" s="612"/>
      <c r="AY57" s="376"/>
      <c r="AZ57" s="376"/>
      <c r="BA57" s="376"/>
      <c r="BB57" s="376"/>
      <c r="BC57" s="376"/>
      <c r="BD57" s="526"/>
      <c r="BE57" s="526"/>
      <c r="BF57" s="526"/>
      <c r="BG57" s="526"/>
      <c r="BH57" s="376"/>
      <c r="BI57" s="376"/>
      <c r="BJ57" s="376"/>
    </row>
    <row r="58" spans="1:74" s="355" customFormat="1" ht="12" customHeight="1" x14ac:dyDescent="0.25">
      <c r="A58" s="354"/>
      <c r="B58" s="608" t="s">
        <v>824</v>
      </c>
      <c r="C58" s="621"/>
      <c r="D58" s="621"/>
      <c r="E58" s="621"/>
      <c r="F58" s="621"/>
      <c r="G58" s="621"/>
      <c r="H58" s="621"/>
      <c r="I58" s="621"/>
      <c r="J58" s="621"/>
      <c r="K58" s="621"/>
      <c r="L58" s="621"/>
      <c r="M58" s="621"/>
      <c r="N58" s="621"/>
      <c r="O58" s="621"/>
      <c r="P58" s="621"/>
      <c r="Q58" s="601"/>
      <c r="AY58" s="376"/>
      <c r="AZ58" s="376"/>
      <c r="BA58" s="376"/>
      <c r="BB58" s="376"/>
      <c r="BC58" s="376"/>
      <c r="BD58" s="526"/>
      <c r="BE58" s="526"/>
      <c r="BF58" s="526"/>
      <c r="BG58" s="526"/>
      <c r="BH58" s="376"/>
      <c r="BI58" s="376"/>
      <c r="BJ58" s="376"/>
    </row>
    <row r="59" spans="1:74" s="355" customFormat="1" ht="12" customHeight="1" x14ac:dyDescent="0.25">
      <c r="A59" s="354"/>
      <c r="B59" s="650" t="s">
        <v>825</v>
      </c>
      <c r="C59" s="601"/>
      <c r="D59" s="601"/>
      <c r="E59" s="601"/>
      <c r="F59" s="601"/>
      <c r="G59" s="601"/>
      <c r="H59" s="601"/>
      <c r="I59" s="601"/>
      <c r="J59" s="601"/>
      <c r="K59" s="601"/>
      <c r="L59" s="601"/>
      <c r="M59" s="601"/>
      <c r="N59" s="601"/>
      <c r="O59" s="601"/>
      <c r="P59" s="601"/>
      <c r="Q59" s="601"/>
      <c r="AY59" s="376"/>
      <c r="AZ59" s="376"/>
      <c r="BA59" s="376"/>
      <c r="BB59" s="376"/>
      <c r="BC59" s="376"/>
      <c r="BD59" s="526"/>
      <c r="BE59" s="526"/>
      <c r="BF59" s="526"/>
      <c r="BG59" s="526"/>
      <c r="BH59" s="376"/>
      <c r="BI59" s="376"/>
      <c r="BJ59" s="376"/>
    </row>
    <row r="60" spans="1:74" s="355" customFormat="1" ht="12" customHeight="1" x14ac:dyDescent="0.25">
      <c r="A60" s="354"/>
      <c r="B60" s="620" t="s">
        <v>1</v>
      </c>
      <c r="C60" s="621"/>
      <c r="D60" s="621"/>
      <c r="E60" s="621"/>
      <c r="F60" s="621"/>
      <c r="G60" s="621"/>
      <c r="H60" s="621"/>
      <c r="I60" s="621"/>
      <c r="J60" s="621"/>
      <c r="K60" s="621"/>
      <c r="L60" s="621"/>
      <c r="M60" s="621"/>
      <c r="N60" s="621"/>
      <c r="O60" s="621"/>
      <c r="P60" s="621"/>
      <c r="Q60" s="601"/>
      <c r="AY60" s="376"/>
      <c r="AZ60" s="376"/>
      <c r="BA60" s="376"/>
      <c r="BB60" s="376"/>
      <c r="BC60" s="376"/>
      <c r="BD60" s="526"/>
      <c r="BE60" s="526"/>
      <c r="BF60" s="526"/>
      <c r="BG60" s="376"/>
      <c r="BH60" s="376"/>
      <c r="BI60" s="376"/>
      <c r="BJ60" s="376"/>
    </row>
    <row r="61" spans="1:74" s="355" customFormat="1" ht="12" customHeight="1" x14ac:dyDescent="0.25">
      <c r="A61" s="354"/>
      <c r="B61" s="608" t="s">
        <v>802</v>
      </c>
      <c r="C61" s="609"/>
      <c r="D61" s="609"/>
      <c r="E61" s="609"/>
      <c r="F61" s="609"/>
      <c r="G61" s="609"/>
      <c r="H61" s="609"/>
      <c r="I61" s="609"/>
      <c r="J61" s="609"/>
      <c r="K61" s="609"/>
      <c r="L61" s="609"/>
      <c r="M61" s="609"/>
      <c r="N61" s="609"/>
      <c r="O61" s="609"/>
      <c r="P61" s="609"/>
      <c r="Q61" s="601"/>
      <c r="AY61" s="376"/>
      <c r="AZ61" s="376"/>
      <c r="BA61" s="376"/>
      <c r="BB61" s="376"/>
      <c r="BC61" s="376"/>
      <c r="BD61" s="526"/>
      <c r="BE61" s="526"/>
      <c r="BF61" s="526"/>
      <c r="BG61" s="376"/>
      <c r="BH61" s="376"/>
      <c r="BI61" s="376"/>
      <c r="BJ61" s="376"/>
    </row>
    <row r="62" spans="1:74" s="355" customFormat="1" ht="12" customHeight="1" x14ac:dyDescent="0.25">
      <c r="A62" s="322"/>
      <c r="B62" s="610" t="s">
        <v>1241</v>
      </c>
      <c r="C62" s="601"/>
      <c r="D62" s="601"/>
      <c r="E62" s="601"/>
      <c r="F62" s="601"/>
      <c r="G62" s="601"/>
      <c r="H62" s="601"/>
      <c r="I62" s="601"/>
      <c r="J62" s="601"/>
      <c r="K62" s="601"/>
      <c r="L62" s="601"/>
      <c r="M62" s="601"/>
      <c r="N62" s="601"/>
      <c r="O62" s="601"/>
      <c r="P62" s="601"/>
      <c r="Q62" s="601"/>
      <c r="AY62" s="376"/>
      <c r="AZ62" s="376"/>
      <c r="BA62" s="376"/>
      <c r="BB62" s="376"/>
      <c r="BC62" s="376"/>
      <c r="BD62" s="526"/>
      <c r="BE62" s="526"/>
      <c r="BF62" s="526"/>
      <c r="BG62" s="376"/>
      <c r="BH62" s="376"/>
      <c r="BI62" s="376"/>
      <c r="BJ62" s="376"/>
    </row>
    <row r="63" spans="1:74" x14ac:dyDescent="0.25">
      <c r="BK63" s="256"/>
      <c r="BL63" s="256"/>
      <c r="BM63" s="256"/>
      <c r="BN63" s="256"/>
      <c r="BO63" s="256"/>
      <c r="BP63" s="256"/>
      <c r="BQ63" s="256"/>
      <c r="BR63" s="256"/>
      <c r="BS63" s="256"/>
      <c r="BT63" s="256"/>
      <c r="BU63" s="256"/>
      <c r="BV63" s="256"/>
    </row>
    <row r="64" spans="1:74" x14ac:dyDescent="0.25">
      <c r="BK64" s="256"/>
      <c r="BL64" s="256"/>
      <c r="BM64" s="256"/>
      <c r="BN64" s="256"/>
      <c r="BO64" s="256"/>
      <c r="BP64" s="256"/>
      <c r="BQ64" s="256"/>
      <c r="BR64" s="256"/>
      <c r="BS64" s="256"/>
      <c r="BT64" s="256"/>
      <c r="BU64" s="256"/>
      <c r="BV64" s="256"/>
    </row>
    <row r="65" spans="63:74" x14ac:dyDescent="0.25">
      <c r="BK65" s="256"/>
      <c r="BL65" s="256"/>
      <c r="BM65" s="256"/>
      <c r="BN65" s="256"/>
      <c r="BO65" s="256"/>
      <c r="BP65" s="256"/>
      <c r="BQ65" s="256"/>
      <c r="BR65" s="256"/>
      <c r="BS65" s="256"/>
      <c r="BT65" s="256"/>
      <c r="BU65" s="256"/>
      <c r="BV65" s="256"/>
    </row>
    <row r="66" spans="63:74" x14ac:dyDescent="0.25">
      <c r="BK66" s="256"/>
      <c r="BL66" s="256"/>
      <c r="BM66" s="256"/>
      <c r="BN66" s="256"/>
      <c r="BO66" s="256"/>
      <c r="BP66" s="256"/>
      <c r="BQ66" s="256"/>
      <c r="BR66" s="256"/>
      <c r="BS66" s="256"/>
      <c r="BT66" s="256"/>
      <c r="BU66" s="256"/>
      <c r="BV66" s="256"/>
    </row>
    <row r="67" spans="63:74" x14ac:dyDescent="0.25">
      <c r="BK67" s="256"/>
      <c r="BL67" s="256"/>
      <c r="BM67" s="256"/>
      <c r="BN67" s="256"/>
      <c r="BO67" s="256"/>
      <c r="BP67" s="256"/>
      <c r="BQ67" s="256"/>
      <c r="BR67" s="256"/>
      <c r="BS67" s="256"/>
      <c r="BT67" s="256"/>
      <c r="BU67" s="256"/>
      <c r="BV67" s="256"/>
    </row>
    <row r="68" spans="63:74" x14ac:dyDescent="0.25">
      <c r="BK68" s="256"/>
      <c r="BL68" s="256"/>
      <c r="BM68" s="256"/>
      <c r="BN68" s="256"/>
      <c r="BO68" s="256"/>
      <c r="BP68" s="256"/>
      <c r="BQ68" s="256"/>
      <c r="BR68" s="256"/>
      <c r="BS68" s="256"/>
      <c r="BT68" s="256"/>
      <c r="BU68" s="256"/>
      <c r="BV68" s="256"/>
    </row>
    <row r="69" spans="63:74" x14ac:dyDescent="0.25">
      <c r="BK69" s="256"/>
      <c r="BL69" s="256"/>
      <c r="BM69" s="256"/>
      <c r="BN69" s="256"/>
      <c r="BO69" s="256"/>
      <c r="BP69" s="256"/>
      <c r="BQ69" s="256"/>
      <c r="BR69" s="256"/>
      <c r="BS69" s="256"/>
      <c r="BT69" s="256"/>
      <c r="BU69" s="256"/>
      <c r="BV69" s="256"/>
    </row>
    <row r="70" spans="63:74" x14ac:dyDescent="0.25">
      <c r="BK70" s="256"/>
      <c r="BL70" s="256"/>
      <c r="BM70" s="256"/>
      <c r="BN70" s="256"/>
      <c r="BO70" s="256"/>
      <c r="BP70" s="256"/>
      <c r="BQ70" s="256"/>
      <c r="BR70" s="256"/>
      <c r="BS70" s="256"/>
      <c r="BT70" s="256"/>
      <c r="BU70" s="256"/>
      <c r="BV70" s="256"/>
    </row>
    <row r="71" spans="63:74" x14ac:dyDescent="0.25">
      <c r="BK71" s="256"/>
      <c r="BL71" s="256"/>
      <c r="BM71" s="256"/>
      <c r="BN71" s="256"/>
      <c r="BO71" s="256"/>
      <c r="BP71" s="256"/>
      <c r="BQ71" s="256"/>
      <c r="BR71" s="256"/>
      <c r="BS71" s="256"/>
      <c r="BT71" s="256"/>
      <c r="BU71" s="256"/>
      <c r="BV71" s="256"/>
    </row>
    <row r="72" spans="63:74" x14ac:dyDescent="0.25">
      <c r="BK72" s="256"/>
      <c r="BL72" s="256"/>
      <c r="BM72" s="256"/>
      <c r="BN72" s="256"/>
      <c r="BO72" s="256"/>
      <c r="BP72" s="256"/>
      <c r="BQ72" s="256"/>
      <c r="BR72" s="256"/>
      <c r="BS72" s="256"/>
      <c r="BT72" s="256"/>
      <c r="BU72" s="256"/>
      <c r="BV72" s="256"/>
    </row>
    <row r="73" spans="63:74" x14ac:dyDescent="0.25">
      <c r="BK73" s="256"/>
      <c r="BL73" s="256"/>
      <c r="BM73" s="256"/>
      <c r="BN73" s="256"/>
      <c r="BO73" s="256"/>
      <c r="BP73" s="256"/>
      <c r="BQ73" s="256"/>
      <c r="BR73" s="256"/>
      <c r="BS73" s="256"/>
      <c r="BT73" s="256"/>
      <c r="BU73" s="256"/>
      <c r="BV73" s="256"/>
    </row>
    <row r="74" spans="63:74" x14ac:dyDescent="0.25">
      <c r="BK74" s="256"/>
      <c r="BL74" s="256"/>
      <c r="BM74" s="256"/>
      <c r="BN74" s="256"/>
      <c r="BO74" s="256"/>
      <c r="BP74" s="256"/>
      <c r="BQ74" s="256"/>
      <c r="BR74" s="256"/>
      <c r="BS74" s="256"/>
      <c r="BT74" s="256"/>
      <c r="BU74" s="256"/>
      <c r="BV74" s="256"/>
    </row>
    <row r="75" spans="63:74" x14ac:dyDescent="0.25">
      <c r="BK75" s="256"/>
      <c r="BL75" s="256"/>
      <c r="BM75" s="256"/>
      <c r="BN75" s="256"/>
      <c r="BO75" s="256"/>
      <c r="BP75" s="256"/>
      <c r="BQ75" s="256"/>
      <c r="BR75" s="256"/>
      <c r="BS75" s="256"/>
      <c r="BT75" s="256"/>
      <c r="BU75" s="256"/>
      <c r="BV75" s="256"/>
    </row>
    <row r="76" spans="63:74" x14ac:dyDescent="0.25">
      <c r="BK76" s="256"/>
      <c r="BL76" s="256"/>
      <c r="BM76" s="256"/>
      <c r="BN76" s="256"/>
      <c r="BO76" s="256"/>
      <c r="BP76" s="256"/>
      <c r="BQ76" s="256"/>
      <c r="BR76" s="256"/>
      <c r="BS76" s="256"/>
      <c r="BT76" s="256"/>
      <c r="BU76" s="256"/>
      <c r="BV76" s="256"/>
    </row>
    <row r="77" spans="63:74" x14ac:dyDescent="0.25">
      <c r="BK77" s="256"/>
      <c r="BL77" s="256"/>
      <c r="BM77" s="256"/>
      <c r="BN77" s="256"/>
      <c r="BO77" s="256"/>
      <c r="BP77" s="256"/>
      <c r="BQ77" s="256"/>
      <c r="BR77" s="256"/>
      <c r="BS77" s="256"/>
      <c r="BT77" s="256"/>
      <c r="BU77" s="256"/>
      <c r="BV77" s="256"/>
    </row>
    <row r="78" spans="63:74" x14ac:dyDescent="0.25">
      <c r="BK78" s="256"/>
      <c r="BL78" s="256"/>
      <c r="BM78" s="256"/>
      <c r="BN78" s="256"/>
      <c r="BO78" s="256"/>
      <c r="BP78" s="256"/>
      <c r="BQ78" s="256"/>
      <c r="BR78" s="256"/>
      <c r="BS78" s="256"/>
      <c r="BT78" s="256"/>
      <c r="BU78" s="256"/>
      <c r="BV78" s="256"/>
    </row>
    <row r="79" spans="63:74" x14ac:dyDescent="0.25">
      <c r="BK79" s="256"/>
      <c r="BL79" s="256"/>
      <c r="BM79" s="256"/>
      <c r="BN79" s="256"/>
      <c r="BO79" s="256"/>
      <c r="BP79" s="256"/>
      <c r="BQ79" s="256"/>
      <c r="BR79" s="256"/>
      <c r="BS79" s="256"/>
      <c r="BT79" s="256"/>
      <c r="BU79" s="256"/>
      <c r="BV79" s="256"/>
    </row>
    <row r="80" spans="63:74" x14ac:dyDescent="0.25">
      <c r="BK80" s="256"/>
      <c r="BL80" s="256"/>
      <c r="BM80" s="256"/>
      <c r="BN80" s="256"/>
      <c r="BO80" s="256"/>
      <c r="BP80" s="256"/>
      <c r="BQ80" s="256"/>
      <c r="BR80" s="256"/>
      <c r="BS80" s="256"/>
      <c r="BT80" s="256"/>
      <c r="BU80" s="256"/>
      <c r="BV80" s="256"/>
    </row>
    <row r="81" spans="63:74" x14ac:dyDescent="0.25">
      <c r="BK81" s="256"/>
      <c r="BL81" s="256"/>
      <c r="BM81" s="256"/>
      <c r="BN81" s="256"/>
      <c r="BO81" s="256"/>
      <c r="BP81" s="256"/>
      <c r="BQ81" s="256"/>
      <c r="BR81" s="256"/>
      <c r="BS81" s="256"/>
      <c r="BT81" s="256"/>
      <c r="BU81" s="256"/>
      <c r="BV81" s="256"/>
    </row>
    <row r="82" spans="63:74" x14ac:dyDescent="0.25">
      <c r="BK82" s="256"/>
      <c r="BL82" s="256"/>
      <c r="BM82" s="256"/>
      <c r="BN82" s="256"/>
      <c r="BO82" s="256"/>
      <c r="BP82" s="256"/>
      <c r="BQ82" s="256"/>
      <c r="BR82" s="256"/>
      <c r="BS82" s="256"/>
      <c r="BT82" s="256"/>
      <c r="BU82" s="256"/>
      <c r="BV82" s="256"/>
    </row>
    <row r="83" spans="63:74" x14ac:dyDescent="0.25">
      <c r="BK83" s="256"/>
      <c r="BL83" s="256"/>
      <c r="BM83" s="256"/>
      <c r="BN83" s="256"/>
      <c r="BO83" s="256"/>
      <c r="BP83" s="256"/>
      <c r="BQ83" s="256"/>
      <c r="BR83" s="256"/>
      <c r="BS83" s="256"/>
      <c r="BT83" s="256"/>
      <c r="BU83" s="256"/>
      <c r="BV83" s="256"/>
    </row>
    <row r="84" spans="63:74" x14ac:dyDescent="0.25">
      <c r="BK84" s="256"/>
      <c r="BL84" s="256"/>
      <c r="BM84" s="256"/>
      <c r="BN84" s="256"/>
      <c r="BO84" s="256"/>
      <c r="BP84" s="256"/>
      <c r="BQ84" s="256"/>
      <c r="BR84" s="256"/>
      <c r="BS84" s="256"/>
      <c r="BT84" s="256"/>
      <c r="BU84" s="256"/>
      <c r="BV84" s="256"/>
    </row>
    <row r="85" spans="63:74" x14ac:dyDescent="0.25">
      <c r="BK85" s="256"/>
      <c r="BL85" s="256"/>
      <c r="BM85" s="256"/>
      <c r="BN85" s="256"/>
      <c r="BO85" s="256"/>
      <c r="BP85" s="256"/>
      <c r="BQ85" s="256"/>
      <c r="BR85" s="256"/>
      <c r="BS85" s="256"/>
      <c r="BT85" s="256"/>
      <c r="BU85" s="256"/>
      <c r="BV85" s="256"/>
    </row>
    <row r="86" spans="63:74" x14ac:dyDescent="0.25">
      <c r="BK86" s="256"/>
      <c r="BL86" s="256"/>
      <c r="BM86" s="256"/>
      <c r="BN86" s="256"/>
      <c r="BO86" s="256"/>
      <c r="BP86" s="256"/>
      <c r="BQ86" s="256"/>
      <c r="BR86" s="256"/>
      <c r="BS86" s="256"/>
      <c r="BT86" s="256"/>
      <c r="BU86" s="256"/>
      <c r="BV86" s="256"/>
    </row>
    <row r="87" spans="63:74" x14ac:dyDescent="0.25">
      <c r="BK87" s="256"/>
      <c r="BL87" s="256"/>
      <c r="BM87" s="256"/>
      <c r="BN87" s="256"/>
      <c r="BO87" s="256"/>
      <c r="BP87" s="256"/>
      <c r="BQ87" s="256"/>
      <c r="BR87" s="256"/>
      <c r="BS87" s="256"/>
      <c r="BT87" s="256"/>
      <c r="BU87" s="256"/>
      <c r="BV87" s="256"/>
    </row>
    <row r="88" spans="63:74" x14ac:dyDescent="0.25">
      <c r="BK88" s="256"/>
      <c r="BL88" s="256"/>
      <c r="BM88" s="256"/>
      <c r="BN88" s="256"/>
      <c r="BO88" s="256"/>
      <c r="BP88" s="256"/>
      <c r="BQ88" s="256"/>
      <c r="BR88" s="256"/>
      <c r="BS88" s="256"/>
      <c r="BT88" s="256"/>
      <c r="BU88" s="256"/>
      <c r="BV88" s="256"/>
    </row>
    <row r="89" spans="63:74" x14ac:dyDescent="0.25">
      <c r="BK89" s="256"/>
      <c r="BL89" s="256"/>
      <c r="BM89" s="256"/>
      <c r="BN89" s="256"/>
      <c r="BO89" s="256"/>
      <c r="BP89" s="256"/>
      <c r="BQ89" s="256"/>
      <c r="BR89" s="256"/>
      <c r="BS89" s="256"/>
      <c r="BT89" s="256"/>
      <c r="BU89" s="256"/>
      <c r="BV89" s="256"/>
    </row>
    <row r="90" spans="63:74" x14ac:dyDescent="0.25">
      <c r="BK90" s="256"/>
      <c r="BL90" s="256"/>
      <c r="BM90" s="256"/>
      <c r="BN90" s="256"/>
      <c r="BO90" s="256"/>
      <c r="BP90" s="256"/>
      <c r="BQ90" s="256"/>
      <c r="BR90" s="256"/>
      <c r="BS90" s="256"/>
      <c r="BT90" s="256"/>
      <c r="BU90" s="256"/>
      <c r="BV90" s="256"/>
    </row>
    <row r="91" spans="63:74" x14ac:dyDescent="0.25">
      <c r="BK91" s="256"/>
      <c r="BL91" s="256"/>
      <c r="BM91" s="256"/>
      <c r="BN91" s="256"/>
      <c r="BO91" s="256"/>
      <c r="BP91" s="256"/>
      <c r="BQ91" s="256"/>
      <c r="BR91" s="256"/>
      <c r="BS91" s="256"/>
      <c r="BT91" s="256"/>
      <c r="BU91" s="256"/>
      <c r="BV91" s="256"/>
    </row>
    <row r="92" spans="63:74" x14ac:dyDescent="0.25">
      <c r="BK92" s="256"/>
      <c r="BL92" s="256"/>
      <c r="BM92" s="256"/>
      <c r="BN92" s="256"/>
      <c r="BO92" s="256"/>
      <c r="BP92" s="256"/>
      <c r="BQ92" s="256"/>
      <c r="BR92" s="256"/>
      <c r="BS92" s="256"/>
      <c r="BT92" s="256"/>
      <c r="BU92" s="256"/>
      <c r="BV92" s="256"/>
    </row>
    <row r="93" spans="63:74" x14ac:dyDescent="0.25">
      <c r="BK93" s="256"/>
      <c r="BL93" s="256"/>
      <c r="BM93" s="256"/>
      <c r="BN93" s="256"/>
      <c r="BO93" s="256"/>
      <c r="BP93" s="256"/>
      <c r="BQ93" s="256"/>
      <c r="BR93" s="256"/>
      <c r="BS93" s="256"/>
      <c r="BT93" s="256"/>
      <c r="BU93" s="256"/>
      <c r="BV93" s="256"/>
    </row>
    <row r="94" spans="63:74" x14ac:dyDescent="0.25">
      <c r="BK94" s="256"/>
      <c r="BL94" s="256"/>
      <c r="BM94" s="256"/>
      <c r="BN94" s="256"/>
      <c r="BO94" s="256"/>
      <c r="BP94" s="256"/>
      <c r="BQ94" s="256"/>
      <c r="BR94" s="256"/>
      <c r="BS94" s="256"/>
      <c r="BT94" s="256"/>
      <c r="BU94" s="256"/>
      <c r="BV94" s="256"/>
    </row>
    <row r="95" spans="63:74" x14ac:dyDescent="0.25">
      <c r="BK95" s="256"/>
      <c r="BL95" s="256"/>
      <c r="BM95" s="256"/>
      <c r="BN95" s="256"/>
      <c r="BO95" s="256"/>
      <c r="BP95" s="256"/>
      <c r="BQ95" s="256"/>
      <c r="BR95" s="256"/>
      <c r="BS95" s="256"/>
      <c r="BT95" s="256"/>
      <c r="BU95" s="256"/>
      <c r="BV95" s="256"/>
    </row>
    <row r="96" spans="63:74" x14ac:dyDescent="0.25">
      <c r="BK96" s="256"/>
      <c r="BL96" s="256"/>
      <c r="BM96" s="256"/>
      <c r="BN96" s="256"/>
      <c r="BO96" s="256"/>
      <c r="BP96" s="256"/>
      <c r="BQ96" s="256"/>
      <c r="BR96" s="256"/>
      <c r="BS96" s="256"/>
      <c r="BT96" s="256"/>
      <c r="BU96" s="256"/>
      <c r="BV96" s="256"/>
    </row>
    <row r="97" spans="63:74" x14ac:dyDescent="0.25">
      <c r="BK97" s="256"/>
      <c r="BL97" s="256"/>
      <c r="BM97" s="256"/>
      <c r="BN97" s="256"/>
      <c r="BO97" s="256"/>
      <c r="BP97" s="256"/>
      <c r="BQ97" s="256"/>
      <c r="BR97" s="256"/>
      <c r="BS97" s="256"/>
      <c r="BT97" s="256"/>
      <c r="BU97" s="256"/>
      <c r="BV97" s="256"/>
    </row>
    <row r="98" spans="63:74" x14ac:dyDescent="0.25">
      <c r="BK98" s="256"/>
      <c r="BL98" s="256"/>
      <c r="BM98" s="256"/>
      <c r="BN98" s="256"/>
      <c r="BO98" s="256"/>
      <c r="BP98" s="256"/>
      <c r="BQ98" s="256"/>
      <c r="BR98" s="256"/>
      <c r="BS98" s="256"/>
      <c r="BT98" s="256"/>
      <c r="BU98" s="256"/>
      <c r="BV98" s="256"/>
    </row>
    <row r="99" spans="63:74" x14ac:dyDescent="0.25">
      <c r="BK99" s="256"/>
      <c r="BL99" s="256"/>
      <c r="BM99" s="256"/>
      <c r="BN99" s="256"/>
      <c r="BO99" s="256"/>
      <c r="BP99" s="256"/>
      <c r="BQ99" s="256"/>
      <c r="BR99" s="256"/>
      <c r="BS99" s="256"/>
      <c r="BT99" s="256"/>
      <c r="BU99" s="256"/>
      <c r="BV99" s="256"/>
    </row>
    <row r="100" spans="63:74" x14ac:dyDescent="0.25">
      <c r="BK100" s="256"/>
      <c r="BL100" s="256"/>
      <c r="BM100" s="256"/>
      <c r="BN100" s="256"/>
      <c r="BO100" s="256"/>
      <c r="BP100" s="256"/>
      <c r="BQ100" s="256"/>
      <c r="BR100" s="256"/>
      <c r="BS100" s="256"/>
      <c r="BT100" s="256"/>
      <c r="BU100" s="256"/>
      <c r="BV100" s="256"/>
    </row>
    <row r="101" spans="63:74" x14ac:dyDescent="0.25">
      <c r="BK101" s="256"/>
      <c r="BL101" s="256"/>
      <c r="BM101" s="256"/>
      <c r="BN101" s="256"/>
      <c r="BO101" s="256"/>
      <c r="BP101" s="256"/>
      <c r="BQ101" s="256"/>
      <c r="BR101" s="256"/>
      <c r="BS101" s="256"/>
      <c r="BT101" s="256"/>
      <c r="BU101" s="256"/>
      <c r="BV101" s="256"/>
    </row>
    <row r="102" spans="63:74" x14ac:dyDescent="0.25">
      <c r="BK102" s="256"/>
      <c r="BL102" s="256"/>
      <c r="BM102" s="256"/>
      <c r="BN102" s="256"/>
      <c r="BO102" s="256"/>
      <c r="BP102" s="256"/>
      <c r="BQ102" s="256"/>
      <c r="BR102" s="256"/>
      <c r="BS102" s="256"/>
      <c r="BT102" s="256"/>
      <c r="BU102" s="256"/>
      <c r="BV102" s="256"/>
    </row>
    <row r="103" spans="63:74" x14ac:dyDescent="0.25">
      <c r="BK103" s="256"/>
      <c r="BL103" s="256"/>
      <c r="BM103" s="256"/>
      <c r="BN103" s="256"/>
      <c r="BO103" s="256"/>
      <c r="BP103" s="256"/>
      <c r="BQ103" s="256"/>
      <c r="BR103" s="256"/>
      <c r="BS103" s="256"/>
      <c r="BT103" s="256"/>
      <c r="BU103" s="256"/>
      <c r="BV103" s="256"/>
    </row>
    <row r="104" spans="63:74" x14ac:dyDescent="0.25">
      <c r="BK104" s="256"/>
      <c r="BL104" s="256"/>
      <c r="BM104" s="256"/>
      <c r="BN104" s="256"/>
      <c r="BO104" s="256"/>
      <c r="BP104" s="256"/>
      <c r="BQ104" s="256"/>
      <c r="BR104" s="256"/>
      <c r="BS104" s="256"/>
      <c r="BT104" s="256"/>
      <c r="BU104" s="256"/>
      <c r="BV104" s="256"/>
    </row>
    <row r="105" spans="63:74" x14ac:dyDescent="0.25">
      <c r="BK105" s="256"/>
      <c r="BL105" s="256"/>
      <c r="BM105" s="256"/>
      <c r="BN105" s="256"/>
      <c r="BO105" s="256"/>
      <c r="BP105" s="256"/>
      <c r="BQ105" s="256"/>
      <c r="BR105" s="256"/>
      <c r="BS105" s="256"/>
      <c r="BT105" s="256"/>
      <c r="BU105" s="256"/>
      <c r="BV105" s="256"/>
    </row>
    <row r="106" spans="63:74" x14ac:dyDescent="0.25">
      <c r="BK106" s="256"/>
      <c r="BL106" s="256"/>
      <c r="BM106" s="256"/>
      <c r="BN106" s="256"/>
      <c r="BO106" s="256"/>
      <c r="BP106" s="256"/>
      <c r="BQ106" s="256"/>
      <c r="BR106" s="256"/>
      <c r="BS106" s="256"/>
      <c r="BT106" s="256"/>
      <c r="BU106" s="256"/>
      <c r="BV106" s="256"/>
    </row>
    <row r="107" spans="63:74" x14ac:dyDescent="0.25">
      <c r="BK107" s="256"/>
      <c r="BL107" s="256"/>
      <c r="BM107" s="256"/>
      <c r="BN107" s="256"/>
      <c r="BO107" s="256"/>
      <c r="BP107" s="256"/>
      <c r="BQ107" s="256"/>
      <c r="BR107" s="256"/>
      <c r="BS107" s="256"/>
      <c r="BT107" s="256"/>
      <c r="BU107" s="256"/>
      <c r="BV107" s="256"/>
    </row>
    <row r="108" spans="63:74" x14ac:dyDescent="0.25">
      <c r="BK108" s="256"/>
      <c r="BL108" s="256"/>
      <c r="BM108" s="256"/>
      <c r="BN108" s="256"/>
      <c r="BO108" s="256"/>
      <c r="BP108" s="256"/>
      <c r="BQ108" s="256"/>
      <c r="BR108" s="256"/>
      <c r="BS108" s="256"/>
      <c r="BT108" s="256"/>
      <c r="BU108" s="256"/>
      <c r="BV108" s="256"/>
    </row>
    <row r="109" spans="63:74" x14ac:dyDescent="0.25">
      <c r="BK109" s="256"/>
      <c r="BL109" s="256"/>
      <c r="BM109" s="256"/>
      <c r="BN109" s="256"/>
      <c r="BO109" s="256"/>
      <c r="BP109" s="256"/>
      <c r="BQ109" s="256"/>
      <c r="BR109" s="256"/>
      <c r="BS109" s="256"/>
      <c r="BT109" s="256"/>
      <c r="BU109" s="256"/>
      <c r="BV109" s="256"/>
    </row>
    <row r="110" spans="63:74" x14ac:dyDescent="0.25">
      <c r="BK110" s="256"/>
      <c r="BL110" s="256"/>
      <c r="BM110" s="256"/>
      <c r="BN110" s="256"/>
      <c r="BO110" s="256"/>
      <c r="BP110" s="256"/>
      <c r="BQ110" s="256"/>
      <c r="BR110" s="256"/>
      <c r="BS110" s="256"/>
      <c r="BT110" s="256"/>
      <c r="BU110" s="256"/>
      <c r="BV110" s="256"/>
    </row>
    <row r="111" spans="63:74" x14ac:dyDescent="0.25">
      <c r="BK111" s="256"/>
      <c r="BL111" s="256"/>
      <c r="BM111" s="256"/>
      <c r="BN111" s="256"/>
      <c r="BO111" s="256"/>
      <c r="BP111" s="256"/>
      <c r="BQ111" s="256"/>
      <c r="BR111" s="256"/>
      <c r="BS111" s="256"/>
      <c r="BT111" s="256"/>
      <c r="BU111" s="256"/>
      <c r="BV111" s="256"/>
    </row>
    <row r="112" spans="63:74" x14ac:dyDescent="0.25">
      <c r="BK112" s="256"/>
      <c r="BL112" s="256"/>
      <c r="BM112" s="256"/>
      <c r="BN112" s="256"/>
      <c r="BO112" s="256"/>
      <c r="BP112" s="256"/>
      <c r="BQ112" s="256"/>
      <c r="BR112" s="256"/>
      <c r="BS112" s="256"/>
      <c r="BT112" s="256"/>
      <c r="BU112" s="256"/>
      <c r="BV112" s="256"/>
    </row>
    <row r="113" spans="63:74" x14ac:dyDescent="0.25">
      <c r="BK113" s="256"/>
      <c r="BL113" s="256"/>
      <c r="BM113" s="256"/>
      <c r="BN113" s="256"/>
      <c r="BO113" s="256"/>
      <c r="BP113" s="256"/>
      <c r="BQ113" s="256"/>
      <c r="BR113" s="256"/>
      <c r="BS113" s="256"/>
      <c r="BT113" s="256"/>
      <c r="BU113" s="256"/>
      <c r="BV113" s="256"/>
    </row>
    <row r="114" spans="63:74" x14ac:dyDescent="0.25">
      <c r="BK114" s="256"/>
      <c r="BL114" s="256"/>
      <c r="BM114" s="256"/>
      <c r="BN114" s="256"/>
      <c r="BO114" s="256"/>
      <c r="BP114" s="256"/>
      <c r="BQ114" s="256"/>
      <c r="BR114" s="256"/>
      <c r="BS114" s="256"/>
      <c r="BT114" s="256"/>
      <c r="BU114" s="256"/>
      <c r="BV114" s="256"/>
    </row>
    <row r="115" spans="63:74" x14ac:dyDescent="0.25">
      <c r="BK115" s="256"/>
      <c r="BL115" s="256"/>
      <c r="BM115" s="256"/>
      <c r="BN115" s="256"/>
      <c r="BO115" s="256"/>
      <c r="BP115" s="256"/>
      <c r="BQ115" s="256"/>
      <c r="BR115" s="256"/>
      <c r="BS115" s="256"/>
      <c r="BT115" s="256"/>
      <c r="BU115" s="256"/>
      <c r="BV115" s="256"/>
    </row>
    <row r="116" spans="63:74" x14ac:dyDescent="0.25">
      <c r="BK116" s="256"/>
      <c r="BL116" s="256"/>
      <c r="BM116" s="256"/>
      <c r="BN116" s="256"/>
      <c r="BO116" s="256"/>
      <c r="BP116" s="256"/>
      <c r="BQ116" s="256"/>
      <c r="BR116" s="256"/>
      <c r="BS116" s="256"/>
      <c r="BT116" s="256"/>
      <c r="BU116" s="256"/>
      <c r="BV116" s="256"/>
    </row>
    <row r="117" spans="63:74" x14ac:dyDescent="0.25">
      <c r="BK117" s="256"/>
      <c r="BL117" s="256"/>
      <c r="BM117" s="256"/>
      <c r="BN117" s="256"/>
      <c r="BO117" s="256"/>
      <c r="BP117" s="256"/>
      <c r="BQ117" s="256"/>
      <c r="BR117" s="256"/>
      <c r="BS117" s="256"/>
      <c r="BT117" s="256"/>
      <c r="BU117" s="256"/>
      <c r="BV117" s="256"/>
    </row>
    <row r="118" spans="63:74" x14ac:dyDescent="0.25">
      <c r="BK118" s="256"/>
      <c r="BL118" s="256"/>
      <c r="BM118" s="256"/>
      <c r="BN118" s="256"/>
      <c r="BO118" s="256"/>
      <c r="BP118" s="256"/>
      <c r="BQ118" s="256"/>
      <c r="BR118" s="256"/>
      <c r="BS118" s="256"/>
      <c r="BT118" s="256"/>
      <c r="BU118" s="256"/>
      <c r="BV118" s="256"/>
    </row>
    <row r="119" spans="63:74" x14ac:dyDescent="0.25">
      <c r="BK119" s="256"/>
      <c r="BL119" s="256"/>
      <c r="BM119" s="256"/>
      <c r="BN119" s="256"/>
      <c r="BO119" s="256"/>
      <c r="BP119" s="256"/>
      <c r="BQ119" s="256"/>
      <c r="BR119" s="256"/>
      <c r="BS119" s="256"/>
      <c r="BT119" s="256"/>
      <c r="BU119" s="256"/>
      <c r="BV119" s="256"/>
    </row>
    <row r="120" spans="63:74" x14ac:dyDescent="0.25">
      <c r="BK120" s="256"/>
      <c r="BL120" s="256"/>
      <c r="BM120" s="256"/>
      <c r="BN120" s="256"/>
      <c r="BO120" s="256"/>
      <c r="BP120" s="256"/>
      <c r="BQ120" s="256"/>
      <c r="BR120" s="256"/>
      <c r="BS120" s="256"/>
      <c r="BT120" s="256"/>
      <c r="BU120" s="256"/>
      <c r="BV120" s="256"/>
    </row>
    <row r="121" spans="63:74" x14ac:dyDescent="0.25">
      <c r="BK121" s="256"/>
      <c r="BL121" s="256"/>
      <c r="BM121" s="256"/>
      <c r="BN121" s="256"/>
      <c r="BO121" s="256"/>
      <c r="BP121" s="256"/>
      <c r="BQ121" s="256"/>
      <c r="BR121" s="256"/>
      <c r="BS121" s="256"/>
      <c r="BT121" s="256"/>
      <c r="BU121" s="256"/>
      <c r="BV121" s="256"/>
    </row>
    <row r="122" spans="63:74" x14ac:dyDescent="0.25">
      <c r="BK122" s="256"/>
      <c r="BL122" s="256"/>
      <c r="BM122" s="256"/>
      <c r="BN122" s="256"/>
      <c r="BO122" s="256"/>
      <c r="BP122" s="256"/>
      <c r="BQ122" s="256"/>
      <c r="BR122" s="256"/>
      <c r="BS122" s="256"/>
      <c r="BT122" s="256"/>
      <c r="BU122" s="256"/>
      <c r="BV122" s="256"/>
    </row>
    <row r="123" spans="63:74" x14ac:dyDescent="0.25">
      <c r="BK123" s="256"/>
      <c r="BL123" s="256"/>
      <c r="BM123" s="256"/>
      <c r="BN123" s="256"/>
      <c r="BO123" s="256"/>
      <c r="BP123" s="256"/>
      <c r="BQ123" s="256"/>
      <c r="BR123" s="256"/>
      <c r="BS123" s="256"/>
      <c r="BT123" s="256"/>
      <c r="BU123" s="256"/>
      <c r="BV123" s="256"/>
    </row>
    <row r="124" spans="63:74" x14ac:dyDescent="0.25">
      <c r="BK124" s="256"/>
      <c r="BL124" s="256"/>
      <c r="BM124" s="256"/>
      <c r="BN124" s="256"/>
      <c r="BO124" s="256"/>
      <c r="BP124" s="256"/>
      <c r="BQ124" s="256"/>
      <c r="BR124" s="256"/>
      <c r="BS124" s="256"/>
      <c r="BT124" s="256"/>
      <c r="BU124" s="256"/>
      <c r="BV124" s="256"/>
    </row>
    <row r="125" spans="63:74" x14ac:dyDescent="0.25">
      <c r="BK125" s="256"/>
      <c r="BL125" s="256"/>
      <c r="BM125" s="256"/>
      <c r="BN125" s="256"/>
      <c r="BO125" s="256"/>
      <c r="BP125" s="256"/>
      <c r="BQ125" s="256"/>
      <c r="BR125" s="256"/>
      <c r="BS125" s="256"/>
      <c r="BT125" s="256"/>
      <c r="BU125" s="256"/>
      <c r="BV125" s="256"/>
    </row>
    <row r="126" spans="63:74" x14ac:dyDescent="0.25">
      <c r="BK126" s="256"/>
      <c r="BL126" s="256"/>
      <c r="BM126" s="256"/>
      <c r="BN126" s="256"/>
      <c r="BO126" s="256"/>
      <c r="BP126" s="256"/>
      <c r="BQ126" s="256"/>
      <c r="BR126" s="256"/>
      <c r="BS126" s="256"/>
      <c r="BT126" s="256"/>
      <c r="BU126" s="256"/>
      <c r="BV126" s="256"/>
    </row>
    <row r="127" spans="63:74" x14ac:dyDescent="0.25">
      <c r="BK127" s="256"/>
      <c r="BL127" s="256"/>
      <c r="BM127" s="256"/>
      <c r="BN127" s="256"/>
      <c r="BO127" s="256"/>
      <c r="BP127" s="256"/>
      <c r="BQ127" s="256"/>
      <c r="BR127" s="256"/>
      <c r="BS127" s="256"/>
      <c r="BT127" s="256"/>
      <c r="BU127" s="256"/>
      <c r="BV127" s="256"/>
    </row>
    <row r="128" spans="63:74" x14ac:dyDescent="0.25">
      <c r="BK128" s="256"/>
      <c r="BL128" s="256"/>
      <c r="BM128" s="256"/>
      <c r="BN128" s="256"/>
      <c r="BO128" s="256"/>
      <c r="BP128" s="256"/>
      <c r="BQ128" s="256"/>
      <c r="BR128" s="256"/>
      <c r="BS128" s="256"/>
      <c r="BT128" s="256"/>
      <c r="BU128" s="256"/>
      <c r="BV128" s="256"/>
    </row>
    <row r="129" spans="63:74" x14ac:dyDescent="0.25">
      <c r="BK129" s="256"/>
      <c r="BL129" s="256"/>
      <c r="BM129" s="256"/>
      <c r="BN129" s="256"/>
      <c r="BO129" s="256"/>
      <c r="BP129" s="256"/>
      <c r="BQ129" s="256"/>
      <c r="BR129" s="256"/>
      <c r="BS129" s="256"/>
      <c r="BT129" s="256"/>
      <c r="BU129" s="256"/>
      <c r="BV129" s="256"/>
    </row>
    <row r="130" spans="63:74" x14ac:dyDescent="0.25">
      <c r="BK130" s="256"/>
      <c r="BL130" s="256"/>
      <c r="BM130" s="256"/>
      <c r="BN130" s="256"/>
      <c r="BO130" s="256"/>
      <c r="BP130" s="256"/>
      <c r="BQ130" s="256"/>
      <c r="BR130" s="256"/>
      <c r="BS130" s="256"/>
      <c r="BT130" s="256"/>
      <c r="BU130" s="256"/>
      <c r="BV130" s="256"/>
    </row>
    <row r="131" spans="63:74" x14ac:dyDescent="0.25">
      <c r="BK131" s="256"/>
      <c r="BL131" s="256"/>
      <c r="BM131" s="256"/>
      <c r="BN131" s="256"/>
      <c r="BO131" s="256"/>
      <c r="BP131" s="256"/>
      <c r="BQ131" s="256"/>
      <c r="BR131" s="256"/>
      <c r="BS131" s="256"/>
      <c r="BT131" s="256"/>
      <c r="BU131" s="256"/>
      <c r="BV131" s="256"/>
    </row>
    <row r="132" spans="63:74" x14ac:dyDescent="0.25">
      <c r="BK132" s="256"/>
      <c r="BL132" s="256"/>
      <c r="BM132" s="256"/>
      <c r="BN132" s="256"/>
      <c r="BO132" s="256"/>
      <c r="BP132" s="256"/>
      <c r="BQ132" s="256"/>
      <c r="BR132" s="256"/>
      <c r="BS132" s="256"/>
      <c r="BT132" s="256"/>
      <c r="BU132" s="256"/>
      <c r="BV132" s="256"/>
    </row>
    <row r="133" spans="63:74" x14ac:dyDescent="0.25">
      <c r="BK133" s="256"/>
      <c r="BL133" s="256"/>
      <c r="BM133" s="256"/>
      <c r="BN133" s="256"/>
      <c r="BO133" s="256"/>
      <c r="BP133" s="256"/>
      <c r="BQ133" s="256"/>
      <c r="BR133" s="256"/>
      <c r="BS133" s="256"/>
      <c r="BT133" s="256"/>
      <c r="BU133" s="256"/>
      <c r="BV133" s="256"/>
    </row>
    <row r="134" spans="63:74" x14ac:dyDescent="0.25">
      <c r="BK134" s="256"/>
      <c r="BL134" s="256"/>
      <c r="BM134" s="256"/>
      <c r="BN134" s="256"/>
      <c r="BO134" s="256"/>
      <c r="BP134" s="256"/>
      <c r="BQ134" s="256"/>
      <c r="BR134" s="256"/>
      <c r="BS134" s="256"/>
      <c r="BT134" s="256"/>
      <c r="BU134" s="256"/>
      <c r="BV134" s="256"/>
    </row>
    <row r="135" spans="63:74" x14ac:dyDescent="0.25">
      <c r="BK135" s="256"/>
      <c r="BL135" s="256"/>
      <c r="BM135" s="256"/>
      <c r="BN135" s="256"/>
      <c r="BO135" s="256"/>
      <c r="BP135" s="256"/>
      <c r="BQ135" s="256"/>
      <c r="BR135" s="256"/>
      <c r="BS135" s="256"/>
      <c r="BT135" s="256"/>
      <c r="BU135" s="256"/>
      <c r="BV135" s="256"/>
    </row>
    <row r="136" spans="63:74" x14ac:dyDescent="0.25">
      <c r="BK136" s="256"/>
      <c r="BL136" s="256"/>
      <c r="BM136" s="256"/>
      <c r="BN136" s="256"/>
      <c r="BO136" s="256"/>
      <c r="BP136" s="256"/>
      <c r="BQ136" s="256"/>
      <c r="BR136" s="256"/>
      <c r="BS136" s="256"/>
      <c r="BT136" s="256"/>
      <c r="BU136" s="256"/>
      <c r="BV136" s="256"/>
    </row>
    <row r="137" spans="63:74" x14ac:dyDescent="0.25">
      <c r="BK137" s="256"/>
      <c r="BL137" s="256"/>
      <c r="BM137" s="256"/>
      <c r="BN137" s="256"/>
      <c r="BO137" s="256"/>
      <c r="BP137" s="256"/>
      <c r="BQ137" s="256"/>
      <c r="BR137" s="256"/>
      <c r="BS137" s="256"/>
      <c r="BT137" s="256"/>
      <c r="BU137" s="256"/>
      <c r="BV137" s="256"/>
    </row>
    <row r="138" spans="63:74" x14ac:dyDescent="0.25">
      <c r="BK138" s="256"/>
      <c r="BL138" s="256"/>
      <c r="BM138" s="256"/>
      <c r="BN138" s="256"/>
      <c r="BO138" s="256"/>
      <c r="BP138" s="256"/>
      <c r="BQ138" s="256"/>
      <c r="BR138" s="256"/>
      <c r="BS138" s="256"/>
      <c r="BT138" s="256"/>
      <c r="BU138" s="256"/>
      <c r="BV138" s="256"/>
    </row>
    <row r="139" spans="63:74" x14ac:dyDescent="0.25">
      <c r="BK139" s="256"/>
      <c r="BL139" s="256"/>
      <c r="BM139" s="256"/>
      <c r="BN139" s="256"/>
      <c r="BO139" s="256"/>
      <c r="BP139" s="256"/>
      <c r="BQ139" s="256"/>
      <c r="BR139" s="256"/>
      <c r="BS139" s="256"/>
      <c r="BT139" s="256"/>
      <c r="BU139" s="256"/>
      <c r="BV139" s="256"/>
    </row>
    <row r="140" spans="63:74" x14ac:dyDescent="0.25">
      <c r="BK140" s="256"/>
      <c r="BL140" s="256"/>
      <c r="BM140" s="256"/>
      <c r="BN140" s="256"/>
      <c r="BO140" s="256"/>
      <c r="BP140" s="256"/>
      <c r="BQ140" s="256"/>
      <c r="BR140" s="256"/>
      <c r="BS140" s="256"/>
      <c r="BT140" s="256"/>
      <c r="BU140" s="256"/>
      <c r="BV140" s="256"/>
    </row>
    <row r="141" spans="63:74" x14ac:dyDescent="0.25">
      <c r="BK141" s="256"/>
      <c r="BL141" s="256"/>
      <c r="BM141" s="256"/>
      <c r="BN141" s="256"/>
      <c r="BO141" s="256"/>
      <c r="BP141" s="256"/>
      <c r="BQ141" s="256"/>
      <c r="BR141" s="256"/>
      <c r="BS141" s="256"/>
      <c r="BT141" s="256"/>
      <c r="BU141" s="256"/>
      <c r="BV141" s="256"/>
    </row>
    <row r="142" spans="63:74" x14ac:dyDescent="0.25">
      <c r="BK142" s="256"/>
      <c r="BL142" s="256"/>
      <c r="BM142" s="256"/>
      <c r="BN142" s="256"/>
      <c r="BO142" s="256"/>
      <c r="BP142" s="256"/>
      <c r="BQ142" s="256"/>
      <c r="BR142" s="256"/>
      <c r="BS142" s="256"/>
      <c r="BT142" s="256"/>
      <c r="BU142" s="256"/>
      <c r="BV142" s="256"/>
    </row>
    <row r="143" spans="63:74" x14ac:dyDescent="0.25">
      <c r="BK143" s="256"/>
      <c r="BL143" s="256"/>
      <c r="BM143" s="256"/>
      <c r="BN143" s="256"/>
      <c r="BO143" s="256"/>
      <c r="BP143" s="256"/>
      <c r="BQ143" s="256"/>
      <c r="BR143" s="256"/>
      <c r="BS143" s="256"/>
      <c r="BT143" s="256"/>
      <c r="BU143" s="256"/>
      <c r="BV143" s="256"/>
    </row>
  </sheetData>
  <mergeCells count="16">
    <mergeCell ref="B60:Q60"/>
    <mergeCell ref="B61:Q61"/>
    <mergeCell ref="B62:Q62"/>
    <mergeCell ref="B55:Q55"/>
    <mergeCell ref="B56:Q56"/>
    <mergeCell ref="B58:Q58"/>
    <mergeCell ref="B59:Q59"/>
    <mergeCell ref="B57:Q57"/>
    <mergeCell ref="A1:A2"/>
    <mergeCell ref="AM3:AX3"/>
    <mergeCell ref="AY3:BJ3"/>
    <mergeCell ref="BK3:BV3"/>
    <mergeCell ref="B1:AL1"/>
    <mergeCell ref="C3:N3"/>
    <mergeCell ref="O3:Z3"/>
    <mergeCell ref="AA3:AL3"/>
  </mergeCells>
  <phoneticPr fontId="6" type="noConversion"/>
  <hyperlinks>
    <hyperlink ref="A1:A2" location="Contents!A1" display="Table of Contents" xr:uid="{00000000-0004-0000-1700-000000000000}"/>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BV143"/>
  <sheetViews>
    <sheetView workbookViewId="0">
      <pane xSplit="2" ySplit="4" topLeftCell="AG5" activePane="bottomRight" state="frozen"/>
      <selection activeCell="BI18" sqref="BI18"/>
      <selection pane="topRight" activeCell="BI18" sqref="BI18"/>
      <selection pane="bottomLeft" activeCell="BI18" sqref="BI18"/>
      <selection pane="bottomRight" activeCell="AY15" sqref="AY15"/>
    </sheetView>
  </sheetViews>
  <sheetFormatPr defaultColWidth="9.54296875" defaultRowHeight="10" x14ac:dyDescent="0.2"/>
  <cols>
    <col min="1" max="1" width="13.453125" style="151" customWidth="1"/>
    <col min="2" max="2" width="36.453125" style="151" customWidth="1"/>
    <col min="3" max="50" width="6.54296875" style="151" customWidth="1"/>
    <col min="51" max="55" width="6.54296875" style="250" customWidth="1"/>
    <col min="56" max="58" width="6.54296875" style="528" customWidth="1"/>
    <col min="59" max="62" width="6.54296875" style="250" customWidth="1"/>
    <col min="63" max="74" width="6.54296875" style="151" customWidth="1"/>
    <col min="75" max="16384" width="9.54296875" style="151"/>
  </cols>
  <sheetData>
    <row r="1" spans="1:74" ht="13.4" customHeight="1" x14ac:dyDescent="0.3">
      <c r="A1" s="623" t="s">
        <v>767</v>
      </c>
      <c r="B1" s="723" t="s">
        <v>1233</v>
      </c>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4"/>
      <c r="AI1" s="724"/>
      <c r="AJ1" s="724"/>
      <c r="AK1" s="724"/>
      <c r="AL1" s="724"/>
    </row>
    <row r="2" spans="1:74" s="152" customFormat="1" ht="13.4" customHeight="1" x14ac:dyDescent="0.25">
      <c r="A2" s="624"/>
      <c r="B2" s="551" t="str">
        <f>"U.S. Energy Information Administration  |  Short-Term Energy Outlook  - "&amp;Dates!D1</f>
        <v>U.S. Energy Information Administration  |  Short-Term Energy Outlook  - February 2024</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Y2" s="374"/>
      <c r="AZ2" s="374"/>
      <c r="BA2" s="374"/>
      <c r="BB2" s="374"/>
      <c r="BC2" s="374"/>
      <c r="BD2" s="529"/>
      <c r="BE2" s="529"/>
      <c r="BF2" s="529"/>
      <c r="BG2" s="374"/>
      <c r="BH2" s="374"/>
      <c r="BI2" s="374"/>
      <c r="BJ2" s="374"/>
    </row>
    <row r="3" spans="1:74" s="9" customFormat="1" ht="13" x14ac:dyDescent="0.3">
      <c r="A3" s="590" t="s">
        <v>1274</v>
      </c>
      <c r="B3" s="11"/>
      <c r="C3" s="626">
        <f>Dates!D3</f>
        <v>2020</v>
      </c>
      <c r="D3" s="617"/>
      <c r="E3" s="617"/>
      <c r="F3" s="617"/>
      <c r="G3" s="617"/>
      <c r="H3" s="617"/>
      <c r="I3" s="617"/>
      <c r="J3" s="617"/>
      <c r="K3" s="617"/>
      <c r="L3" s="617"/>
      <c r="M3" s="617"/>
      <c r="N3" s="618"/>
      <c r="O3" s="626">
        <f>C3+1</f>
        <v>2021</v>
      </c>
      <c r="P3" s="627"/>
      <c r="Q3" s="627"/>
      <c r="R3" s="627"/>
      <c r="S3" s="627"/>
      <c r="T3" s="627"/>
      <c r="U3" s="627"/>
      <c r="V3" s="627"/>
      <c r="W3" s="627"/>
      <c r="X3" s="617"/>
      <c r="Y3" s="617"/>
      <c r="Z3" s="618"/>
      <c r="AA3" s="614">
        <f>O3+1</f>
        <v>2022</v>
      </c>
      <c r="AB3" s="617"/>
      <c r="AC3" s="617"/>
      <c r="AD3" s="617"/>
      <c r="AE3" s="617"/>
      <c r="AF3" s="617"/>
      <c r="AG3" s="617"/>
      <c r="AH3" s="617"/>
      <c r="AI3" s="617"/>
      <c r="AJ3" s="617"/>
      <c r="AK3" s="617"/>
      <c r="AL3" s="618"/>
      <c r="AM3" s="614">
        <f>AA3+1</f>
        <v>2023</v>
      </c>
      <c r="AN3" s="617"/>
      <c r="AO3" s="617"/>
      <c r="AP3" s="617"/>
      <c r="AQ3" s="617"/>
      <c r="AR3" s="617"/>
      <c r="AS3" s="617"/>
      <c r="AT3" s="617"/>
      <c r="AU3" s="617"/>
      <c r="AV3" s="617"/>
      <c r="AW3" s="617"/>
      <c r="AX3" s="618"/>
      <c r="AY3" s="614">
        <f>AM3+1</f>
        <v>2024</v>
      </c>
      <c r="AZ3" s="615"/>
      <c r="BA3" s="615"/>
      <c r="BB3" s="615"/>
      <c r="BC3" s="615"/>
      <c r="BD3" s="615"/>
      <c r="BE3" s="615"/>
      <c r="BF3" s="615"/>
      <c r="BG3" s="615"/>
      <c r="BH3" s="615"/>
      <c r="BI3" s="615"/>
      <c r="BJ3" s="616"/>
      <c r="BK3" s="614">
        <f>AY3+1</f>
        <v>2025</v>
      </c>
      <c r="BL3" s="617"/>
      <c r="BM3" s="617"/>
      <c r="BN3" s="617"/>
      <c r="BO3" s="617"/>
      <c r="BP3" s="617"/>
      <c r="BQ3" s="617"/>
      <c r="BR3" s="617"/>
      <c r="BS3" s="617"/>
      <c r="BT3" s="617"/>
      <c r="BU3" s="617"/>
      <c r="BV3" s="618"/>
    </row>
    <row r="4" spans="1:74" s="9" customFormat="1" ht="10.5" x14ac:dyDescent="0.25">
      <c r="A4" s="591" t="str">
        <f>Dates!$D$2</f>
        <v>Thursday February 1,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15" customHeight="1" x14ac:dyDescent="0.25">
      <c r="A5" s="7"/>
      <c r="B5" s="153" t="s">
        <v>150</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371"/>
      <c r="AZ5" s="371"/>
      <c r="BA5" s="371"/>
      <c r="BB5" s="527"/>
      <c r="BC5" s="371"/>
      <c r="BD5" s="154"/>
      <c r="BE5" s="154"/>
      <c r="BF5" s="154"/>
      <c r="BG5" s="154"/>
      <c r="BH5" s="154"/>
      <c r="BI5" s="154"/>
      <c r="BJ5" s="371"/>
      <c r="BK5" s="304"/>
      <c r="BL5" s="304"/>
      <c r="BM5" s="304"/>
      <c r="BN5" s="304"/>
      <c r="BO5" s="304"/>
      <c r="BP5" s="304"/>
      <c r="BQ5" s="304"/>
      <c r="BR5" s="304"/>
      <c r="BS5" s="304"/>
      <c r="BT5" s="304"/>
      <c r="BU5" s="304"/>
      <c r="BV5" s="304"/>
    </row>
    <row r="6" spans="1:74" ht="11.15" customHeight="1" x14ac:dyDescent="0.25">
      <c r="A6" s="7" t="s">
        <v>62</v>
      </c>
      <c r="B6" s="166" t="s">
        <v>413</v>
      </c>
      <c r="C6" s="207">
        <v>1032.0332355</v>
      </c>
      <c r="D6" s="207">
        <v>923.77098990000002</v>
      </c>
      <c r="E6" s="207">
        <v>778.05979464999996</v>
      </c>
      <c r="F6" s="207">
        <v>654.79658299000005</v>
      </c>
      <c r="G6" s="207">
        <v>288.91127941000002</v>
      </c>
      <c r="H6" s="207">
        <v>28.414272368999999</v>
      </c>
      <c r="I6" s="207">
        <v>1.1253294116999999</v>
      </c>
      <c r="J6" s="207">
        <v>9.7042124093000002</v>
      </c>
      <c r="K6" s="207">
        <v>103.6600626</v>
      </c>
      <c r="L6" s="207">
        <v>398.60514647999997</v>
      </c>
      <c r="M6" s="207">
        <v>615.35977464999996</v>
      </c>
      <c r="N6" s="207">
        <v>986.75512763999996</v>
      </c>
      <c r="O6" s="207">
        <v>1123.5093059000001</v>
      </c>
      <c r="P6" s="207">
        <v>1051.8494665000001</v>
      </c>
      <c r="Q6" s="207">
        <v>837.27985637999996</v>
      </c>
      <c r="R6" s="207">
        <v>519.68193317999999</v>
      </c>
      <c r="S6" s="207">
        <v>246.52146213</v>
      </c>
      <c r="T6" s="207">
        <v>14.951680334000001</v>
      </c>
      <c r="U6" s="207">
        <v>12.618807652999999</v>
      </c>
      <c r="V6" s="207">
        <v>3.6000449315999998</v>
      </c>
      <c r="W6" s="207">
        <v>68.247496589999997</v>
      </c>
      <c r="X6" s="207">
        <v>279.18455462999998</v>
      </c>
      <c r="Y6" s="207">
        <v>727.29395993000003</v>
      </c>
      <c r="Z6" s="207">
        <v>913.91877054999998</v>
      </c>
      <c r="AA6" s="207">
        <v>1302.8346260999999</v>
      </c>
      <c r="AB6" s="207">
        <v>993.62668879</v>
      </c>
      <c r="AC6" s="207">
        <v>840.83214955000005</v>
      </c>
      <c r="AD6" s="207">
        <v>543.77615592999996</v>
      </c>
      <c r="AE6" s="207">
        <v>186.79522195999999</v>
      </c>
      <c r="AF6" s="207">
        <v>53.311200188999997</v>
      </c>
      <c r="AG6" s="207">
        <v>2.9995706596999998</v>
      </c>
      <c r="AH6" s="207">
        <v>3.4648447553000001</v>
      </c>
      <c r="AI6" s="207">
        <v>108.03243447</v>
      </c>
      <c r="AJ6" s="207">
        <v>386.38740607</v>
      </c>
      <c r="AK6" s="207">
        <v>613.60174539000002</v>
      </c>
      <c r="AL6" s="207">
        <v>982.69156204000001</v>
      </c>
      <c r="AM6" s="207">
        <v>923.44174812000006</v>
      </c>
      <c r="AN6" s="207">
        <v>937.73600896999994</v>
      </c>
      <c r="AO6" s="207">
        <v>849.10793411999998</v>
      </c>
      <c r="AP6" s="207">
        <v>465.97978098999999</v>
      </c>
      <c r="AQ6" s="207">
        <v>284.41935311999998</v>
      </c>
      <c r="AR6" s="207">
        <v>66.633216546</v>
      </c>
      <c r="AS6" s="207">
        <v>1.1638098401000001</v>
      </c>
      <c r="AT6" s="207">
        <v>24.611779546000001</v>
      </c>
      <c r="AU6" s="207">
        <v>64.144708085999994</v>
      </c>
      <c r="AV6" s="207">
        <v>286.41558441000001</v>
      </c>
      <c r="AW6" s="207">
        <v>788.38769106999996</v>
      </c>
      <c r="AX6" s="207">
        <v>849.75747167999998</v>
      </c>
      <c r="AY6" s="207">
        <v>1099.0588482999999</v>
      </c>
      <c r="AZ6" s="246">
        <v>998.76799124000001</v>
      </c>
      <c r="BA6" s="246">
        <v>856.44128087000001</v>
      </c>
      <c r="BB6" s="246">
        <v>525.95058828000003</v>
      </c>
      <c r="BC6" s="246">
        <v>247.93642822000001</v>
      </c>
      <c r="BD6" s="246">
        <v>47.830224389000001</v>
      </c>
      <c r="BE6" s="246">
        <v>8.114715167</v>
      </c>
      <c r="BF6" s="246">
        <v>17.468950770999999</v>
      </c>
      <c r="BG6" s="246">
        <v>105.16728495</v>
      </c>
      <c r="BH6" s="246">
        <v>400.81795696</v>
      </c>
      <c r="BI6" s="246">
        <v>671.29863435000004</v>
      </c>
      <c r="BJ6" s="246">
        <v>965.24344989999997</v>
      </c>
      <c r="BK6" s="246">
        <v>1126.0771594</v>
      </c>
      <c r="BL6" s="246">
        <v>965.07294092999996</v>
      </c>
      <c r="BM6" s="246">
        <v>853.14333310999996</v>
      </c>
      <c r="BN6" s="246">
        <v>523.93823655000006</v>
      </c>
      <c r="BO6" s="246">
        <v>247.00407361000001</v>
      </c>
      <c r="BP6" s="246">
        <v>47.665028368999998</v>
      </c>
      <c r="BQ6" s="246">
        <v>8.0897525294000001</v>
      </c>
      <c r="BR6" s="246">
        <v>17.411684842</v>
      </c>
      <c r="BS6" s="246">
        <v>104.78606284999999</v>
      </c>
      <c r="BT6" s="246">
        <v>399.28234079999999</v>
      </c>
      <c r="BU6" s="246">
        <v>668.69098316999998</v>
      </c>
      <c r="BV6" s="246">
        <v>961.48202352999999</v>
      </c>
    </row>
    <row r="7" spans="1:74" ht="11.15" customHeight="1" x14ac:dyDescent="0.25">
      <c r="A7" s="7" t="s">
        <v>64</v>
      </c>
      <c r="B7" s="166" t="s">
        <v>443</v>
      </c>
      <c r="C7" s="207">
        <v>954.09029190000001</v>
      </c>
      <c r="D7" s="207">
        <v>837.1633617</v>
      </c>
      <c r="E7" s="207">
        <v>668.31309634000002</v>
      </c>
      <c r="F7" s="207">
        <v>564.97625804999996</v>
      </c>
      <c r="G7" s="207">
        <v>248.89258819</v>
      </c>
      <c r="H7" s="207">
        <v>17.446322536</v>
      </c>
      <c r="I7" s="207">
        <v>1E-10</v>
      </c>
      <c r="J7" s="207">
        <v>3.5973521827999999</v>
      </c>
      <c r="K7" s="207">
        <v>79.048375444000001</v>
      </c>
      <c r="L7" s="207">
        <v>336.02092995999999</v>
      </c>
      <c r="M7" s="207">
        <v>546.28416420999997</v>
      </c>
      <c r="N7" s="207">
        <v>942.90406787999996</v>
      </c>
      <c r="O7" s="207">
        <v>1064.7800101</v>
      </c>
      <c r="P7" s="207">
        <v>1015.7177559</v>
      </c>
      <c r="Q7" s="207">
        <v>736.28017199999999</v>
      </c>
      <c r="R7" s="207">
        <v>440.37392435999999</v>
      </c>
      <c r="S7" s="207">
        <v>215.45896589</v>
      </c>
      <c r="T7" s="207">
        <v>9.6065934960000003</v>
      </c>
      <c r="U7" s="207">
        <v>3.7522613827</v>
      </c>
      <c r="V7" s="207">
        <v>2.0302980276000002</v>
      </c>
      <c r="W7" s="207">
        <v>50.332404193000002</v>
      </c>
      <c r="X7" s="207">
        <v>206.21119662000001</v>
      </c>
      <c r="Y7" s="207">
        <v>707.94313559</v>
      </c>
      <c r="Z7" s="207">
        <v>809.10516903999996</v>
      </c>
      <c r="AA7" s="207">
        <v>1242.3205006000001</v>
      </c>
      <c r="AB7" s="207">
        <v>932.57735458000002</v>
      </c>
      <c r="AC7" s="207">
        <v>758.39147791000005</v>
      </c>
      <c r="AD7" s="207">
        <v>494.68008177000002</v>
      </c>
      <c r="AE7" s="207">
        <v>145.76041298999999</v>
      </c>
      <c r="AF7" s="207">
        <v>27.068180185999999</v>
      </c>
      <c r="AG7" s="207">
        <v>1.7173241122</v>
      </c>
      <c r="AH7" s="207">
        <v>3.4247944243999999</v>
      </c>
      <c r="AI7" s="207">
        <v>67.369730973000003</v>
      </c>
      <c r="AJ7" s="207">
        <v>393.43106246000002</v>
      </c>
      <c r="AK7" s="207">
        <v>588.44160579000004</v>
      </c>
      <c r="AL7" s="207">
        <v>980.45983670999999</v>
      </c>
      <c r="AM7" s="207">
        <v>846.07112022000001</v>
      </c>
      <c r="AN7" s="207">
        <v>815.19033249999995</v>
      </c>
      <c r="AO7" s="207">
        <v>796.55810535000001</v>
      </c>
      <c r="AP7" s="207">
        <v>368.24928846</v>
      </c>
      <c r="AQ7" s="207">
        <v>244.09017036</v>
      </c>
      <c r="AR7" s="207">
        <v>44.026263716999999</v>
      </c>
      <c r="AS7" s="207">
        <v>1.2462298872999999</v>
      </c>
      <c r="AT7" s="207">
        <v>13.343018281999999</v>
      </c>
      <c r="AU7" s="207">
        <v>58.628423763000001</v>
      </c>
      <c r="AV7" s="207">
        <v>275.14382295000001</v>
      </c>
      <c r="AW7" s="207">
        <v>716.57731530000001</v>
      </c>
      <c r="AX7" s="207">
        <v>788.49455006000005</v>
      </c>
      <c r="AY7" s="207">
        <v>1047.0187103999999</v>
      </c>
      <c r="AZ7" s="246">
        <v>925.95253202000004</v>
      </c>
      <c r="BA7" s="246">
        <v>777.92154479999999</v>
      </c>
      <c r="BB7" s="246">
        <v>444.32415436000002</v>
      </c>
      <c r="BC7" s="246">
        <v>188.76072056999999</v>
      </c>
      <c r="BD7" s="246">
        <v>23.737244283999999</v>
      </c>
      <c r="BE7" s="246">
        <v>4.2792798083000001</v>
      </c>
      <c r="BF7" s="246">
        <v>9.7826147251000002</v>
      </c>
      <c r="BG7" s="246">
        <v>72.006924080999994</v>
      </c>
      <c r="BH7" s="246">
        <v>343.13516092999998</v>
      </c>
      <c r="BI7" s="246">
        <v>620.90714043000003</v>
      </c>
      <c r="BJ7" s="246">
        <v>901.67007371</v>
      </c>
      <c r="BK7" s="246">
        <v>1051.8023854</v>
      </c>
      <c r="BL7" s="246">
        <v>896.45168493000006</v>
      </c>
      <c r="BM7" s="246">
        <v>774.88924822000001</v>
      </c>
      <c r="BN7" s="246">
        <v>442.57104188</v>
      </c>
      <c r="BO7" s="246">
        <v>188.00783454</v>
      </c>
      <c r="BP7" s="246">
        <v>23.636920373999999</v>
      </c>
      <c r="BQ7" s="246">
        <v>4.2610558672999996</v>
      </c>
      <c r="BR7" s="246">
        <v>9.7417668496999994</v>
      </c>
      <c r="BS7" s="246">
        <v>71.718166464999996</v>
      </c>
      <c r="BT7" s="246">
        <v>341.80338131000002</v>
      </c>
      <c r="BU7" s="246">
        <v>618.51008636999995</v>
      </c>
      <c r="BV7" s="246">
        <v>898.19097320000003</v>
      </c>
    </row>
    <row r="8" spans="1:74" ht="11.15" customHeight="1" x14ac:dyDescent="0.25">
      <c r="A8" s="7" t="s">
        <v>65</v>
      </c>
      <c r="B8" s="166" t="s">
        <v>414</v>
      </c>
      <c r="C8" s="207">
        <v>1051.3221288</v>
      </c>
      <c r="D8" s="207">
        <v>1001.6045627</v>
      </c>
      <c r="E8" s="207">
        <v>733.51745345999996</v>
      </c>
      <c r="F8" s="207">
        <v>566.13017061999994</v>
      </c>
      <c r="G8" s="207">
        <v>256.36396499</v>
      </c>
      <c r="H8" s="207">
        <v>22.446994499999999</v>
      </c>
      <c r="I8" s="207">
        <v>0.71097705004</v>
      </c>
      <c r="J8" s="207">
        <v>13.203358542</v>
      </c>
      <c r="K8" s="207">
        <v>111.43807789</v>
      </c>
      <c r="L8" s="207">
        <v>464.32861462</v>
      </c>
      <c r="M8" s="207">
        <v>599.03991732999998</v>
      </c>
      <c r="N8" s="207">
        <v>1034.9156341</v>
      </c>
      <c r="O8" s="207">
        <v>1146.5883570000001</v>
      </c>
      <c r="P8" s="207">
        <v>1248.6651151999999</v>
      </c>
      <c r="Q8" s="207">
        <v>689.89047306999998</v>
      </c>
      <c r="R8" s="207">
        <v>448.1866425</v>
      </c>
      <c r="S8" s="207">
        <v>243.03499133</v>
      </c>
      <c r="T8" s="207">
        <v>14.459369893</v>
      </c>
      <c r="U8" s="207">
        <v>6.6674217741000001</v>
      </c>
      <c r="V8" s="207">
        <v>5.2779627191999996</v>
      </c>
      <c r="W8" s="207">
        <v>57.300036802999998</v>
      </c>
      <c r="X8" s="207">
        <v>227.0777071</v>
      </c>
      <c r="Y8" s="207">
        <v>780.13216349000004</v>
      </c>
      <c r="Z8" s="207">
        <v>879.89430244000005</v>
      </c>
      <c r="AA8" s="207">
        <v>1391.4382725999999</v>
      </c>
      <c r="AB8" s="207">
        <v>1084.3921086</v>
      </c>
      <c r="AC8" s="207">
        <v>790.98876057999996</v>
      </c>
      <c r="AD8" s="207">
        <v>567.15600801000005</v>
      </c>
      <c r="AE8" s="207">
        <v>159.44230052</v>
      </c>
      <c r="AF8" s="207">
        <v>26.040321160000001</v>
      </c>
      <c r="AG8" s="207">
        <v>3.42711458</v>
      </c>
      <c r="AH8" s="207">
        <v>13.616775595</v>
      </c>
      <c r="AI8" s="207">
        <v>82.059385598000006</v>
      </c>
      <c r="AJ8" s="207">
        <v>425.4094758</v>
      </c>
      <c r="AK8" s="207">
        <v>694.66126999000005</v>
      </c>
      <c r="AL8" s="207">
        <v>1105.3853371</v>
      </c>
      <c r="AM8" s="207">
        <v>996.26167226999996</v>
      </c>
      <c r="AN8" s="207">
        <v>880.65446904999999</v>
      </c>
      <c r="AO8" s="207">
        <v>849.61238634999995</v>
      </c>
      <c r="AP8" s="207">
        <v>441.50872898</v>
      </c>
      <c r="AQ8" s="207">
        <v>215.79392468</v>
      </c>
      <c r="AR8" s="207">
        <v>43.117349236000003</v>
      </c>
      <c r="AS8" s="207">
        <v>6.6006277886999998</v>
      </c>
      <c r="AT8" s="207">
        <v>21.435704142999999</v>
      </c>
      <c r="AU8" s="207">
        <v>67.546100480999996</v>
      </c>
      <c r="AV8" s="207">
        <v>338.78844572999998</v>
      </c>
      <c r="AW8" s="207">
        <v>735.89410974999998</v>
      </c>
      <c r="AX8" s="207">
        <v>822.18229345999998</v>
      </c>
      <c r="AY8" s="207">
        <v>1192.4830815</v>
      </c>
      <c r="AZ8" s="246">
        <v>998.26301773</v>
      </c>
      <c r="BA8" s="246">
        <v>815.59358110999995</v>
      </c>
      <c r="BB8" s="246">
        <v>462.39053265000001</v>
      </c>
      <c r="BC8" s="246">
        <v>206.40081283999999</v>
      </c>
      <c r="BD8" s="246">
        <v>34.288967302000003</v>
      </c>
      <c r="BE8" s="246">
        <v>8.4292180248000008</v>
      </c>
      <c r="BF8" s="246">
        <v>19.355060395999999</v>
      </c>
      <c r="BG8" s="246">
        <v>93.031218256000002</v>
      </c>
      <c r="BH8" s="246">
        <v>381.64298699</v>
      </c>
      <c r="BI8" s="246">
        <v>712.60783923999998</v>
      </c>
      <c r="BJ8" s="246">
        <v>1040.311158</v>
      </c>
      <c r="BK8" s="246">
        <v>1194.9238257</v>
      </c>
      <c r="BL8" s="246">
        <v>993.15496575999998</v>
      </c>
      <c r="BM8" s="246">
        <v>813.62362893</v>
      </c>
      <c r="BN8" s="246">
        <v>461.28536981000002</v>
      </c>
      <c r="BO8" s="246">
        <v>205.91706178000001</v>
      </c>
      <c r="BP8" s="246">
        <v>34.216619389999998</v>
      </c>
      <c r="BQ8" s="246">
        <v>8.4144982278999993</v>
      </c>
      <c r="BR8" s="246">
        <v>19.314645299999999</v>
      </c>
      <c r="BS8" s="246">
        <v>92.825770860999995</v>
      </c>
      <c r="BT8" s="246">
        <v>380.73101807</v>
      </c>
      <c r="BU8" s="246">
        <v>710.87345099000004</v>
      </c>
      <c r="BV8" s="246">
        <v>1037.7641134999999</v>
      </c>
    </row>
    <row r="9" spans="1:74" ht="11.15" customHeight="1" x14ac:dyDescent="0.25">
      <c r="A9" s="7" t="s">
        <v>66</v>
      </c>
      <c r="B9" s="166" t="s">
        <v>415</v>
      </c>
      <c r="C9" s="207">
        <v>1224.8977973999999</v>
      </c>
      <c r="D9" s="207">
        <v>1071.0935595999999</v>
      </c>
      <c r="E9" s="207">
        <v>745.11219705999997</v>
      </c>
      <c r="F9" s="207">
        <v>532.87829820000002</v>
      </c>
      <c r="G9" s="207">
        <v>245.90209021999999</v>
      </c>
      <c r="H9" s="207">
        <v>20.881043559999998</v>
      </c>
      <c r="I9" s="207">
        <v>5.8481234120999996</v>
      </c>
      <c r="J9" s="207">
        <v>18.314726132000001</v>
      </c>
      <c r="K9" s="207">
        <v>142.86532976000001</v>
      </c>
      <c r="L9" s="207">
        <v>556.27050591</v>
      </c>
      <c r="M9" s="207">
        <v>663.99601243999996</v>
      </c>
      <c r="N9" s="207">
        <v>1097.7775749</v>
      </c>
      <c r="O9" s="207">
        <v>1180.5279321999999</v>
      </c>
      <c r="P9" s="207">
        <v>1375.4074634999999</v>
      </c>
      <c r="Q9" s="207">
        <v>672.65600902000006</v>
      </c>
      <c r="R9" s="207">
        <v>478.07615851000003</v>
      </c>
      <c r="S9" s="207">
        <v>225.33384090000001</v>
      </c>
      <c r="T9" s="207">
        <v>13.858412943999999</v>
      </c>
      <c r="U9" s="207">
        <v>8.0356279206999996</v>
      </c>
      <c r="V9" s="207">
        <v>11.584899209</v>
      </c>
      <c r="W9" s="207">
        <v>67.834519721000007</v>
      </c>
      <c r="X9" s="207">
        <v>295.40423313000002</v>
      </c>
      <c r="Y9" s="207">
        <v>737.58668932</v>
      </c>
      <c r="Z9" s="207">
        <v>994.53853457000002</v>
      </c>
      <c r="AA9" s="207">
        <v>1441.9838207</v>
      </c>
      <c r="AB9" s="207">
        <v>1194.1915756999999</v>
      </c>
      <c r="AC9" s="207">
        <v>847.32084497999995</v>
      </c>
      <c r="AD9" s="207">
        <v>577.56918947999998</v>
      </c>
      <c r="AE9" s="207">
        <v>184.63408942000001</v>
      </c>
      <c r="AF9" s="207">
        <v>29.593308693000001</v>
      </c>
      <c r="AG9" s="207">
        <v>9.1556578402</v>
      </c>
      <c r="AH9" s="207">
        <v>18.212668365999999</v>
      </c>
      <c r="AI9" s="207">
        <v>83.940196975999996</v>
      </c>
      <c r="AJ9" s="207">
        <v>404.97505235</v>
      </c>
      <c r="AK9" s="207">
        <v>825.10346829000002</v>
      </c>
      <c r="AL9" s="207">
        <v>1288.8376373000001</v>
      </c>
      <c r="AM9" s="207">
        <v>1183.7030059000001</v>
      </c>
      <c r="AN9" s="207">
        <v>1030.9752831000001</v>
      </c>
      <c r="AO9" s="207">
        <v>955.45652914000004</v>
      </c>
      <c r="AP9" s="207">
        <v>487.90601492000002</v>
      </c>
      <c r="AQ9" s="207">
        <v>145.05123189</v>
      </c>
      <c r="AR9" s="207">
        <v>22.637854047000001</v>
      </c>
      <c r="AS9" s="207">
        <v>16.971244592000001</v>
      </c>
      <c r="AT9" s="207">
        <v>16.728101627000001</v>
      </c>
      <c r="AU9" s="207">
        <v>58.760299873999998</v>
      </c>
      <c r="AV9" s="207">
        <v>361.80886887999998</v>
      </c>
      <c r="AW9" s="207">
        <v>745.50415175000001</v>
      </c>
      <c r="AX9" s="207">
        <v>897.31355670000005</v>
      </c>
      <c r="AY9" s="207">
        <v>1342.6768735000001</v>
      </c>
      <c r="AZ9" s="246">
        <v>1029.4598590999999</v>
      </c>
      <c r="BA9" s="246">
        <v>825.31465621999996</v>
      </c>
      <c r="BB9" s="246">
        <v>461.52749528999999</v>
      </c>
      <c r="BC9" s="246">
        <v>202.62663373999999</v>
      </c>
      <c r="BD9" s="246">
        <v>42.205196467999997</v>
      </c>
      <c r="BE9" s="246">
        <v>14.410765522</v>
      </c>
      <c r="BF9" s="246">
        <v>25.230423883</v>
      </c>
      <c r="BG9" s="246">
        <v>114.156336</v>
      </c>
      <c r="BH9" s="246">
        <v>411.41103392000002</v>
      </c>
      <c r="BI9" s="246">
        <v>786.22128780000003</v>
      </c>
      <c r="BJ9" s="246">
        <v>1155.7512962999999</v>
      </c>
      <c r="BK9" s="246">
        <v>1296.7834011</v>
      </c>
      <c r="BL9" s="246">
        <v>1049.1194926000001</v>
      </c>
      <c r="BM9" s="246">
        <v>824.43286340999998</v>
      </c>
      <c r="BN9" s="246">
        <v>461.09008122</v>
      </c>
      <c r="BO9" s="246">
        <v>202.46903024</v>
      </c>
      <c r="BP9" s="246">
        <v>42.194438322000003</v>
      </c>
      <c r="BQ9" s="246">
        <v>14.408791464</v>
      </c>
      <c r="BR9" s="246">
        <v>25.218962680000001</v>
      </c>
      <c r="BS9" s="246">
        <v>114.08049251</v>
      </c>
      <c r="BT9" s="246">
        <v>411.03148820000001</v>
      </c>
      <c r="BU9" s="246">
        <v>785.37579036</v>
      </c>
      <c r="BV9" s="246">
        <v>1154.4524762999999</v>
      </c>
    </row>
    <row r="10" spans="1:74" ht="11.15" customHeight="1" x14ac:dyDescent="0.25">
      <c r="A10" s="7" t="s">
        <v>320</v>
      </c>
      <c r="B10" s="166" t="s">
        <v>444</v>
      </c>
      <c r="C10" s="207">
        <v>482.70093267999999</v>
      </c>
      <c r="D10" s="207">
        <v>397.51029407999999</v>
      </c>
      <c r="E10" s="207">
        <v>231.96487132999999</v>
      </c>
      <c r="F10" s="207">
        <v>177.71102686</v>
      </c>
      <c r="G10" s="207">
        <v>74.313790566999998</v>
      </c>
      <c r="H10" s="207">
        <v>1.7383894321</v>
      </c>
      <c r="I10" s="207">
        <v>1E-10</v>
      </c>
      <c r="J10" s="207">
        <v>5.4027267701999997E-2</v>
      </c>
      <c r="K10" s="207">
        <v>17.085156177999998</v>
      </c>
      <c r="L10" s="207">
        <v>96.517735977000001</v>
      </c>
      <c r="M10" s="207">
        <v>227.03697022</v>
      </c>
      <c r="N10" s="207">
        <v>556.69509352</v>
      </c>
      <c r="O10" s="207">
        <v>578.63175195999997</v>
      </c>
      <c r="P10" s="207">
        <v>484.55441717999997</v>
      </c>
      <c r="Q10" s="207">
        <v>283.24411151999999</v>
      </c>
      <c r="R10" s="207">
        <v>153.66441004000001</v>
      </c>
      <c r="S10" s="207">
        <v>56.479800971000003</v>
      </c>
      <c r="T10" s="207">
        <v>1.1239779746</v>
      </c>
      <c r="U10" s="207">
        <v>5.3438074217000003E-2</v>
      </c>
      <c r="V10" s="207">
        <v>2.6682577562000001E-2</v>
      </c>
      <c r="W10" s="207">
        <v>10.00592915</v>
      </c>
      <c r="X10" s="207">
        <v>69.678273572999998</v>
      </c>
      <c r="Y10" s="207">
        <v>377.77838854999999</v>
      </c>
      <c r="Z10" s="207">
        <v>350.77221851000002</v>
      </c>
      <c r="AA10" s="207">
        <v>644.58368006000001</v>
      </c>
      <c r="AB10" s="207">
        <v>411.96450317</v>
      </c>
      <c r="AC10" s="207">
        <v>285.96940717000001</v>
      </c>
      <c r="AD10" s="207">
        <v>156.44280408</v>
      </c>
      <c r="AE10" s="207">
        <v>30.908193832999999</v>
      </c>
      <c r="AF10" s="207">
        <v>0.94145698600000005</v>
      </c>
      <c r="AG10" s="207">
        <v>2.6241324951000001E-2</v>
      </c>
      <c r="AH10" s="207">
        <v>5.2406811879000002E-2</v>
      </c>
      <c r="AI10" s="207">
        <v>12.708533825</v>
      </c>
      <c r="AJ10" s="207">
        <v>176.50147362000001</v>
      </c>
      <c r="AK10" s="207">
        <v>267.23564971000002</v>
      </c>
      <c r="AL10" s="207">
        <v>535.77647207999996</v>
      </c>
      <c r="AM10" s="207">
        <v>449.65785346000001</v>
      </c>
      <c r="AN10" s="207">
        <v>305.76949581999997</v>
      </c>
      <c r="AO10" s="207">
        <v>301.66052780000001</v>
      </c>
      <c r="AP10" s="207">
        <v>116.9237907</v>
      </c>
      <c r="AQ10" s="207">
        <v>64.843280661999998</v>
      </c>
      <c r="AR10" s="207">
        <v>8.6130185070999996</v>
      </c>
      <c r="AS10" s="207">
        <v>2.5815885237999998E-2</v>
      </c>
      <c r="AT10" s="207">
        <v>0.15470161431000001</v>
      </c>
      <c r="AU10" s="207">
        <v>9.5749781698999996</v>
      </c>
      <c r="AV10" s="207">
        <v>110.02584148</v>
      </c>
      <c r="AW10" s="207">
        <v>325.19595291000002</v>
      </c>
      <c r="AX10" s="207">
        <v>446.39782315000002</v>
      </c>
      <c r="AY10" s="207">
        <v>576.42280210000001</v>
      </c>
      <c r="AZ10" s="246">
        <v>474.58044231000002</v>
      </c>
      <c r="BA10" s="246">
        <v>319.69326072000001</v>
      </c>
      <c r="BB10" s="246">
        <v>134.63877633999999</v>
      </c>
      <c r="BC10" s="246">
        <v>42.425453974</v>
      </c>
      <c r="BD10" s="246">
        <v>2.0238713803000001</v>
      </c>
      <c r="BE10" s="246">
        <v>9.5836524862999997E-2</v>
      </c>
      <c r="BF10" s="246">
        <v>0.36776434091999999</v>
      </c>
      <c r="BG10" s="246">
        <v>12.035890378</v>
      </c>
      <c r="BH10" s="246">
        <v>119.41369833</v>
      </c>
      <c r="BI10" s="246">
        <v>297.72674304999998</v>
      </c>
      <c r="BJ10" s="246">
        <v>464.60150277000002</v>
      </c>
      <c r="BK10" s="246">
        <v>535.26143528</v>
      </c>
      <c r="BL10" s="246">
        <v>417.90252747</v>
      </c>
      <c r="BM10" s="246">
        <v>317.13836551000003</v>
      </c>
      <c r="BN10" s="246">
        <v>133.54108797000001</v>
      </c>
      <c r="BO10" s="246">
        <v>42.063792636999999</v>
      </c>
      <c r="BP10" s="246">
        <v>2.0037614346999999</v>
      </c>
      <c r="BQ10" s="246">
        <v>9.4301604731999999E-2</v>
      </c>
      <c r="BR10" s="246">
        <v>0.36326998839000002</v>
      </c>
      <c r="BS10" s="246">
        <v>11.929896830000001</v>
      </c>
      <c r="BT10" s="246">
        <v>118.49429928000001</v>
      </c>
      <c r="BU10" s="246">
        <v>295.50486792999999</v>
      </c>
      <c r="BV10" s="246">
        <v>461.13787779</v>
      </c>
    </row>
    <row r="11" spans="1:74" ht="11.15" customHeight="1" x14ac:dyDescent="0.25">
      <c r="A11" s="7" t="s">
        <v>67</v>
      </c>
      <c r="B11" s="166" t="s">
        <v>417</v>
      </c>
      <c r="C11" s="207">
        <v>634.70011840999996</v>
      </c>
      <c r="D11" s="207">
        <v>553.8298178</v>
      </c>
      <c r="E11" s="207">
        <v>293.46553557999999</v>
      </c>
      <c r="F11" s="207">
        <v>247.83875090999999</v>
      </c>
      <c r="G11" s="207">
        <v>86.353274491999997</v>
      </c>
      <c r="H11" s="207">
        <v>2.6942208383000001</v>
      </c>
      <c r="I11" s="207">
        <v>1E-10</v>
      </c>
      <c r="J11" s="207">
        <v>1E-10</v>
      </c>
      <c r="K11" s="207">
        <v>19.959943202000002</v>
      </c>
      <c r="L11" s="207">
        <v>154.70116639</v>
      </c>
      <c r="M11" s="207">
        <v>344.58398741000002</v>
      </c>
      <c r="N11" s="207">
        <v>725.68190548999996</v>
      </c>
      <c r="O11" s="207">
        <v>737.73618968000005</v>
      </c>
      <c r="P11" s="207">
        <v>715.90650356000003</v>
      </c>
      <c r="Q11" s="207">
        <v>338.42256042000002</v>
      </c>
      <c r="R11" s="207">
        <v>231.07064961</v>
      </c>
      <c r="S11" s="207">
        <v>82.801927883999994</v>
      </c>
      <c r="T11" s="207">
        <v>0.92540124830000003</v>
      </c>
      <c r="U11" s="207">
        <v>1E-10</v>
      </c>
      <c r="V11" s="207">
        <v>1E-10</v>
      </c>
      <c r="W11" s="207">
        <v>19.680132961000002</v>
      </c>
      <c r="X11" s="207">
        <v>103.68417886</v>
      </c>
      <c r="Y11" s="207">
        <v>522.06959529000005</v>
      </c>
      <c r="Z11" s="207">
        <v>413.95604184000001</v>
      </c>
      <c r="AA11" s="207">
        <v>846.77962677999994</v>
      </c>
      <c r="AB11" s="207">
        <v>590.97340724000003</v>
      </c>
      <c r="AC11" s="207">
        <v>387.53481711000001</v>
      </c>
      <c r="AD11" s="207">
        <v>217.02210780999999</v>
      </c>
      <c r="AE11" s="207">
        <v>31.839462283</v>
      </c>
      <c r="AF11" s="207">
        <v>0.69119875533999997</v>
      </c>
      <c r="AG11" s="207">
        <v>1E-10</v>
      </c>
      <c r="AH11" s="207">
        <v>1E-10</v>
      </c>
      <c r="AI11" s="207">
        <v>22.607666090999999</v>
      </c>
      <c r="AJ11" s="207">
        <v>240.34131202</v>
      </c>
      <c r="AK11" s="207">
        <v>429.01659891000003</v>
      </c>
      <c r="AL11" s="207">
        <v>671.02579569</v>
      </c>
      <c r="AM11" s="207">
        <v>577.39718685000003</v>
      </c>
      <c r="AN11" s="207">
        <v>413.7302656</v>
      </c>
      <c r="AO11" s="207">
        <v>398.24711094999998</v>
      </c>
      <c r="AP11" s="207">
        <v>187.69864195</v>
      </c>
      <c r="AQ11" s="207">
        <v>62.566326504999999</v>
      </c>
      <c r="AR11" s="207">
        <v>6.4404982701</v>
      </c>
      <c r="AS11" s="207">
        <v>1E-10</v>
      </c>
      <c r="AT11" s="207">
        <v>1E-10</v>
      </c>
      <c r="AU11" s="207">
        <v>13.979175546</v>
      </c>
      <c r="AV11" s="207">
        <v>146.55376193000001</v>
      </c>
      <c r="AW11" s="207">
        <v>414.76235362</v>
      </c>
      <c r="AX11" s="207">
        <v>591.93192316</v>
      </c>
      <c r="AY11" s="207">
        <v>850.66523323000001</v>
      </c>
      <c r="AZ11" s="246">
        <v>612.86340073999997</v>
      </c>
      <c r="BA11" s="246">
        <v>412.27335076999998</v>
      </c>
      <c r="BB11" s="246">
        <v>177.05501290999999</v>
      </c>
      <c r="BC11" s="246">
        <v>54.084105858000001</v>
      </c>
      <c r="BD11" s="246">
        <v>2.1904513905999998</v>
      </c>
      <c r="BE11" s="246">
        <v>0</v>
      </c>
      <c r="BF11" s="246">
        <v>0.21563288262999999</v>
      </c>
      <c r="BG11" s="246">
        <v>19.038928180999999</v>
      </c>
      <c r="BH11" s="246">
        <v>167.17952607999999</v>
      </c>
      <c r="BI11" s="246">
        <v>421.32779746</v>
      </c>
      <c r="BJ11" s="246">
        <v>639.42359510000006</v>
      </c>
      <c r="BK11" s="246">
        <v>722.11980473000006</v>
      </c>
      <c r="BL11" s="246">
        <v>552.32501120999996</v>
      </c>
      <c r="BM11" s="246">
        <v>410.69499343000001</v>
      </c>
      <c r="BN11" s="246">
        <v>176.41077792999999</v>
      </c>
      <c r="BO11" s="246">
        <v>53.910379726000002</v>
      </c>
      <c r="BP11" s="246">
        <v>2.1825014907</v>
      </c>
      <c r="BQ11" s="246">
        <v>0</v>
      </c>
      <c r="BR11" s="246">
        <v>0.21453967764000001</v>
      </c>
      <c r="BS11" s="246">
        <v>18.977970770999999</v>
      </c>
      <c r="BT11" s="246">
        <v>166.57362086000001</v>
      </c>
      <c r="BU11" s="246">
        <v>419.68136680999999</v>
      </c>
      <c r="BV11" s="246">
        <v>636.87574242000005</v>
      </c>
    </row>
    <row r="12" spans="1:74" ht="11.15" customHeight="1" x14ac:dyDescent="0.25">
      <c r="A12" s="7" t="s">
        <v>68</v>
      </c>
      <c r="B12" s="166" t="s">
        <v>418</v>
      </c>
      <c r="C12" s="207">
        <v>429.23168557999998</v>
      </c>
      <c r="D12" s="207">
        <v>401.23070858</v>
      </c>
      <c r="E12" s="207">
        <v>138.07319525</v>
      </c>
      <c r="F12" s="207">
        <v>88.280455931999995</v>
      </c>
      <c r="G12" s="207">
        <v>12.74935745</v>
      </c>
      <c r="H12" s="207">
        <v>7.3736006521E-2</v>
      </c>
      <c r="I12" s="207">
        <v>1E-10</v>
      </c>
      <c r="J12" s="207">
        <v>0.24439699358</v>
      </c>
      <c r="K12" s="207">
        <v>7.5145859327000002</v>
      </c>
      <c r="L12" s="207">
        <v>83.416708639999996</v>
      </c>
      <c r="M12" s="207">
        <v>175.04530806</v>
      </c>
      <c r="N12" s="207">
        <v>476.28649681000002</v>
      </c>
      <c r="O12" s="207">
        <v>514.79293360999998</v>
      </c>
      <c r="P12" s="207">
        <v>580.12114956000005</v>
      </c>
      <c r="Q12" s="207">
        <v>199.94137613000001</v>
      </c>
      <c r="R12" s="207">
        <v>102.3180553</v>
      </c>
      <c r="S12" s="207">
        <v>18.141168153999999</v>
      </c>
      <c r="T12" s="207">
        <v>7.3460934576999995E-2</v>
      </c>
      <c r="U12" s="207">
        <v>1E-10</v>
      </c>
      <c r="V12" s="207">
        <v>1E-10</v>
      </c>
      <c r="W12" s="207">
        <v>1.1673616479</v>
      </c>
      <c r="X12" s="207">
        <v>31.960543846</v>
      </c>
      <c r="Y12" s="207">
        <v>258.07879738999998</v>
      </c>
      <c r="Z12" s="207">
        <v>204.59737200999999</v>
      </c>
      <c r="AA12" s="207">
        <v>578.06122674999995</v>
      </c>
      <c r="AB12" s="207">
        <v>498.31984017000002</v>
      </c>
      <c r="AC12" s="207">
        <v>262.59626889999998</v>
      </c>
      <c r="AD12" s="207">
        <v>51.994441471000002</v>
      </c>
      <c r="AE12" s="207">
        <v>3.8516686450000002</v>
      </c>
      <c r="AF12" s="207">
        <v>1E-10</v>
      </c>
      <c r="AG12" s="207">
        <v>1E-10</v>
      </c>
      <c r="AH12" s="207">
        <v>7.2935968340000004E-2</v>
      </c>
      <c r="AI12" s="207">
        <v>1.6681544932000001</v>
      </c>
      <c r="AJ12" s="207">
        <v>66.228953344999994</v>
      </c>
      <c r="AK12" s="207">
        <v>298.18352356999998</v>
      </c>
      <c r="AL12" s="207">
        <v>438.68073239</v>
      </c>
      <c r="AM12" s="207">
        <v>402.04746835999998</v>
      </c>
      <c r="AN12" s="207">
        <v>328.87000416000001</v>
      </c>
      <c r="AO12" s="207">
        <v>198.68968981</v>
      </c>
      <c r="AP12" s="207">
        <v>84.940436974999997</v>
      </c>
      <c r="AQ12" s="207">
        <v>5.7767133891000002</v>
      </c>
      <c r="AR12" s="207">
        <v>7.2506428839999998E-2</v>
      </c>
      <c r="AS12" s="207">
        <v>1E-10</v>
      </c>
      <c r="AT12" s="207">
        <v>1E-10</v>
      </c>
      <c r="AU12" s="207">
        <v>1.2489732384000001</v>
      </c>
      <c r="AV12" s="207">
        <v>46.884135682999997</v>
      </c>
      <c r="AW12" s="207">
        <v>254.07085437000001</v>
      </c>
      <c r="AX12" s="207">
        <v>388.67469274000001</v>
      </c>
      <c r="AY12" s="207">
        <v>645.37965184999996</v>
      </c>
      <c r="AZ12" s="246">
        <v>401.19902373000002</v>
      </c>
      <c r="BA12" s="246">
        <v>229.89368278000001</v>
      </c>
      <c r="BB12" s="246">
        <v>74.791618072000006</v>
      </c>
      <c r="BC12" s="246">
        <v>10.146721845</v>
      </c>
      <c r="BD12" s="246">
        <v>0.22954561056</v>
      </c>
      <c r="BE12" s="246">
        <v>0</v>
      </c>
      <c r="BF12" s="246">
        <v>0.22930855545000001</v>
      </c>
      <c r="BG12" s="246">
        <v>4.6791812287000001</v>
      </c>
      <c r="BH12" s="246">
        <v>61.004275096000001</v>
      </c>
      <c r="BI12" s="246">
        <v>251.9133147</v>
      </c>
      <c r="BJ12" s="246">
        <v>453.31172088</v>
      </c>
      <c r="BK12" s="246">
        <v>506.80619811999998</v>
      </c>
      <c r="BL12" s="246">
        <v>357.55815211999999</v>
      </c>
      <c r="BM12" s="246">
        <v>228.98668377000001</v>
      </c>
      <c r="BN12" s="246">
        <v>74.467229829000004</v>
      </c>
      <c r="BO12" s="246">
        <v>10.090508400999999</v>
      </c>
      <c r="BP12" s="246">
        <v>0.22769023541</v>
      </c>
      <c r="BQ12" s="246">
        <v>0</v>
      </c>
      <c r="BR12" s="246">
        <v>0.22746882702999999</v>
      </c>
      <c r="BS12" s="246">
        <v>4.6522270838999997</v>
      </c>
      <c r="BT12" s="246">
        <v>60.723917122000003</v>
      </c>
      <c r="BU12" s="246">
        <v>250.94499139000001</v>
      </c>
      <c r="BV12" s="246">
        <v>451.65975139</v>
      </c>
    </row>
    <row r="13" spans="1:74" ht="11.15" customHeight="1" x14ac:dyDescent="0.25">
      <c r="A13" s="7" t="s">
        <v>69</v>
      </c>
      <c r="B13" s="166" t="s">
        <v>419</v>
      </c>
      <c r="C13" s="207">
        <v>849.97030265000001</v>
      </c>
      <c r="D13" s="207">
        <v>763.60526479999999</v>
      </c>
      <c r="E13" s="207">
        <v>598.99455679000005</v>
      </c>
      <c r="F13" s="207">
        <v>413.18246420000003</v>
      </c>
      <c r="G13" s="207">
        <v>185.21012847</v>
      </c>
      <c r="H13" s="207">
        <v>73.439695893000007</v>
      </c>
      <c r="I13" s="207">
        <v>14.092237785</v>
      </c>
      <c r="J13" s="207">
        <v>9.0151559251000002</v>
      </c>
      <c r="K13" s="207">
        <v>103.08760787</v>
      </c>
      <c r="L13" s="207">
        <v>325.06342529</v>
      </c>
      <c r="M13" s="207">
        <v>564.40712668000003</v>
      </c>
      <c r="N13" s="207">
        <v>884.81910763999997</v>
      </c>
      <c r="O13" s="207">
        <v>874.83916066999996</v>
      </c>
      <c r="P13" s="207">
        <v>780.30385034000005</v>
      </c>
      <c r="Q13" s="207">
        <v>643.21115400999997</v>
      </c>
      <c r="R13" s="207">
        <v>404.10726260000001</v>
      </c>
      <c r="S13" s="207">
        <v>220.57911081</v>
      </c>
      <c r="T13" s="207">
        <v>34.552036760999997</v>
      </c>
      <c r="U13" s="207">
        <v>4.5661203080000003</v>
      </c>
      <c r="V13" s="207">
        <v>22.894108415000002</v>
      </c>
      <c r="W13" s="207">
        <v>81.934625010999994</v>
      </c>
      <c r="X13" s="207">
        <v>344.07217542000001</v>
      </c>
      <c r="Y13" s="207">
        <v>491.16678721</v>
      </c>
      <c r="Z13" s="207">
        <v>792.43342876999998</v>
      </c>
      <c r="AA13" s="207">
        <v>887.81837366000002</v>
      </c>
      <c r="AB13" s="207">
        <v>806.05942733999996</v>
      </c>
      <c r="AC13" s="207">
        <v>608.39017335000005</v>
      </c>
      <c r="AD13" s="207">
        <v>422.18070798000002</v>
      </c>
      <c r="AE13" s="207">
        <v>240.4131304</v>
      </c>
      <c r="AF13" s="207">
        <v>68.970863854000001</v>
      </c>
      <c r="AG13" s="207">
        <v>6.8329100103</v>
      </c>
      <c r="AH13" s="207">
        <v>11.414317820000001</v>
      </c>
      <c r="AI13" s="207">
        <v>65.722846773000001</v>
      </c>
      <c r="AJ13" s="207">
        <v>311.07941393999999</v>
      </c>
      <c r="AK13" s="207">
        <v>769.69406567999999</v>
      </c>
      <c r="AL13" s="207">
        <v>926.10779324999999</v>
      </c>
      <c r="AM13" s="207">
        <v>961.11619636</v>
      </c>
      <c r="AN13" s="207">
        <v>824.71329246000005</v>
      </c>
      <c r="AO13" s="207">
        <v>772.23486679999996</v>
      </c>
      <c r="AP13" s="207">
        <v>445.00005268000001</v>
      </c>
      <c r="AQ13" s="207">
        <v>180.63776353</v>
      </c>
      <c r="AR13" s="207">
        <v>100.70638354</v>
      </c>
      <c r="AS13" s="207">
        <v>10.5450064</v>
      </c>
      <c r="AT13" s="207">
        <v>18.508080611</v>
      </c>
      <c r="AU13" s="207">
        <v>97.899935128999999</v>
      </c>
      <c r="AV13" s="207">
        <v>316.9882399</v>
      </c>
      <c r="AW13" s="207">
        <v>573.09727721000002</v>
      </c>
      <c r="AX13" s="207">
        <v>763.88213928000005</v>
      </c>
      <c r="AY13" s="207">
        <v>934.25673801000005</v>
      </c>
      <c r="AZ13" s="246">
        <v>713.66937452000002</v>
      </c>
      <c r="BA13" s="246">
        <v>585.19454085999996</v>
      </c>
      <c r="BB13" s="246">
        <v>406.83254908999999</v>
      </c>
      <c r="BC13" s="246">
        <v>222.66669031000001</v>
      </c>
      <c r="BD13" s="246">
        <v>79.69989554</v>
      </c>
      <c r="BE13" s="246">
        <v>15.750859179000001</v>
      </c>
      <c r="BF13" s="246">
        <v>24.102202878</v>
      </c>
      <c r="BG13" s="246">
        <v>113.34486581</v>
      </c>
      <c r="BH13" s="246">
        <v>340.07740294000001</v>
      </c>
      <c r="BI13" s="246">
        <v>616.23814832999994</v>
      </c>
      <c r="BJ13" s="246">
        <v>881.79182716000003</v>
      </c>
      <c r="BK13" s="246">
        <v>869.20559714000001</v>
      </c>
      <c r="BL13" s="246">
        <v>708.90101705999996</v>
      </c>
      <c r="BM13" s="246">
        <v>584.17523057000005</v>
      </c>
      <c r="BN13" s="246">
        <v>406.13121997000002</v>
      </c>
      <c r="BO13" s="246">
        <v>222.29733712999999</v>
      </c>
      <c r="BP13" s="246">
        <v>79.594714913999994</v>
      </c>
      <c r="BQ13" s="246">
        <v>15.728798396</v>
      </c>
      <c r="BR13" s="246">
        <v>24.060603018999998</v>
      </c>
      <c r="BS13" s="246">
        <v>113.15541491</v>
      </c>
      <c r="BT13" s="246">
        <v>339.48520827999999</v>
      </c>
      <c r="BU13" s="246">
        <v>615.19277559</v>
      </c>
      <c r="BV13" s="246">
        <v>880.35839395999994</v>
      </c>
    </row>
    <row r="14" spans="1:74" ht="11.15" customHeight="1" x14ac:dyDescent="0.25">
      <c r="A14" s="7" t="s">
        <v>70</v>
      </c>
      <c r="B14" s="166" t="s">
        <v>420</v>
      </c>
      <c r="C14" s="207">
        <v>564.51263389999997</v>
      </c>
      <c r="D14" s="207">
        <v>447.13014808000003</v>
      </c>
      <c r="E14" s="207">
        <v>526.38043402000005</v>
      </c>
      <c r="F14" s="207">
        <v>309.26107918999998</v>
      </c>
      <c r="G14" s="207">
        <v>147.81559558000001</v>
      </c>
      <c r="H14" s="207">
        <v>69.834875284999995</v>
      </c>
      <c r="I14" s="207">
        <v>18.917042903999999</v>
      </c>
      <c r="J14" s="207">
        <v>15.607467400000001</v>
      </c>
      <c r="K14" s="207">
        <v>30.514513459</v>
      </c>
      <c r="L14" s="207">
        <v>133.19455844999999</v>
      </c>
      <c r="M14" s="207">
        <v>412.42523506999999</v>
      </c>
      <c r="N14" s="207">
        <v>543.12019941000005</v>
      </c>
      <c r="O14" s="207">
        <v>549.85031689000004</v>
      </c>
      <c r="P14" s="207">
        <v>493.07195189999999</v>
      </c>
      <c r="Q14" s="207">
        <v>524.46185395999998</v>
      </c>
      <c r="R14" s="207">
        <v>286.04080779999998</v>
      </c>
      <c r="S14" s="207">
        <v>174.58555441999999</v>
      </c>
      <c r="T14" s="207">
        <v>28.361143753</v>
      </c>
      <c r="U14" s="207">
        <v>10.477221954999999</v>
      </c>
      <c r="V14" s="207">
        <v>14.309218615000001</v>
      </c>
      <c r="W14" s="207">
        <v>52.663919782999997</v>
      </c>
      <c r="X14" s="207">
        <v>245.98592912999999</v>
      </c>
      <c r="Y14" s="207">
        <v>323.81216236</v>
      </c>
      <c r="Z14" s="207">
        <v>634.16068706999999</v>
      </c>
      <c r="AA14" s="207">
        <v>548.55894733000002</v>
      </c>
      <c r="AB14" s="207">
        <v>478.19781574000001</v>
      </c>
      <c r="AC14" s="207">
        <v>401.15090201999999</v>
      </c>
      <c r="AD14" s="207">
        <v>336.82851388</v>
      </c>
      <c r="AE14" s="207">
        <v>212.53410516</v>
      </c>
      <c r="AF14" s="207">
        <v>56.259464109</v>
      </c>
      <c r="AG14" s="207">
        <v>10.495311769000001</v>
      </c>
      <c r="AH14" s="207">
        <v>7.7262763698999999</v>
      </c>
      <c r="AI14" s="207">
        <v>30.868761670000001</v>
      </c>
      <c r="AJ14" s="207">
        <v>140.07839774999999</v>
      </c>
      <c r="AK14" s="207">
        <v>516.42010382000001</v>
      </c>
      <c r="AL14" s="207">
        <v>626.75509520000003</v>
      </c>
      <c r="AM14" s="207">
        <v>628.81129529999998</v>
      </c>
      <c r="AN14" s="207">
        <v>591.14480074999994</v>
      </c>
      <c r="AO14" s="207">
        <v>605.90051660999995</v>
      </c>
      <c r="AP14" s="207">
        <v>355.28626714000001</v>
      </c>
      <c r="AQ14" s="207">
        <v>191.95679716000001</v>
      </c>
      <c r="AR14" s="207">
        <v>106.30643824000001</v>
      </c>
      <c r="AS14" s="207">
        <v>11.508083001999999</v>
      </c>
      <c r="AT14" s="207">
        <v>9.9205101936000002</v>
      </c>
      <c r="AU14" s="207">
        <v>74.396468690999995</v>
      </c>
      <c r="AV14" s="207">
        <v>173.36264715999999</v>
      </c>
      <c r="AW14" s="207">
        <v>385.58780837</v>
      </c>
      <c r="AX14" s="207">
        <v>480.52655900000002</v>
      </c>
      <c r="AY14" s="207">
        <v>568.56825129000003</v>
      </c>
      <c r="AZ14" s="246">
        <v>453.32321392</v>
      </c>
      <c r="BA14" s="246">
        <v>430.42092756</v>
      </c>
      <c r="BB14" s="246">
        <v>320.47436090999997</v>
      </c>
      <c r="BC14" s="246">
        <v>188.16609027000001</v>
      </c>
      <c r="BD14" s="246">
        <v>76.021092159999995</v>
      </c>
      <c r="BE14" s="246">
        <v>19.584758418</v>
      </c>
      <c r="BF14" s="246">
        <v>18.615243198999998</v>
      </c>
      <c r="BG14" s="246">
        <v>56.38705169</v>
      </c>
      <c r="BH14" s="246">
        <v>196.42017365999999</v>
      </c>
      <c r="BI14" s="246">
        <v>395.45881308999998</v>
      </c>
      <c r="BJ14" s="246">
        <v>568.96105938000005</v>
      </c>
      <c r="BK14" s="246">
        <v>547.44807652999998</v>
      </c>
      <c r="BL14" s="246">
        <v>465.40986476</v>
      </c>
      <c r="BM14" s="246">
        <v>429.30406600999999</v>
      </c>
      <c r="BN14" s="246">
        <v>319.66822843</v>
      </c>
      <c r="BO14" s="246">
        <v>187.74796789000001</v>
      </c>
      <c r="BP14" s="246">
        <v>75.959510365</v>
      </c>
      <c r="BQ14" s="246">
        <v>19.613222961999998</v>
      </c>
      <c r="BR14" s="246">
        <v>18.641252239</v>
      </c>
      <c r="BS14" s="246">
        <v>56.406058309000002</v>
      </c>
      <c r="BT14" s="246">
        <v>196.18657110000001</v>
      </c>
      <c r="BU14" s="246">
        <v>394.55333709000001</v>
      </c>
      <c r="BV14" s="246">
        <v>567.41129420000004</v>
      </c>
    </row>
    <row r="15" spans="1:74" ht="11.15" customHeight="1" x14ac:dyDescent="0.25">
      <c r="A15" s="7" t="s">
        <v>537</v>
      </c>
      <c r="B15" s="166" t="s">
        <v>445</v>
      </c>
      <c r="C15" s="207">
        <v>741.10194263000005</v>
      </c>
      <c r="D15" s="207">
        <v>653.30968595000002</v>
      </c>
      <c r="E15" s="207">
        <v>485.20179128000001</v>
      </c>
      <c r="F15" s="207">
        <v>359.73115639999997</v>
      </c>
      <c r="G15" s="207">
        <v>156.94777504000001</v>
      </c>
      <c r="H15" s="207">
        <v>25.441229937999999</v>
      </c>
      <c r="I15" s="207">
        <v>4.6570761887999996</v>
      </c>
      <c r="J15" s="207">
        <v>7.2229600250999999</v>
      </c>
      <c r="K15" s="207">
        <v>58.244647596</v>
      </c>
      <c r="L15" s="207">
        <v>248.19635668999999</v>
      </c>
      <c r="M15" s="207">
        <v>422.77985837</v>
      </c>
      <c r="N15" s="207">
        <v>751.45854978</v>
      </c>
      <c r="O15" s="207">
        <v>804.65600477999999</v>
      </c>
      <c r="P15" s="207">
        <v>793.98062093999999</v>
      </c>
      <c r="Q15" s="207">
        <v>508.33226384</v>
      </c>
      <c r="R15" s="207">
        <v>308.25896627999998</v>
      </c>
      <c r="S15" s="207">
        <v>151.07350840000001</v>
      </c>
      <c r="T15" s="207">
        <v>12.329232012</v>
      </c>
      <c r="U15" s="207">
        <v>4.5606579499000004</v>
      </c>
      <c r="V15" s="207">
        <v>5.9708593013</v>
      </c>
      <c r="W15" s="207">
        <v>40.033842888000002</v>
      </c>
      <c r="X15" s="207">
        <v>179.99586002999999</v>
      </c>
      <c r="Y15" s="207">
        <v>509.44473485999998</v>
      </c>
      <c r="Z15" s="207">
        <v>615.73422620999997</v>
      </c>
      <c r="AA15" s="207">
        <v>914.39855821000003</v>
      </c>
      <c r="AB15" s="207">
        <v>712.13414733000002</v>
      </c>
      <c r="AC15" s="207">
        <v>524.78212697000004</v>
      </c>
      <c r="AD15" s="207">
        <v>341.73753400999999</v>
      </c>
      <c r="AE15" s="207">
        <v>122.31102943</v>
      </c>
      <c r="AF15" s="207">
        <v>25.918647759999999</v>
      </c>
      <c r="AG15" s="207">
        <v>3.6348307814999998</v>
      </c>
      <c r="AH15" s="207">
        <v>5.8200599973999996</v>
      </c>
      <c r="AI15" s="207">
        <v>44.453618777000003</v>
      </c>
      <c r="AJ15" s="207">
        <v>257.56477126999999</v>
      </c>
      <c r="AK15" s="207">
        <v>511.28980739999997</v>
      </c>
      <c r="AL15" s="207">
        <v>781.01833366000005</v>
      </c>
      <c r="AM15" s="207">
        <v>714.63854979999996</v>
      </c>
      <c r="AN15" s="207">
        <v>620.55870196000001</v>
      </c>
      <c r="AO15" s="207">
        <v>585.03903751999997</v>
      </c>
      <c r="AP15" s="207">
        <v>297.05946179</v>
      </c>
      <c r="AQ15" s="207">
        <v>145.07834800000001</v>
      </c>
      <c r="AR15" s="207">
        <v>42.814995693</v>
      </c>
      <c r="AS15" s="207">
        <v>4.8813872106999998</v>
      </c>
      <c r="AT15" s="207">
        <v>9.8984012559999996</v>
      </c>
      <c r="AU15" s="207">
        <v>45.771390066000002</v>
      </c>
      <c r="AV15" s="207">
        <v>207.10401644000001</v>
      </c>
      <c r="AW15" s="207">
        <v>504.52299457999999</v>
      </c>
      <c r="AX15" s="207">
        <v>620.13265836000005</v>
      </c>
      <c r="AY15" s="207">
        <v>845.58375167999998</v>
      </c>
      <c r="AZ15" s="246">
        <v>677.40438142000005</v>
      </c>
      <c r="BA15" s="246">
        <v>534.97992512999997</v>
      </c>
      <c r="BB15" s="246">
        <v>303.06581144</v>
      </c>
      <c r="BC15" s="246">
        <v>136.73260048</v>
      </c>
      <c r="BD15" s="246">
        <v>31.400991883</v>
      </c>
      <c r="BE15" s="246">
        <v>7.3463922147999998</v>
      </c>
      <c r="BF15" s="246">
        <v>11.263514803</v>
      </c>
      <c r="BG15" s="246">
        <v>55.902208616999999</v>
      </c>
      <c r="BH15" s="246">
        <v>239.87607761999999</v>
      </c>
      <c r="BI15" s="246">
        <v>485.52174732999998</v>
      </c>
      <c r="BJ15" s="246">
        <v>723.76093075999995</v>
      </c>
      <c r="BK15" s="246">
        <v>801.93881827999996</v>
      </c>
      <c r="BL15" s="246">
        <v>652.78771530999995</v>
      </c>
      <c r="BM15" s="246">
        <v>532.33530456000005</v>
      </c>
      <c r="BN15" s="246">
        <v>301.56640562000001</v>
      </c>
      <c r="BO15" s="246">
        <v>136.08418700999999</v>
      </c>
      <c r="BP15" s="246">
        <v>31.311967043999999</v>
      </c>
      <c r="BQ15" s="246">
        <v>7.3337236640999999</v>
      </c>
      <c r="BR15" s="246">
        <v>11.230458353</v>
      </c>
      <c r="BS15" s="246">
        <v>55.68491745</v>
      </c>
      <c r="BT15" s="246">
        <v>238.79265011999999</v>
      </c>
      <c r="BU15" s="246">
        <v>483.39977979999998</v>
      </c>
      <c r="BV15" s="246">
        <v>720.62741201999995</v>
      </c>
    </row>
    <row r="16" spans="1:74" ht="11.15" customHeight="1" x14ac:dyDescent="0.25">
      <c r="A16" s="7"/>
      <c r="B16" s="153" t="s">
        <v>151</v>
      </c>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247"/>
      <c r="BA16" s="247"/>
      <c r="BB16" s="247"/>
      <c r="BC16" s="247"/>
      <c r="BD16" s="247"/>
      <c r="BE16" s="247"/>
      <c r="BF16" s="247"/>
      <c r="BG16" s="247"/>
      <c r="BH16" s="247"/>
      <c r="BI16" s="247"/>
      <c r="BJ16" s="247"/>
      <c r="BK16" s="247"/>
      <c r="BL16" s="247"/>
      <c r="BM16" s="247"/>
      <c r="BN16" s="247"/>
      <c r="BO16" s="247"/>
      <c r="BP16" s="247"/>
      <c r="BQ16" s="247"/>
      <c r="BR16" s="247"/>
      <c r="BS16" s="247"/>
      <c r="BT16" s="247"/>
      <c r="BU16" s="247"/>
      <c r="BV16" s="247"/>
    </row>
    <row r="17" spans="1:74" ht="11.15" customHeight="1" x14ac:dyDescent="0.25">
      <c r="A17" s="7" t="s">
        <v>130</v>
      </c>
      <c r="B17" s="166" t="s">
        <v>413</v>
      </c>
      <c r="C17" s="207">
        <v>1205.2150348</v>
      </c>
      <c r="D17" s="207">
        <v>1032.8157385</v>
      </c>
      <c r="E17" s="207">
        <v>913.78277160000005</v>
      </c>
      <c r="F17" s="207">
        <v>544.74874972999999</v>
      </c>
      <c r="G17" s="207">
        <v>226.16920848999999</v>
      </c>
      <c r="H17" s="207">
        <v>51.834810826000002</v>
      </c>
      <c r="I17" s="207">
        <v>3.6113169391</v>
      </c>
      <c r="J17" s="207">
        <v>15.355560095</v>
      </c>
      <c r="K17" s="207">
        <v>85.588992034</v>
      </c>
      <c r="L17" s="207">
        <v>383.75011656999999</v>
      </c>
      <c r="M17" s="207">
        <v>733.22054644000002</v>
      </c>
      <c r="N17" s="207">
        <v>1009.7370012</v>
      </c>
      <c r="O17" s="207">
        <v>1188.0024880000001</v>
      </c>
      <c r="P17" s="207">
        <v>1025.8217983</v>
      </c>
      <c r="Q17" s="207">
        <v>918.73274240000001</v>
      </c>
      <c r="R17" s="207">
        <v>566.94486730999995</v>
      </c>
      <c r="S17" s="207">
        <v>237.42014971</v>
      </c>
      <c r="T17" s="207">
        <v>51.493801425999997</v>
      </c>
      <c r="U17" s="207">
        <v>3.5846683276000002</v>
      </c>
      <c r="V17" s="207">
        <v>14.890677898</v>
      </c>
      <c r="W17" s="207">
        <v>88.679173659</v>
      </c>
      <c r="X17" s="207">
        <v>381.66408484999999</v>
      </c>
      <c r="Y17" s="207">
        <v>722.95664323999995</v>
      </c>
      <c r="Z17" s="207">
        <v>994.26038141000004</v>
      </c>
      <c r="AA17" s="207">
        <v>1168.6420644</v>
      </c>
      <c r="AB17" s="207">
        <v>1020.5320124</v>
      </c>
      <c r="AC17" s="207">
        <v>910.67228909000005</v>
      </c>
      <c r="AD17" s="207">
        <v>565.86195143999998</v>
      </c>
      <c r="AE17" s="207">
        <v>239.64803118</v>
      </c>
      <c r="AF17" s="207">
        <v>47.509985673000003</v>
      </c>
      <c r="AG17" s="207">
        <v>4.5771025847000004</v>
      </c>
      <c r="AH17" s="207">
        <v>13.823089864</v>
      </c>
      <c r="AI17" s="207">
        <v>89.019066281999997</v>
      </c>
      <c r="AJ17" s="207">
        <v>371.46370382999999</v>
      </c>
      <c r="AK17" s="207">
        <v>736.53787682999996</v>
      </c>
      <c r="AL17" s="207">
        <v>994.71917867000002</v>
      </c>
      <c r="AM17" s="207">
        <v>1190.9201513</v>
      </c>
      <c r="AN17" s="207">
        <v>1030.8866774999999</v>
      </c>
      <c r="AO17" s="207">
        <v>928.76071821000005</v>
      </c>
      <c r="AP17" s="207">
        <v>571.20890580000003</v>
      </c>
      <c r="AQ17" s="207">
        <v>240.47634174000001</v>
      </c>
      <c r="AR17" s="207">
        <v>46.992366523999998</v>
      </c>
      <c r="AS17" s="207">
        <v>4.5823732368999996</v>
      </c>
      <c r="AT17" s="207">
        <v>13.457944072</v>
      </c>
      <c r="AU17" s="207">
        <v>87.863450713999995</v>
      </c>
      <c r="AV17" s="207">
        <v>374.74287579000003</v>
      </c>
      <c r="AW17" s="207">
        <v>719.86904978999996</v>
      </c>
      <c r="AX17" s="207">
        <v>998.74196420999999</v>
      </c>
      <c r="AY17" s="207">
        <v>1166.3141098000001</v>
      </c>
      <c r="AZ17" s="246">
        <v>1022.015</v>
      </c>
      <c r="BA17" s="246">
        <v>921.58579999999995</v>
      </c>
      <c r="BB17" s="246">
        <v>561.22580000000005</v>
      </c>
      <c r="BC17" s="246">
        <v>244.48779999999999</v>
      </c>
      <c r="BD17" s="246">
        <v>50.074959999999997</v>
      </c>
      <c r="BE17" s="246">
        <v>4.5473309999999998</v>
      </c>
      <c r="BF17" s="246">
        <v>13.26728</v>
      </c>
      <c r="BG17" s="246">
        <v>80.383049999999997</v>
      </c>
      <c r="BH17" s="246">
        <v>363.65949999999998</v>
      </c>
      <c r="BI17" s="246">
        <v>720.18320000000006</v>
      </c>
      <c r="BJ17" s="246">
        <v>972.44050000000004</v>
      </c>
      <c r="BK17" s="246">
        <v>1145.8879999999999</v>
      </c>
      <c r="BL17" s="246">
        <v>1007.761</v>
      </c>
      <c r="BM17" s="246">
        <v>895.49649999999997</v>
      </c>
      <c r="BN17" s="246">
        <v>555.53219999999999</v>
      </c>
      <c r="BO17" s="246">
        <v>243.84309999999999</v>
      </c>
      <c r="BP17" s="246">
        <v>50.241059999999997</v>
      </c>
      <c r="BQ17" s="246">
        <v>4.9292879999999997</v>
      </c>
      <c r="BR17" s="246">
        <v>11.778740000000001</v>
      </c>
      <c r="BS17" s="246">
        <v>79.905159999999995</v>
      </c>
      <c r="BT17" s="246">
        <v>367.90379999999999</v>
      </c>
      <c r="BU17" s="246">
        <v>708.81290000000001</v>
      </c>
      <c r="BV17" s="246">
        <v>974.90390000000002</v>
      </c>
    </row>
    <row r="18" spans="1:74" ht="11.15" customHeight="1" x14ac:dyDescent="0.25">
      <c r="A18" s="7" t="s">
        <v>131</v>
      </c>
      <c r="B18" s="166" t="s">
        <v>443</v>
      </c>
      <c r="C18" s="207">
        <v>1148.3109492000001</v>
      </c>
      <c r="D18" s="207">
        <v>963.88762911000003</v>
      </c>
      <c r="E18" s="207">
        <v>830.41473363</v>
      </c>
      <c r="F18" s="207">
        <v>458.1815565</v>
      </c>
      <c r="G18" s="207">
        <v>159.84470511000001</v>
      </c>
      <c r="H18" s="207">
        <v>22.973345536</v>
      </c>
      <c r="I18" s="207">
        <v>1.8536083629</v>
      </c>
      <c r="J18" s="207">
        <v>9.3732201750000002</v>
      </c>
      <c r="K18" s="207">
        <v>56.806863638000003</v>
      </c>
      <c r="L18" s="207">
        <v>323.70084601000002</v>
      </c>
      <c r="M18" s="207">
        <v>685.10974680000004</v>
      </c>
      <c r="N18" s="207">
        <v>930.59934172999999</v>
      </c>
      <c r="O18" s="207">
        <v>1129.0498918000001</v>
      </c>
      <c r="P18" s="207">
        <v>946.43788944000005</v>
      </c>
      <c r="Q18" s="207">
        <v>830.96525612999994</v>
      </c>
      <c r="R18" s="207">
        <v>479.80056446999998</v>
      </c>
      <c r="S18" s="207">
        <v>170.99948633</v>
      </c>
      <c r="T18" s="207">
        <v>23.458774324</v>
      </c>
      <c r="U18" s="207">
        <v>1.8061647008999999</v>
      </c>
      <c r="V18" s="207">
        <v>9.1671504860000006</v>
      </c>
      <c r="W18" s="207">
        <v>59.201554399999999</v>
      </c>
      <c r="X18" s="207">
        <v>321.48827273000001</v>
      </c>
      <c r="Y18" s="207">
        <v>673.18178250000005</v>
      </c>
      <c r="Z18" s="207">
        <v>911.47602108000001</v>
      </c>
      <c r="AA18" s="207">
        <v>1109.8515989</v>
      </c>
      <c r="AB18" s="207">
        <v>950.23201153000002</v>
      </c>
      <c r="AC18" s="207">
        <v>821.04247109999994</v>
      </c>
      <c r="AD18" s="207">
        <v>480.60526971000002</v>
      </c>
      <c r="AE18" s="207">
        <v>177.99928614000001</v>
      </c>
      <c r="AF18" s="207">
        <v>22.628454529999999</v>
      </c>
      <c r="AG18" s="207">
        <v>2.1338595952000001</v>
      </c>
      <c r="AH18" s="207">
        <v>8.5378661523999995</v>
      </c>
      <c r="AI18" s="207">
        <v>59.466159793999999</v>
      </c>
      <c r="AJ18" s="207">
        <v>306.33000093999999</v>
      </c>
      <c r="AK18" s="207">
        <v>689.62882602000002</v>
      </c>
      <c r="AL18" s="207">
        <v>907.64492005</v>
      </c>
      <c r="AM18" s="207">
        <v>1133.4065699</v>
      </c>
      <c r="AN18" s="207">
        <v>962.11209958999996</v>
      </c>
      <c r="AO18" s="207">
        <v>843.24556093000001</v>
      </c>
      <c r="AP18" s="207">
        <v>484.41930251000002</v>
      </c>
      <c r="AQ18" s="207">
        <v>181.72476846000001</v>
      </c>
      <c r="AR18" s="207">
        <v>22.901449016000001</v>
      </c>
      <c r="AS18" s="207">
        <v>2.2579778659</v>
      </c>
      <c r="AT18" s="207">
        <v>8.2525756368999996</v>
      </c>
      <c r="AU18" s="207">
        <v>58.419600209999999</v>
      </c>
      <c r="AV18" s="207">
        <v>313.29356052999998</v>
      </c>
      <c r="AW18" s="207">
        <v>672.92991555000003</v>
      </c>
      <c r="AX18" s="207">
        <v>920.68404640000006</v>
      </c>
      <c r="AY18" s="207">
        <v>1111.8227786</v>
      </c>
      <c r="AZ18" s="246">
        <v>944.77919999999995</v>
      </c>
      <c r="BA18" s="246">
        <v>833.38940000000002</v>
      </c>
      <c r="BB18" s="246">
        <v>473.29219999999998</v>
      </c>
      <c r="BC18" s="246">
        <v>187.03720000000001</v>
      </c>
      <c r="BD18" s="246">
        <v>25.13345</v>
      </c>
      <c r="BE18" s="246">
        <v>2.3041420000000001</v>
      </c>
      <c r="BF18" s="246">
        <v>7.9269369999999997</v>
      </c>
      <c r="BG18" s="246">
        <v>53.299579999999999</v>
      </c>
      <c r="BH18" s="246">
        <v>309.35910000000001</v>
      </c>
      <c r="BI18" s="246">
        <v>669.93470000000002</v>
      </c>
      <c r="BJ18" s="246">
        <v>899.40340000000003</v>
      </c>
      <c r="BK18" s="246">
        <v>1086.242</v>
      </c>
      <c r="BL18" s="246">
        <v>927.16179999999997</v>
      </c>
      <c r="BM18" s="246">
        <v>808.70740000000001</v>
      </c>
      <c r="BN18" s="246">
        <v>467.34500000000003</v>
      </c>
      <c r="BO18" s="246">
        <v>188.07810000000001</v>
      </c>
      <c r="BP18" s="246">
        <v>25.57039</v>
      </c>
      <c r="BQ18" s="246">
        <v>2.0738500000000002</v>
      </c>
      <c r="BR18" s="246">
        <v>7.0058259999999999</v>
      </c>
      <c r="BS18" s="246">
        <v>53.215179999999997</v>
      </c>
      <c r="BT18" s="246">
        <v>312.66899999999998</v>
      </c>
      <c r="BU18" s="246">
        <v>656.45929999999998</v>
      </c>
      <c r="BV18" s="246">
        <v>900.08820000000003</v>
      </c>
    </row>
    <row r="19" spans="1:74" ht="11.15" customHeight="1" x14ac:dyDescent="0.25">
      <c r="A19" s="7" t="s">
        <v>132</v>
      </c>
      <c r="B19" s="166" t="s">
        <v>414</v>
      </c>
      <c r="C19" s="207">
        <v>1277.1219023000001</v>
      </c>
      <c r="D19" s="207">
        <v>1068.7167423999999</v>
      </c>
      <c r="E19" s="207">
        <v>851.97136890000002</v>
      </c>
      <c r="F19" s="207">
        <v>481.39916713000002</v>
      </c>
      <c r="G19" s="207">
        <v>184.72603839999999</v>
      </c>
      <c r="H19" s="207">
        <v>31.292293119</v>
      </c>
      <c r="I19" s="207">
        <v>6.5823155375000004</v>
      </c>
      <c r="J19" s="207">
        <v>16.838494475000001</v>
      </c>
      <c r="K19" s="207">
        <v>78.499699595999999</v>
      </c>
      <c r="L19" s="207">
        <v>374.39351807999998</v>
      </c>
      <c r="M19" s="207">
        <v>768.50672753000003</v>
      </c>
      <c r="N19" s="207">
        <v>1054.7790427</v>
      </c>
      <c r="O19" s="207">
        <v>1249.0249351</v>
      </c>
      <c r="P19" s="207">
        <v>1056.6700496999999</v>
      </c>
      <c r="Q19" s="207">
        <v>851.15266707000001</v>
      </c>
      <c r="R19" s="207">
        <v>505.35095104999999</v>
      </c>
      <c r="S19" s="207">
        <v>193.70041588000001</v>
      </c>
      <c r="T19" s="207">
        <v>31.245051284999999</v>
      </c>
      <c r="U19" s="207">
        <v>6.5373479158999999</v>
      </c>
      <c r="V19" s="207">
        <v>17.708472017999998</v>
      </c>
      <c r="W19" s="207">
        <v>80.133004335999999</v>
      </c>
      <c r="X19" s="207">
        <v>385.89609268999999</v>
      </c>
      <c r="Y19" s="207">
        <v>756.48536058000002</v>
      </c>
      <c r="Z19" s="207">
        <v>1027.5868141000001</v>
      </c>
      <c r="AA19" s="207">
        <v>1226.5915064999999</v>
      </c>
      <c r="AB19" s="207">
        <v>1074.3489336</v>
      </c>
      <c r="AC19" s="207">
        <v>832.01191232999997</v>
      </c>
      <c r="AD19" s="207">
        <v>500.88654524999998</v>
      </c>
      <c r="AE19" s="207">
        <v>196.50934695999999</v>
      </c>
      <c r="AF19" s="207">
        <v>29.484451234000002</v>
      </c>
      <c r="AG19" s="207">
        <v>7.1583120633000004</v>
      </c>
      <c r="AH19" s="207">
        <v>16.894296990000001</v>
      </c>
      <c r="AI19" s="207">
        <v>73.050026506999998</v>
      </c>
      <c r="AJ19" s="207">
        <v>369.81225298999999</v>
      </c>
      <c r="AK19" s="207">
        <v>772.06226435999997</v>
      </c>
      <c r="AL19" s="207">
        <v>1020.1063315</v>
      </c>
      <c r="AM19" s="207">
        <v>1255.3485112999999</v>
      </c>
      <c r="AN19" s="207">
        <v>1092.6963489</v>
      </c>
      <c r="AO19" s="207">
        <v>866.80969677999997</v>
      </c>
      <c r="AP19" s="207">
        <v>510.86991058000001</v>
      </c>
      <c r="AQ19" s="207">
        <v>200.23046278000001</v>
      </c>
      <c r="AR19" s="207">
        <v>29.860085203000001</v>
      </c>
      <c r="AS19" s="207">
        <v>7.4675040411999998</v>
      </c>
      <c r="AT19" s="207">
        <v>16.454201486999999</v>
      </c>
      <c r="AU19" s="207">
        <v>69.260083120000004</v>
      </c>
      <c r="AV19" s="207">
        <v>367.87813748000002</v>
      </c>
      <c r="AW19" s="207">
        <v>763.30807406999998</v>
      </c>
      <c r="AX19" s="207">
        <v>1037.5096825000001</v>
      </c>
      <c r="AY19" s="207">
        <v>1237.176684</v>
      </c>
      <c r="AZ19" s="246">
        <v>1071.7750000000001</v>
      </c>
      <c r="BA19" s="246">
        <v>849.60640000000001</v>
      </c>
      <c r="BB19" s="246">
        <v>500.68729999999999</v>
      </c>
      <c r="BC19" s="246">
        <v>204.38890000000001</v>
      </c>
      <c r="BD19" s="246">
        <v>30.16208</v>
      </c>
      <c r="BE19" s="246">
        <v>7.2791579999999998</v>
      </c>
      <c r="BF19" s="246">
        <v>16.44172</v>
      </c>
      <c r="BG19" s="246">
        <v>67.187439999999995</v>
      </c>
      <c r="BH19" s="246">
        <v>362.50040000000001</v>
      </c>
      <c r="BI19" s="246">
        <v>753.20650000000001</v>
      </c>
      <c r="BJ19" s="246">
        <v>996.93020000000001</v>
      </c>
      <c r="BK19" s="246">
        <v>1204.5309999999999</v>
      </c>
      <c r="BL19" s="246">
        <v>1039.327</v>
      </c>
      <c r="BM19" s="246">
        <v>821.75969999999995</v>
      </c>
      <c r="BN19" s="246">
        <v>497.31760000000003</v>
      </c>
      <c r="BO19" s="246">
        <v>204.58580000000001</v>
      </c>
      <c r="BP19" s="246">
        <v>30.946000000000002</v>
      </c>
      <c r="BQ19" s="246">
        <v>5.1833729999999996</v>
      </c>
      <c r="BR19" s="246">
        <v>16.452179999999998</v>
      </c>
      <c r="BS19" s="246">
        <v>64.533019999999993</v>
      </c>
      <c r="BT19" s="246">
        <v>358.8116</v>
      </c>
      <c r="BU19" s="246">
        <v>730.77149999999995</v>
      </c>
      <c r="BV19" s="246">
        <v>999.98289999999997</v>
      </c>
    </row>
    <row r="20" spans="1:74" ht="11.15" customHeight="1" x14ac:dyDescent="0.25">
      <c r="A20" s="7" t="s">
        <v>133</v>
      </c>
      <c r="B20" s="166" t="s">
        <v>415</v>
      </c>
      <c r="C20" s="207">
        <v>1332.5095427000001</v>
      </c>
      <c r="D20" s="207">
        <v>1126.8372876000001</v>
      </c>
      <c r="E20" s="207">
        <v>830.24948804999997</v>
      </c>
      <c r="F20" s="207">
        <v>466.64637506999998</v>
      </c>
      <c r="G20" s="207">
        <v>199.29748699999999</v>
      </c>
      <c r="H20" s="207">
        <v>36.960152166999997</v>
      </c>
      <c r="I20" s="207">
        <v>10.804202774</v>
      </c>
      <c r="J20" s="207">
        <v>23.597516690999999</v>
      </c>
      <c r="K20" s="207">
        <v>97.133161737999998</v>
      </c>
      <c r="L20" s="207">
        <v>403.07333573</v>
      </c>
      <c r="M20" s="207">
        <v>811.83967270000005</v>
      </c>
      <c r="N20" s="207">
        <v>1166.1258187999999</v>
      </c>
      <c r="O20" s="207">
        <v>1308.8745165</v>
      </c>
      <c r="P20" s="207">
        <v>1111.7633403</v>
      </c>
      <c r="Q20" s="207">
        <v>828.99678916000005</v>
      </c>
      <c r="R20" s="207">
        <v>489.69268125000002</v>
      </c>
      <c r="S20" s="207">
        <v>203.61674797000001</v>
      </c>
      <c r="T20" s="207">
        <v>35.201242970000003</v>
      </c>
      <c r="U20" s="207">
        <v>10.595127267000001</v>
      </c>
      <c r="V20" s="207">
        <v>24.617730091999999</v>
      </c>
      <c r="W20" s="207">
        <v>97.894069200999994</v>
      </c>
      <c r="X20" s="207">
        <v>425.19954797000003</v>
      </c>
      <c r="Y20" s="207">
        <v>800.91168404999996</v>
      </c>
      <c r="Z20" s="207">
        <v>1143.2678023999999</v>
      </c>
      <c r="AA20" s="207">
        <v>1279.8317497999999</v>
      </c>
      <c r="AB20" s="207">
        <v>1134.9480911999999</v>
      </c>
      <c r="AC20" s="207">
        <v>806.41219217000003</v>
      </c>
      <c r="AD20" s="207">
        <v>490.77484141999997</v>
      </c>
      <c r="AE20" s="207">
        <v>203.03546624000001</v>
      </c>
      <c r="AF20" s="207">
        <v>32.029852601000002</v>
      </c>
      <c r="AG20" s="207">
        <v>11.108685659000001</v>
      </c>
      <c r="AH20" s="207">
        <v>24.276497021000001</v>
      </c>
      <c r="AI20" s="207">
        <v>89.323658949999995</v>
      </c>
      <c r="AJ20" s="207">
        <v>420.44436916000001</v>
      </c>
      <c r="AK20" s="207">
        <v>801.53289787999995</v>
      </c>
      <c r="AL20" s="207">
        <v>1136.0889843</v>
      </c>
      <c r="AM20" s="207">
        <v>1311.7293179000001</v>
      </c>
      <c r="AN20" s="207">
        <v>1161.5266346999999</v>
      </c>
      <c r="AO20" s="207">
        <v>845.83157304999997</v>
      </c>
      <c r="AP20" s="207">
        <v>512.67266844999995</v>
      </c>
      <c r="AQ20" s="207">
        <v>209.06418217999999</v>
      </c>
      <c r="AR20" s="207">
        <v>32.504487916000002</v>
      </c>
      <c r="AS20" s="207">
        <v>11.952237509</v>
      </c>
      <c r="AT20" s="207">
        <v>23.878783158000001</v>
      </c>
      <c r="AU20" s="207">
        <v>84.855763999000004</v>
      </c>
      <c r="AV20" s="207">
        <v>412.90096906000002</v>
      </c>
      <c r="AW20" s="207">
        <v>808.34438607000004</v>
      </c>
      <c r="AX20" s="207">
        <v>1153.1112696</v>
      </c>
      <c r="AY20" s="207">
        <v>1303.6762274</v>
      </c>
      <c r="AZ20" s="246">
        <v>1154.873</v>
      </c>
      <c r="BA20" s="246">
        <v>836.47090000000003</v>
      </c>
      <c r="BB20" s="246">
        <v>498.495</v>
      </c>
      <c r="BC20" s="246">
        <v>200.88480000000001</v>
      </c>
      <c r="BD20" s="246">
        <v>29.984929999999999</v>
      </c>
      <c r="BE20" s="246">
        <v>12.17394</v>
      </c>
      <c r="BF20" s="246">
        <v>23.68214</v>
      </c>
      <c r="BG20" s="246">
        <v>84.000429999999994</v>
      </c>
      <c r="BH20" s="246">
        <v>405.20159999999998</v>
      </c>
      <c r="BI20" s="246">
        <v>794.90499999999997</v>
      </c>
      <c r="BJ20" s="246">
        <v>1102.308</v>
      </c>
      <c r="BK20" s="246">
        <v>1289.4659999999999</v>
      </c>
      <c r="BL20" s="246">
        <v>1122.963</v>
      </c>
      <c r="BM20" s="246">
        <v>815.82579999999996</v>
      </c>
      <c r="BN20" s="246">
        <v>493.37979999999999</v>
      </c>
      <c r="BO20" s="246">
        <v>201.1677</v>
      </c>
      <c r="BP20" s="246">
        <v>30.1661</v>
      </c>
      <c r="BQ20" s="246">
        <v>10.66024</v>
      </c>
      <c r="BR20" s="246">
        <v>24.109290000000001</v>
      </c>
      <c r="BS20" s="246">
        <v>82.796909999999997</v>
      </c>
      <c r="BT20" s="246">
        <v>407.44240000000002</v>
      </c>
      <c r="BU20" s="246">
        <v>771.37850000000003</v>
      </c>
      <c r="BV20" s="246">
        <v>1107.5830000000001</v>
      </c>
    </row>
    <row r="21" spans="1:74" ht="11.15" customHeight="1" x14ac:dyDescent="0.25">
      <c r="A21" s="7" t="s">
        <v>134</v>
      </c>
      <c r="B21" s="166" t="s">
        <v>444</v>
      </c>
      <c r="C21" s="207">
        <v>631.45278380000002</v>
      </c>
      <c r="D21" s="207">
        <v>466.20624068000001</v>
      </c>
      <c r="E21" s="207">
        <v>365.06936203999999</v>
      </c>
      <c r="F21" s="207">
        <v>134.54660665</v>
      </c>
      <c r="G21" s="207">
        <v>33.371783868000001</v>
      </c>
      <c r="H21" s="207">
        <v>1.3050715587999999</v>
      </c>
      <c r="I21" s="207">
        <v>9.0576317448999993E-2</v>
      </c>
      <c r="J21" s="207">
        <v>0.39106695956999998</v>
      </c>
      <c r="K21" s="207">
        <v>9.2085782563999992</v>
      </c>
      <c r="L21" s="207">
        <v>117.88540648999999</v>
      </c>
      <c r="M21" s="207">
        <v>349.99645484000001</v>
      </c>
      <c r="N21" s="207">
        <v>486.41020626</v>
      </c>
      <c r="O21" s="207">
        <v>607.35225090999995</v>
      </c>
      <c r="P21" s="207">
        <v>440.55854597000001</v>
      </c>
      <c r="Q21" s="207">
        <v>348.98818584999998</v>
      </c>
      <c r="R21" s="207">
        <v>141.35628342999999</v>
      </c>
      <c r="S21" s="207">
        <v>38.133660522</v>
      </c>
      <c r="T21" s="207">
        <v>1.4634504085</v>
      </c>
      <c r="U21" s="207">
        <v>8.7486350933000001E-2</v>
      </c>
      <c r="V21" s="207">
        <v>0.39338171315999998</v>
      </c>
      <c r="W21" s="207">
        <v>10.326870383999999</v>
      </c>
      <c r="X21" s="207">
        <v>115.11759013</v>
      </c>
      <c r="Y21" s="207">
        <v>338.62765929</v>
      </c>
      <c r="Z21" s="207">
        <v>463.53883767000002</v>
      </c>
      <c r="AA21" s="207">
        <v>593.61775497999997</v>
      </c>
      <c r="AB21" s="207">
        <v>445.17333098</v>
      </c>
      <c r="AC21" s="207">
        <v>342.69125022999998</v>
      </c>
      <c r="AD21" s="207">
        <v>145.62649827999999</v>
      </c>
      <c r="AE21" s="207">
        <v>40.269912468999998</v>
      </c>
      <c r="AF21" s="207">
        <v>1.4974213207</v>
      </c>
      <c r="AG21" s="207">
        <v>9.2830158344999997E-2</v>
      </c>
      <c r="AH21" s="207">
        <v>0.389924257</v>
      </c>
      <c r="AI21" s="207">
        <v>10.1234152</v>
      </c>
      <c r="AJ21" s="207">
        <v>105.10548959</v>
      </c>
      <c r="AK21" s="207">
        <v>347.55927494000002</v>
      </c>
      <c r="AL21" s="207">
        <v>453.96530075999999</v>
      </c>
      <c r="AM21" s="207">
        <v>604.21903221000002</v>
      </c>
      <c r="AN21" s="207">
        <v>445.69327966999998</v>
      </c>
      <c r="AO21" s="207">
        <v>352.82551898999998</v>
      </c>
      <c r="AP21" s="207">
        <v>147.18347747000001</v>
      </c>
      <c r="AQ21" s="207">
        <v>41.427012738000002</v>
      </c>
      <c r="AR21" s="207">
        <v>1.2770381855999999</v>
      </c>
      <c r="AS21" s="207">
        <v>9.5454290829999996E-2</v>
      </c>
      <c r="AT21" s="207">
        <v>0.37696593990999999</v>
      </c>
      <c r="AU21" s="207">
        <v>9.8769687010999991</v>
      </c>
      <c r="AV21" s="207">
        <v>108.67473717999999</v>
      </c>
      <c r="AW21" s="207">
        <v>332.53534846999997</v>
      </c>
      <c r="AX21" s="207">
        <v>463.79933745</v>
      </c>
      <c r="AY21" s="207">
        <v>598.57623609999996</v>
      </c>
      <c r="AZ21" s="246">
        <v>425.6748</v>
      </c>
      <c r="BA21" s="246">
        <v>332.45870000000002</v>
      </c>
      <c r="BB21" s="246">
        <v>143.8443</v>
      </c>
      <c r="BC21" s="246">
        <v>41.881430000000002</v>
      </c>
      <c r="BD21" s="246">
        <v>2.0159739999999999</v>
      </c>
      <c r="BE21" s="246">
        <v>9.2029200000000005E-2</v>
      </c>
      <c r="BF21" s="246">
        <v>0.28470410000000002</v>
      </c>
      <c r="BG21" s="246">
        <v>8.9269920000000003</v>
      </c>
      <c r="BH21" s="246">
        <v>107.23560000000001</v>
      </c>
      <c r="BI21" s="246">
        <v>326.55779999999999</v>
      </c>
      <c r="BJ21" s="246">
        <v>460.745</v>
      </c>
      <c r="BK21" s="246">
        <v>580.20140000000004</v>
      </c>
      <c r="BL21" s="246">
        <v>423.78160000000003</v>
      </c>
      <c r="BM21" s="246">
        <v>318.279</v>
      </c>
      <c r="BN21" s="246">
        <v>141.5856</v>
      </c>
      <c r="BO21" s="246">
        <v>42.456389999999999</v>
      </c>
      <c r="BP21" s="246">
        <v>2.150547</v>
      </c>
      <c r="BQ21" s="246">
        <v>4.2757499999999997E-2</v>
      </c>
      <c r="BR21" s="246">
        <v>0.17521059999999999</v>
      </c>
      <c r="BS21" s="246">
        <v>8.9872250000000005</v>
      </c>
      <c r="BT21" s="246">
        <v>107.3899</v>
      </c>
      <c r="BU21" s="246">
        <v>312.21539999999999</v>
      </c>
      <c r="BV21" s="246">
        <v>459.31220000000002</v>
      </c>
    </row>
    <row r="22" spans="1:74" ht="11.15" customHeight="1" x14ac:dyDescent="0.25">
      <c r="A22" s="7" t="s">
        <v>135</v>
      </c>
      <c r="B22" s="166" t="s">
        <v>417</v>
      </c>
      <c r="C22" s="207">
        <v>811.91912313</v>
      </c>
      <c r="D22" s="207">
        <v>594.15400798999997</v>
      </c>
      <c r="E22" s="207">
        <v>444.38166195000002</v>
      </c>
      <c r="F22" s="207">
        <v>169.63445866000001</v>
      </c>
      <c r="G22" s="207">
        <v>43.879794087999997</v>
      </c>
      <c r="H22" s="207">
        <v>1.2650052385999999</v>
      </c>
      <c r="I22" s="207">
        <v>7.0422710427000004E-2</v>
      </c>
      <c r="J22" s="207">
        <v>0.18726204724000001</v>
      </c>
      <c r="K22" s="207">
        <v>14.89254813</v>
      </c>
      <c r="L22" s="207">
        <v>164.04435724999999</v>
      </c>
      <c r="M22" s="207">
        <v>469.12518153000002</v>
      </c>
      <c r="N22" s="207">
        <v>644.89004641999998</v>
      </c>
      <c r="O22" s="207">
        <v>782.27223475999995</v>
      </c>
      <c r="P22" s="207">
        <v>567.36993618999998</v>
      </c>
      <c r="Q22" s="207">
        <v>422.57833148999998</v>
      </c>
      <c r="R22" s="207">
        <v>180.97623439</v>
      </c>
      <c r="S22" s="207">
        <v>49.329661274000003</v>
      </c>
      <c r="T22" s="207">
        <v>1.5344273224</v>
      </c>
      <c r="U22" s="207">
        <v>7.0422710427000004E-2</v>
      </c>
      <c r="V22" s="207">
        <v>0.18726204724000001</v>
      </c>
      <c r="W22" s="207">
        <v>15.728280531999999</v>
      </c>
      <c r="X22" s="207">
        <v>162.20991452999999</v>
      </c>
      <c r="Y22" s="207">
        <v>462.14750335000002</v>
      </c>
      <c r="Z22" s="207">
        <v>625.05163541000002</v>
      </c>
      <c r="AA22" s="207">
        <v>766.05419429000005</v>
      </c>
      <c r="AB22" s="207">
        <v>581.78814999999997</v>
      </c>
      <c r="AC22" s="207">
        <v>416.25330192000001</v>
      </c>
      <c r="AD22" s="207">
        <v>190.97103146000001</v>
      </c>
      <c r="AE22" s="207">
        <v>51.265547763999997</v>
      </c>
      <c r="AF22" s="207">
        <v>1.5563011305000001</v>
      </c>
      <c r="AG22" s="207">
        <v>7.0422710427000004E-2</v>
      </c>
      <c r="AH22" s="207">
        <v>0.18726204724000001</v>
      </c>
      <c r="AI22" s="207">
        <v>14.489205731</v>
      </c>
      <c r="AJ22" s="207">
        <v>148.67776997999999</v>
      </c>
      <c r="AK22" s="207">
        <v>476.43734158000001</v>
      </c>
      <c r="AL22" s="207">
        <v>603.61112142000002</v>
      </c>
      <c r="AM22" s="207">
        <v>786.52352455000005</v>
      </c>
      <c r="AN22" s="207">
        <v>589.08870840999998</v>
      </c>
      <c r="AO22" s="207">
        <v>434.99226934000001</v>
      </c>
      <c r="AP22" s="207">
        <v>197.50848392</v>
      </c>
      <c r="AQ22" s="207">
        <v>52.248543365000003</v>
      </c>
      <c r="AR22" s="207">
        <v>1.3915452154000001</v>
      </c>
      <c r="AS22" s="207">
        <v>7.0422710427000004E-2</v>
      </c>
      <c r="AT22" s="207">
        <v>0.18726204724000001</v>
      </c>
      <c r="AU22" s="207">
        <v>14.118197528</v>
      </c>
      <c r="AV22" s="207">
        <v>149.66215531</v>
      </c>
      <c r="AW22" s="207">
        <v>466.54818618000002</v>
      </c>
      <c r="AX22" s="207">
        <v>614.78780079000001</v>
      </c>
      <c r="AY22" s="207">
        <v>776.13800638999999</v>
      </c>
      <c r="AZ22" s="246">
        <v>568.10289999999998</v>
      </c>
      <c r="BA22" s="246">
        <v>411.99720000000002</v>
      </c>
      <c r="BB22" s="246">
        <v>194.6592</v>
      </c>
      <c r="BC22" s="246">
        <v>51.528030000000001</v>
      </c>
      <c r="BD22" s="246">
        <v>1.894487</v>
      </c>
      <c r="BE22" s="246">
        <v>7.0422700000000005E-2</v>
      </c>
      <c r="BF22" s="246">
        <v>0.18726200000000001</v>
      </c>
      <c r="BG22" s="246">
        <v>13.96157</v>
      </c>
      <c r="BH22" s="246">
        <v>147.33090000000001</v>
      </c>
      <c r="BI22" s="246">
        <v>453.60309999999998</v>
      </c>
      <c r="BJ22" s="246">
        <v>603.85919999999999</v>
      </c>
      <c r="BK22" s="246">
        <v>759.64739999999995</v>
      </c>
      <c r="BL22" s="246">
        <v>560.34320000000002</v>
      </c>
      <c r="BM22" s="246">
        <v>396.71749999999997</v>
      </c>
      <c r="BN22" s="246">
        <v>194.14879999999999</v>
      </c>
      <c r="BO22" s="246">
        <v>52.070210000000003</v>
      </c>
      <c r="BP22" s="246">
        <v>2.0431029999999999</v>
      </c>
      <c r="BQ22" s="246">
        <v>0</v>
      </c>
      <c r="BR22" s="246">
        <v>0.20882529999999999</v>
      </c>
      <c r="BS22" s="246">
        <v>14.148619999999999</v>
      </c>
      <c r="BT22" s="246">
        <v>147.87299999999999</v>
      </c>
      <c r="BU22" s="246">
        <v>433.15100000000001</v>
      </c>
      <c r="BV22" s="246">
        <v>605.0675</v>
      </c>
    </row>
    <row r="23" spans="1:74" ht="11.15" customHeight="1" x14ac:dyDescent="0.25">
      <c r="A23" s="7" t="s">
        <v>136</v>
      </c>
      <c r="B23" s="166" t="s">
        <v>418</v>
      </c>
      <c r="C23" s="207">
        <v>564.81235294999999</v>
      </c>
      <c r="D23" s="207">
        <v>393.58612055999998</v>
      </c>
      <c r="E23" s="207">
        <v>240.07614305999999</v>
      </c>
      <c r="F23" s="207">
        <v>72.629772458999994</v>
      </c>
      <c r="G23" s="207">
        <v>10.345604781</v>
      </c>
      <c r="H23" s="207">
        <v>6.2804032393000003E-2</v>
      </c>
      <c r="I23" s="207">
        <v>1.5396015265E-2</v>
      </c>
      <c r="J23" s="207">
        <v>0.14564715914000001</v>
      </c>
      <c r="K23" s="207">
        <v>2.5230404239999999</v>
      </c>
      <c r="L23" s="207">
        <v>58.929444011999998</v>
      </c>
      <c r="M23" s="207">
        <v>271.88252319999998</v>
      </c>
      <c r="N23" s="207">
        <v>461.85738850000001</v>
      </c>
      <c r="O23" s="207">
        <v>543.6665653</v>
      </c>
      <c r="P23" s="207">
        <v>374.28655141000002</v>
      </c>
      <c r="Q23" s="207">
        <v>221.21128192</v>
      </c>
      <c r="R23" s="207">
        <v>74.761392541000006</v>
      </c>
      <c r="S23" s="207">
        <v>10.839129541</v>
      </c>
      <c r="T23" s="207">
        <v>7.0177633035000006E-2</v>
      </c>
      <c r="U23" s="207">
        <v>1.5396015265E-2</v>
      </c>
      <c r="V23" s="207">
        <v>0.17008685848999999</v>
      </c>
      <c r="W23" s="207">
        <v>3.0813651819999999</v>
      </c>
      <c r="X23" s="207">
        <v>61.358619109999999</v>
      </c>
      <c r="Y23" s="207">
        <v>264.75644115</v>
      </c>
      <c r="Z23" s="207">
        <v>458.83692543000001</v>
      </c>
      <c r="AA23" s="207">
        <v>533.04166294000004</v>
      </c>
      <c r="AB23" s="207">
        <v>389.24317414000001</v>
      </c>
      <c r="AC23" s="207">
        <v>221.76802137999999</v>
      </c>
      <c r="AD23" s="207">
        <v>81.332944318000003</v>
      </c>
      <c r="AE23" s="207">
        <v>11.493854869</v>
      </c>
      <c r="AF23" s="207">
        <v>7.7523726483000002E-2</v>
      </c>
      <c r="AG23" s="207">
        <v>1.5396015265E-2</v>
      </c>
      <c r="AH23" s="207">
        <v>0.17008685848999999</v>
      </c>
      <c r="AI23" s="207">
        <v>2.515652614</v>
      </c>
      <c r="AJ23" s="207">
        <v>57.798177834999997</v>
      </c>
      <c r="AK23" s="207">
        <v>266.76415997999999</v>
      </c>
      <c r="AL23" s="207">
        <v>428.62600291000001</v>
      </c>
      <c r="AM23" s="207">
        <v>547.80354106000004</v>
      </c>
      <c r="AN23" s="207">
        <v>404.68996971000001</v>
      </c>
      <c r="AO23" s="207">
        <v>235.75226316999999</v>
      </c>
      <c r="AP23" s="207">
        <v>83.288151829</v>
      </c>
      <c r="AQ23" s="207">
        <v>11.638851422</v>
      </c>
      <c r="AR23" s="207">
        <v>7.7523726483000002E-2</v>
      </c>
      <c r="AS23" s="207">
        <v>1.5396015265E-2</v>
      </c>
      <c r="AT23" s="207">
        <v>0.17738045530999999</v>
      </c>
      <c r="AU23" s="207">
        <v>2.3963372654000001</v>
      </c>
      <c r="AV23" s="207">
        <v>56.062853599</v>
      </c>
      <c r="AW23" s="207">
        <v>273.53818574000002</v>
      </c>
      <c r="AX23" s="207">
        <v>432.54078860999999</v>
      </c>
      <c r="AY23" s="207">
        <v>538.31941659999995</v>
      </c>
      <c r="AZ23" s="246">
        <v>400.81299999999999</v>
      </c>
      <c r="BA23" s="246">
        <v>224.48750000000001</v>
      </c>
      <c r="BB23" s="246">
        <v>79.47466</v>
      </c>
      <c r="BC23" s="246">
        <v>10.75943</v>
      </c>
      <c r="BD23" s="246">
        <v>7.6979800000000001E-2</v>
      </c>
      <c r="BE23" s="246">
        <v>1.5396E-2</v>
      </c>
      <c r="BF23" s="246">
        <v>0.1618223</v>
      </c>
      <c r="BG23" s="246">
        <v>2.3857490000000001</v>
      </c>
      <c r="BH23" s="246">
        <v>54.131279999999997</v>
      </c>
      <c r="BI23" s="246">
        <v>264.2165</v>
      </c>
      <c r="BJ23" s="246">
        <v>411.71809999999999</v>
      </c>
      <c r="BK23" s="246">
        <v>537.86429999999996</v>
      </c>
      <c r="BL23" s="246">
        <v>393.09289999999999</v>
      </c>
      <c r="BM23" s="246">
        <v>212.41890000000001</v>
      </c>
      <c r="BN23" s="246">
        <v>78.858750000000001</v>
      </c>
      <c r="BO23" s="246">
        <v>10.697509999999999</v>
      </c>
      <c r="BP23" s="246">
        <v>8.4523899999999999E-2</v>
      </c>
      <c r="BQ23" s="246">
        <v>0</v>
      </c>
      <c r="BR23" s="246">
        <v>0.17706240000000001</v>
      </c>
      <c r="BS23" s="246">
        <v>2.4841839999999999</v>
      </c>
      <c r="BT23" s="246">
        <v>56.569899999999997</v>
      </c>
      <c r="BU23" s="246">
        <v>250.47839999999999</v>
      </c>
      <c r="BV23" s="246">
        <v>415.00790000000001</v>
      </c>
    </row>
    <row r="24" spans="1:74" ht="11.15" customHeight="1" x14ac:dyDescent="0.25">
      <c r="A24" s="7" t="s">
        <v>137</v>
      </c>
      <c r="B24" s="166" t="s">
        <v>419</v>
      </c>
      <c r="C24" s="207">
        <v>885.01712443999998</v>
      </c>
      <c r="D24" s="207">
        <v>734.22163181999997</v>
      </c>
      <c r="E24" s="207">
        <v>570.07415531000004</v>
      </c>
      <c r="F24" s="207">
        <v>400.93433134000003</v>
      </c>
      <c r="G24" s="207">
        <v>248.23987210000001</v>
      </c>
      <c r="H24" s="207">
        <v>67.217271784000005</v>
      </c>
      <c r="I24" s="207">
        <v>13.229598905</v>
      </c>
      <c r="J24" s="207">
        <v>22.736998759999999</v>
      </c>
      <c r="K24" s="207">
        <v>98.862783915999998</v>
      </c>
      <c r="L24" s="207">
        <v>338.62261581000001</v>
      </c>
      <c r="M24" s="207">
        <v>613.40852868000002</v>
      </c>
      <c r="N24" s="207">
        <v>890.24673271999995</v>
      </c>
      <c r="O24" s="207">
        <v>881.29824439000004</v>
      </c>
      <c r="P24" s="207">
        <v>732.88002766</v>
      </c>
      <c r="Q24" s="207">
        <v>565.42166151000004</v>
      </c>
      <c r="R24" s="207">
        <v>397.91355109</v>
      </c>
      <c r="S24" s="207">
        <v>235.74146625</v>
      </c>
      <c r="T24" s="207">
        <v>66.305110881000004</v>
      </c>
      <c r="U24" s="207">
        <v>12.822980705000001</v>
      </c>
      <c r="V24" s="207">
        <v>20.851228828</v>
      </c>
      <c r="W24" s="207">
        <v>99.570087068999996</v>
      </c>
      <c r="X24" s="207">
        <v>341.75039031</v>
      </c>
      <c r="Y24" s="207">
        <v>601.19757063999998</v>
      </c>
      <c r="Z24" s="207">
        <v>899.51719644000002</v>
      </c>
      <c r="AA24" s="207">
        <v>875.05126839000002</v>
      </c>
      <c r="AB24" s="207">
        <v>726.47198818000004</v>
      </c>
      <c r="AC24" s="207">
        <v>571.05461601000002</v>
      </c>
      <c r="AD24" s="207">
        <v>394.16069021999999</v>
      </c>
      <c r="AE24" s="207">
        <v>226.95299001000001</v>
      </c>
      <c r="AF24" s="207">
        <v>59.928921262000003</v>
      </c>
      <c r="AG24" s="207">
        <v>11.634166970000001</v>
      </c>
      <c r="AH24" s="207">
        <v>21.789989418000001</v>
      </c>
      <c r="AI24" s="207">
        <v>97.530458487999994</v>
      </c>
      <c r="AJ24" s="207">
        <v>343.22607687999999</v>
      </c>
      <c r="AK24" s="207">
        <v>583.97386171999995</v>
      </c>
      <c r="AL24" s="207">
        <v>882.53361941000003</v>
      </c>
      <c r="AM24" s="207">
        <v>882.43105280999998</v>
      </c>
      <c r="AN24" s="207">
        <v>732.28749270000003</v>
      </c>
      <c r="AO24" s="207">
        <v>578.74033851000002</v>
      </c>
      <c r="AP24" s="207">
        <v>403.58977754</v>
      </c>
      <c r="AQ24" s="207">
        <v>231.21571236</v>
      </c>
      <c r="AR24" s="207">
        <v>61.524484094999998</v>
      </c>
      <c r="AS24" s="207">
        <v>11.581554359</v>
      </c>
      <c r="AT24" s="207">
        <v>21.563163977999999</v>
      </c>
      <c r="AU24" s="207">
        <v>94.658010423999997</v>
      </c>
      <c r="AV24" s="207">
        <v>339.95071760000002</v>
      </c>
      <c r="AW24" s="207">
        <v>607.58896905999995</v>
      </c>
      <c r="AX24" s="207">
        <v>885.62872798000001</v>
      </c>
      <c r="AY24" s="207">
        <v>876.93833772000005</v>
      </c>
      <c r="AZ24" s="246">
        <v>734.09879999999998</v>
      </c>
      <c r="BA24" s="246">
        <v>596.91539999999998</v>
      </c>
      <c r="BB24" s="246">
        <v>402.34989999999999</v>
      </c>
      <c r="BC24" s="246">
        <v>227.61529999999999</v>
      </c>
      <c r="BD24" s="246">
        <v>65.954210000000003</v>
      </c>
      <c r="BE24" s="246">
        <v>11.590159999999999</v>
      </c>
      <c r="BF24" s="246">
        <v>21.774139999999999</v>
      </c>
      <c r="BG24" s="246">
        <v>94.623599999999996</v>
      </c>
      <c r="BH24" s="246">
        <v>330.40589999999997</v>
      </c>
      <c r="BI24" s="246">
        <v>603.65200000000004</v>
      </c>
      <c r="BJ24" s="246">
        <v>865.18899999999996</v>
      </c>
      <c r="BK24" s="246">
        <v>886.97559999999999</v>
      </c>
      <c r="BL24" s="246">
        <v>734.99040000000002</v>
      </c>
      <c r="BM24" s="246">
        <v>597.24300000000005</v>
      </c>
      <c r="BN24" s="246">
        <v>402.62849999999997</v>
      </c>
      <c r="BO24" s="246">
        <v>228.18170000000001</v>
      </c>
      <c r="BP24" s="246">
        <v>65.318070000000006</v>
      </c>
      <c r="BQ24" s="246">
        <v>12.042759999999999</v>
      </c>
      <c r="BR24" s="246">
        <v>20.474399999999999</v>
      </c>
      <c r="BS24" s="246">
        <v>95.941389999999998</v>
      </c>
      <c r="BT24" s="246">
        <v>337.16930000000002</v>
      </c>
      <c r="BU24" s="246">
        <v>599.97760000000005</v>
      </c>
      <c r="BV24" s="246">
        <v>869.76250000000005</v>
      </c>
    </row>
    <row r="25" spans="1:74" ht="11.15" customHeight="1" x14ac:dyDescent="0.25">
      <c r="A25" s="7" t="s">
        <v>138</v>
      </c>
      <c r="B25" s="166" t="s">
        <v>420</v>
      </c>
      <c r="C25" s="207">
        <v>543.55741159000002</v>
      </c>
      <c r="D25" s="207">
        <v>484.33519080000002</v>
      </c>
      <c r="E25" s="207">
        <v>429.47249450999999</v>
      </c>
      <c r="F25" s="207">
        <v>310.86481536000002</v>
      </c>
      <c r="G25" s="207">
        <v>202.36800578</v>
      </c>
      <c r="H25" s="207">
        <v>67.176510313999998</v>
      </c>
      <c r="I25" s="207">
        <v>17.546654662000002</v>
      </c>
      <c r="J25" s="207">
        <v>14.786473614</v>
      </c>
      <c r="K25" s="207">
        <v>52.895508307999997</v>
      </c>
      <c r="L25" s="207">
        <v>186.05805968999999</v>
      </c>
      <c r="M25" s="207">
        <v>394.61253063999999</v>
      </c>
      <c r="N25" s="207">
        <v>582.19445167000003</v>
      </c>
      <c r="O25" s="207">
        <v>546.17711543999997</v>
      </c>
      <c r="P25" s="207">
        <v>481.73765852000002</v>
      </c>
      <c r="Q25" s="207">
        <v>435.33940754000002</v>
      </c>
      <c r="R25" s="207">
        <v>300.03233993999999</v>
      </c>
      <c r="S25" s="207">
        <v>188.48040205999999</v>
      </c>
      <c r="T25" s="207">
        <v>64.302034151000001</v>
      </c>
      <c r="U25" s="207">
        <v>16.894119710999998</v>
      </c>
      <c r="V25" s="207">
        <v>13.566956239</v>
      </c>
      <c r="W25" s="207">
        <v>50.000774325000002</v>
      </c>
      <c r="X25" s="207">
        <v>178.66219561</v>
      </c>
      <c r="Y25" s="207">
        <v>389.10464549</v>
      </c>
      <c r="Z25" s="207">
        <v>580.67544966000003</v>
      </c>
      <c r="AA25" s="207">
        <v>545.46761413000002</v>
      </c>
      <c r="AB25" s="207">
        <v>473.05357579999998</v>
      </c>
      <c r="AC25" s="207">
        <v>438.32118606</v>
      </c>
      <c r="AD25" s="207">
        <v>290.24663045</v>
      </c>
      <c r="AE25" s="207">
        <v>177.45399513999999</v>
      </c>
      <c r="AF25" s="207">
        <v>55.494798426000003</v>
      </c>
      <c r="AG25" s="207">
        <v>14.651287272999999</v>
      </c>
      <c r="AH25" s="207">
        <v>12.8065686</v>
      </c>
      <c r="AI25" s="207">
        <v>51.332569239000001</v>
      </c>
      <c r="AJ25" s="207">
        <v>183.75522021</v>
      </c>
      <c r="AK25" s="207">
        <v>373.52650438000001</v>
      </c>
      <c r="AL25" s="207">
        <v>580.30395290000001</v>
      </c>
      <c r="AM25" s="207">
        <v>545.79855558999998</v>
      </c>
      <c r="AN25" s="207">
        <v>471.26476566999997</v>
      </c>
      <c r="AO25" s="207">
        <v>427.10802672</v>
      </c>
      <c r="AP25" s="207">
        <v>291.90691218000001</v>
      </c>
      <c r="AQ25" s="207">
        <v>180.11484837</v>
      </c>
      <c r="AR25" s="207">
        <v>51.218365886000001</v>
      </c>
      <c r="AS25" s="207">
        <v>13.150313925000001</v>
      </c>
      <c r="AT25" s="207">
        <v>12.128401766</v>
      </c>
      <c r="AU25" s="207">
        <v>50.108472517999999</v>
      </c>
      <c r="AV25" s="207">
        <v>179.65487007999999</v>
      </c>
      <c r="AW25" s="207">
        <v>387.88740994</v>
      </c>
      <c r="AX25" s="207">
        <v>580.82877748999999</v>
      </c>
      <c r="AY25" s="207">
        <v>544.05006963000005</v>
      </c>
      <c r="AZ25" s="246">
        <v>478.34140000000002</v>
      </c>
      <c r="BA25" s="246">
        <v>448.38760000000002</v>
      </c>
      <c r="BB25" s="246">
        <v>298.53140000000002</v>
      </c>
      <c r="BC25" s="246">
        <v>183.5488</v>
      </c>
      <c r="BD25" s="246">
        <v>56.742060000000002</v>
      </c>
      <c r="BE25" s="246">
        <v>13.06603</v>
      </c>
      <c r="BF25" s="246">
        <v>11.676159999999999</v>
      </c>
      <c r="BG25" s="246">
        <v>51.9938</v>
      </c>
      <c r="BH25" s="246">
        <v>173.10130000000001</v>
      </c>
      <c r="BI25" s="246">
        <v>387.37200000000001</v>
      </c>
      <c r="BJ25" s="246">
        <v>569.11789999999996</v>
      </c>
      <c r="BK25" s="246">
        <v>556.9923</v>
      </c>
      <c r="BL25" s="246">
        <v>478.72359999999998</v>
      </c>
      <c r="BM25" s="246">
        <v>453.97629999999998</v>
      </c>
      <c r="BN25" s="246">
        <v>302.959</v>
      </c>
      <c r="BO25" s="246">
        <v>189.19749999999999</v>
      </c>
      <c r="BP25" s="246">
        <v>58.191940000000002</v>
      </c>
      <c r="BQ25" s="246">
        <v>14.075620000000001</v>
      </c>
      <c r="BR25" s="246">
        <v>12.472239999999999</v>
      </c>
      <c r="BS25" s="246">
        <v>53.951680000000003</v>
      </c>
      <c r="BT25" s="246">
        <v>180.5128</v>
      </c>
      <c r="BU25" s="246">
        <v>391.53230000000002</v>
      </c>
      <c r="BV25" s="246">
        <v>574.86220000000003</v>
      </c>
    </row>
    <row r="26" spans="1:74" ht="11.15" customHeight="1" x14ac:dyDescent="0.25">
      <c r="A26" s="7" t="s">
        <v>139</v>
      </c>
      <c r="B26" s="166" t="s">
        <v>445</v>
      </c>
      <c r="C26" s="207">
        <v>873.51468175000002</v>
      </c>
      <c r="D26" s="207">
        <v>710.74544174000005</v>
      </c>
      <c r="E26" s="207">
        <v>568.22042493000004</v>
      </c>
      <c r="F26" s="207">
        <v>311.08496079999998</v>
      </c>
      <c r="G26" s="207">
        <v>132.78949082</v>
      </c>
      <c r="H26" s="207">
        <v>28.532744373</v>
      </c>
      <c r="I26" s="207">
        <v>5.9150717414000002</v>
      </c>
      <c r="J26" s="207">
        <v>10.107821425999999</v>
      </c>
      <c r="K26" s="207">
        <v>48.121027996999999</v>
      </c>
      <c r="L26" s="207">
        <v>236.16026547000001</v>
      </c>
      <c r="M26" s="207">
        <v>526.94728891</v>
      </c>
      <c r="N26" s="207">
        <v>747.74711431000003</v>
      </c>
      <c r="O26" s="207">
        <v>854.91595508</v>
      </c>
      <c r="P26" s="207">
        <v>695.28977141999997</v>
      </c>
      <c r="Q26" s="207">
        <v>561.70351718999996</v>
      </c>
      <c r="R26" s="207">
        <v>319.87208704</v>
      </c>
      <c r="S26" s="207">
        <v>134.34492857000001</v>
      </c>
      <c r="T26" s="207">
        <v>27.975916454</v>
      </c>
      <c r="U26" s="207">
        <v>5.7562891382999997</v>
      </c>
      <c r="V26" s="207">
        <v>9.9174552277999997</v>
      </c>
      <c r="W26" s="207">
        <v>48.698973017999997</v>
      </c>
      <c r="X26" s="207">
        <v>237.23610995999999</v>
      </c>
      <c r="Y26" s="207">
        <v>516.70632620000003</v>
      </c>
      <c r="Z26" s="207">
        <v>732.77602278999996</v>
      </c>
      <c r="AA26" s="207">
        <v>840.02909559</v>
      </c>
      <c r="AB26" s="207">
        <v>700.55318819000001</v>
      </c>
      <c r="AC26" s="207">
        <v>554.45436487999996</v>
      </c>
      <c r="AD26" s="207">
        <v>319.30001970000001</v>
      </c>
      <c r="AE26" s="207">
        <v>133.72447047</v>
      </c>
      <c r="AF26" s="207">
        <v>25.327757088999999</v>
      </c>
      <c r="AG26" s="207">
        <v>5.5170538906999997</v>
      </c>
      <c r="AH26" s="207">
        <v>9.5857398818000004</v>
      </c>
      <c r="AI26" s="207">
        <v>46.966534566</v>
      </c>
      <c r="AJ26" s="207">
        <v>229.63692068</v>
      </c>
      <c r="AK26" s="207">
        <v>520.36254846999998</v>
      </c>
      <c r="AL26" s="207">
        <v>721.97974040999998</v>
      </c>
      <c r="AM26" s="207">
        <v>855.20563789000005</v>
      </c>
      <c r="AN26" s="207">
        <v>708.85050056</v>
      </c>
      <c r="AO26" s="207">
        <v>568.82220359999997</v>
      </c>
      <c r="AP26" s="207">
        <v>324.27657753</v>
      </c>
      <c r="AQ26" s="207">
        <v>136.08627107999999</v>
      </c>
      <c r="AR26" s="207">
        <v>24.770949475999998</v>
      </c>
      <c r="AS26" s="207">
        <v>5.3847946337000003</v>
      </c>
      <c r="AT26" s="207">
        <v>9.3008037043999998</v>
      </c>
      <c r="AU26" s="207">
        <v>45.335374793</v>
      </c>
      <c r="AV26" s="207">
        <v>229.19384997</v>
      </c>
      <c r="AW26" s="207">
        <v>517.41195949999997</v>
      </c>
      <c r="AX26" s="207">
        <v>730.17917509999995</v>
      </c>
      <c r="AY26" s="207">
        <v>843.81122090999997</v>
      </c>
      <c r="AZ26" s="246">
        <v>697.52919999999995</v>
      </c>
      <c r="BA26" s="246">
        <v>561.28279999999995</v>
      </c>
      <c r="BB26" s="246">
        <v>319.1721</v>
      </c>
      <c r="BC26" s="246">
        <v>136.98849999999999</v>
      </c>
      <c r="BD26" s="246">
        <v>26.42362</v>
      </c>
      <c r="BE26" s="246">
        <v>5.3559140000000003</v>
      </c>
      <c r="BF26" s="246">
        <v>9.1316109999999995</v>
      </c>
      <c r="BG26" s="246">
        <v>43.984059999999999</v>
      </c>
      <c r="BH26" s="246">
        <v>224.15520000000001</v>
      </c>
      <c r="BI26" s="246">
        <v>510.59289999999999</v>
      </c>
      <c r="BJ26" s="246">
        <v>709.17840000000001</v>
      </c>
      <c r="BK26" s="246">
        <v>831.22270000000003</v>
      </c>
      <c r="BL26" s="246">
        <v>685.26080000000002</v>
      </c>
      <c r="BM26" s="246">
        <v>546.3723</v>
      </c>
      <c r="BN26" s="246">
        <v>316.95010000000002</v>
      </c>
      <c r="BO26" s="246">
        <v>137.9743</v>
      </c>
      <c r="BP26" s="246">
        <v>26.799309999999998</v>
      </c>
      <c r="BQ26" s="246">
        <v>5.1047900000000004</v>
      </c>
      <c r="BR26" s="246">
        <v>8.9668349999999997</v>
      </c>
      <c r="BS26" s="246">
        <v>43.830089999999998</v>
      </c>
      <c r="BT26" s="246">
        <v>226.05459999999999</v>
      </c>
      <c r="BU26" s="246">
        <v>497.64449999999999</v>
      </c>
      <c r="BV26" s="246">
        <v>710.90039999999999</v>
      </c>
    </row>
    <row r="27" spans="1:74" ht="11.15" customHeight="1" x14ac:dyDescent="0.25">
      <c r="A27" s="7"/>
      <c r="B27" s="153" t="s">
        <v>152</v>
      </c>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00"/>
      <c r="AS27" s="200"/>
      <c r="AT27" s="200"/>
      <c r="AU27" s="200"/>
      <c r="AV27" s="200"/>
      <c r="AW27" s="200"/>
      <c r="AX27" s="200"/>
      <c r="AY27" s="200"/>
      <c r="AZ27" s="598"/>
      <c r="BA27" s="598"/>
      <c r="BB27" s="598"/>
      <c r="BC27" s="598"/>
      <c r="BD27" s="598"/>
      <c r="BE27" s="598"/>
      <c r="BF27" s="598"/>
      <c r="BG27" s="598"/>
      <c r="BH27" s="598"/>
      <c r="BI27" s="598"/>
      <c r="BJ27" s="248"/>
      <c r="BK27" s="248"/>
      <c r="BL27" s="248"/>
      <c r="BM27" s="248"/>
      <c r="BN27" s="248"/>
      <c r="BO27" s="248"/>
      <c r="BP27" s="248"/>
      <c r="BQ27" s="248"/>
      <c r="BR27" s="248"/>
      <c r="BS27" s="248"/>
      <c r="BT27" s="248"/>
      <c r="BU27" s="248"/>
      <c r="BV27" s="248"/>
    </row>
    <row r="28" spans="1:74" ht="11.15" customHeight="1" x14ac:dyDescent="0.25">
      <c r="A28" s="7" t="s">
        <v>35</v>
      </c>
      <c r="B28" s="166" t="s">
        <v>413</v>
      </c>
      <c r="C28" s="207">
        <v>1E-10</v>
      </c>
      <c r="D28" s="207">
        <v>1E-10</v>
      </c>
      <c r="E28" s="207">
        <v>1E-10</v>
      </c>
      <c r="F28" s="207">
        <v>1E-10</v>
      </c>
      <c r="G28" s="207">
        <v>3.2880538221000002</v>
      </c>
      <c r="H28" s="207">
        <v>99.525859823999994</v>
      </c>
      <c r="I28" s="207">
        <v>292.20187553</v>
      </c>
      <c r="J28" s="207">
        <v>215.08240033000001</v>
      </c>
      <c r="K28" s="207">
        <v>34.865844713999998</v>
      </c>
      <c r="L28" s="207">
        <v>1E-10</v>
      </c>
      <c r="M28" s="207">
        <v>1E-10</v>
      </c>
      <c r="N28" s="207">
        <v>1E-10</v>
      </c>
      <c r="O28" s="207">
        <v>1E-10</v>
      </c>
      <c r="P28" s="207">
        <v>1E-10</v>
      </c>
      <c r="Q28" s="207">
        <v>1E-10</v>
      </c>
      <c r="R28" s="207">
        <v>1E-10</v>
      </c>
      <c r="S28" s="207">
        <v>7.8154125725999997</v>
      </c>
      <c r="T28" s="207">
        <v>132.84542980000001</v>
      </c>
      <c r="U28" s="207">
        <v>159.12620193000001</v>
      </c>
      <c r="V28" s="207">
        <v>237.68950516000001</v>
      </c>
      <c r="W28" s="207">
        <v>59.897912591999997</v>
      </c>
      <c r="X28" s="207">
        <v>6.8892155235999999</v>
      </c>
      <c r="Y28" s="207">
        <v>1E-10</v>
      </c>
      <c r="Z28" s="207">
        <v>1E-10</v>
      </c>
      <c r="AA28" s="207">
        <v>1E-10</v>
      </c>
      <c r="AB28" s="207">
        <v>1E-10</v>
      </c>
      <c r="AC28" s="207">
        <v>1E-10</v>
      </c>
      <c r="AD28" s="207">
        <v>1E-10</v>
      </c>
      <c r="AE28" s="207">
        <v>18.041986510000001</v>
      </c>
      <c r="AF28" s="207">
        <v>62.915548266999998</v>
      </c>
      <c r="AG28" s="207">
        <v>260.22122234</v>
      </c>
      <c r="AH28" s="207">
        <v>273.07947411999999</v>
      </c>
      <c r="AI28" s="207">
        <v>32.926401237999997</v>
      </c>
      <c r="AJ28" s="207">
        <v>1E-10</v>
      </c>
      <c r="AK28" s="207">
        <v>1E-10</v>
      </c>
      <c r="AL28" s="207">
        <v>1E-10</v>
      </c>
      <c r="AM28" s="207">
        <v>1E-10</v>
      </c>
      <c r="AN28" s="207">
        <v>1E-10</v>
      </c>
      <c r="AO28" s="207">
        <v>1E-10</v>
      </c>
      <c r="AP28" s="207">
        <v>1E-10</v>
      </c>
      <c r="AQ28" s="207">
        <v>3.5208133108999999</v>
      </c>
      <c r="AR28" s="207">
        <v>48.960848646000002</v>
      </c>
      <c r="AS28" s="207">
        <v>274.12221856999997</v>
      </c>
      <c r="AT28" s="207">
        <v>133.62420797999999</v>
      </c>
      <c r="AU28" s="207">
        <v>59.304317916999999</v>
      </c>
      <c r="AV28" s="207">
        <v>5.4066238108000002</v>
      </c>
      <c r="AW28" s="207">
        <v>1E-10</v>
      </c>
      <c r="AX28" s="207">
        <v>1E-10</v>
      </c>
      <c r="AY28" s="207">
        <v>0</v>
      </c>
      <c r="AZ28" s="246">
        <v>0</v>
      </c>
      <c r="BA28" s="246">
        <v>0</v>
      </c>
      <c r="BB28" s="246">
        <v>0</v>
      </c>
      <c r="BC28" s="246">
        <v>10.499128732000001</v>
      </c>
      <c r="BD28" s="246">
        <v>87.605696404</v>
      </c>
      <c r="BE28" s="246">
        <v>254.18730402</v>
      </c>
      <c r="BF28" s="246">
        <v>206.14198175000001</v>
      </c>
      <c r="BG28" s="246">
        <v>43.387672776999999</v>
      </c>
      <c r="BH28" s="246">
        <v>0.96444091564000001</v>
      </c>
      <c r="BI28" s="246">
        <v>0</v>
      </c>
      <c r="BJ28" s="246">
        <v>0</v>
      </c>
      <c r="BK28" s="246">
        <v>0</v>
      </c>
      <c r="BL28" s="246">
        <v>0</v>
      </c>
      <c r="BM28" s="246">
        <v>0</v>
      </c>
      <c r="BN28" s="246">
        <v>0</v>
      </c>
      <c r="BO28" s="246">
        <v>10.605777197</v>
      </c>
      <c r="BP28" s="246">
        <v>88.518463574999998</v>
      </c>
      <c r="BQ28" s="246">
        <v>256.86306430000002</v>
      </c>
      <c r="BR28" s="246">
        <v>208.31388086999999</v>
      </c>
      <c r="BS28" s="246">
        <v>43.836892953000003</v>
      </c>
      <c r="BT28" s="246">
        <v>0.97463879594000002</v>
      </c>
      <c r="BU28" s="246">
        <v>0</v>
      </c>
      <c r="BV28" s="246">
        <v>0</v>
      </c>
    </row>
    <row r="29" spans="1:74" ht="11.15" customHeight="1" x14ac:dyDescent="0.25">
      <c r="A29" s="7" t="s">
        <v>36</v>
      </c>
      <c r="B29" s="166" t="s">
        <v>443</v>
      </c>
      <c r="C29" s="207">
        <v>1E-10</v>
      </c>
      <c r="D29" s="207">
        <v>1E-10</v>
      </c>
      <c r="E29" s="207">
        <v>1E-10</v>
      </c>
      <c r="F29" s="207">
        <v>1E-10</v>
      </c>
      <c r="G29" s="207">
        <v>11.459441680999999</v>
      </c>
      <c r="H29" s="207">
        <v>145.96346560000001</v>
      </c>
      <c r="I29" s="207">
        <v>364.12698082999998</v>
      </c>
      <c r="J29" s="207">
        <v>262.54982246999998</v>
      </c>
      <c r="K29" s="207">
        <v>59.593662373999997</v>
      </c>
      <c r="L29" s="207">
        <v>4.4039401304999997</v>
      </c>
      <c r="M29" s="207">
        <v>1E-10</v>
      </c>
      <c r="N29" s="207">
        <v>1E-10</v>
      </c>
      <c r="O29" s="207">
        <v>1E-10</v>
      </c>
      <c r="P29" s="207">
        <v>1E-10</v>
      </c>
      <c r="Q29" s="207">
        <v>1E-10</v>
      </c>
      <c r="R29" s="207">
        <v>1E-10</v>
      </c>
      <c r="S29" s="207">
        <v>17.256184914999999</v>
      </c>
      <c r="T29" s="207">
        <v>165.31539594</v>
      </c>
      <c r="U29" s="207">
        <v>250.45798385000001</v>
      </c>
      <c r="V29" s="207">
        <v>286.33543329999998</v>
      </c>
      <c r="W29" s="207">
        <v>94.298499590000006</v>
      </c>
      <c r="X29" s="207">
        <v>23.160949845000001</v>
      </c>
      <c r="Y29" s="207">
        <v>1E-10</v>
      </c>
      <c r="Z29" s="207">
        <v>1E-10</v>
      </c>
      <c r="AA29" s="207">
        <v>1E-10</v>
      </c>
      <c r="AB29" s="207">
        <v>1E-10</v>
      </c>
      <c r="AC29" s="207">
        <v>1E-10</v>
      </c>
      <c r="AD29" s="207">
        <v>1E-10</v>
      </c>
      <c r="AE29" s="207">
        <v>39.919515773000001</v>
      </c>
      <c r="AF29" s="207">
        <v>113.6124176</v>
      </c>
      <c r="AG29" s="207">
        <v>310.82989973999997</v>
      </c>
      <c r="AH29" s="207">
        <v>301.77868416000001</v>
      </c>
      <c r="AI29" s="207">
        <v>71.559399467000006</v>
      </c>
      <c r="AJ29" s="207">
        <v>0.66406593993999996</v>
      </c>
      <c r="AK29" s="207">
        <v>1E-10</v>
      </c>
      <c r="AL29" s="207">
        <v>1E-10</v>
      </c>
      <c r="AM29" s="207">
        <v>1E-10</v>
      </c>
      <c r="AN29" s="207">
        <v>1E-10</v>
      </c>
      <c r="AO29" s="207">
        <v>1E-10</v>
      </c>
      <c r="AP29" s="207">
        <v>0.44339095676000001</v>
      </c>
      <c r="AQ29" s="207">
        <v>11.968885469</v>
      </c>
      <c r="AR29" s="207">
        <v>77.715189328999998</v>
      </c>
      <c r="AS29" s="207">
        <v>306.44947739000003</v>
      </c>
      <c r="AT29" s="207">
        <v>189.95363370999999</v>
      </c>
      <c r="AU29" s="207">
        <v>79.769988315999996</v>
      </c>
      <c r="AV29" s="207">
        <v>9.6419894164999995</v>
      </c>
      <c r="AW29" s="207">
        <v>1E-10</v>
      </c>
      <c r="AX29" s="207">
        <v>1E-10</v>
      </c>
      <c r="AY29" s="207">
        <v>0</v>
      </c>
      <c r="AZ29" s="246">
        <v>0</v>
      </c>
      <c r="BA29" s="246">
        <v>0</v>
      </c>
      <c r="BB29" s="246">
        <v>0</v>
      </c>
      <c r="BC29" s="246">
        <v>33.077336158999998</v>
      </c>
      <c r="BD29" s="246">
        <v>147.73220380000001</v>
      </c>
      <c r="BE29" s="246">
        <v>311.73540247</v>
      </c>
      <c r="BF29" s="246">
        <v>256.69656177000002</v>
      </c>
      <c r="BG29" s="246">
        <v>81.345561126000007</v>
      </c>
      <c r="BH29" s="246">
        <v>5.0204482162000001</v>
      </c>
      <c r="BI29" s="246">
        <v>0</v>
      </c>
      <c r="BJ29" s="246">
        <v>0</v>
      </c>
      <c r="BK29" s="246">
        <v>0</v>
      </c>
      <c r="BL29" s="246">
        <v>0</v>
      </c>
      <c r="BM29" s="246">
        <v>0</v>
      </c>
      <c r="BN29" s="246">
        <v>0</v>
      </c>
      <c r="BO29" s="246">
        <v>33.38948396</v>
      </c>
      <c r="BP29" s="246">
        <v>149.11375430999999</v>
      </c>
      <c r="BQ29" s="246">
        <v>314.62013743</v>
      </c>
      <c r="BR29" s="246">
        <v>259.07160836999998</v>
      </c>
      <c r="BS29" s="246">
        <v>82.107638300000005</v>
      </c>
      <c r="BT29" s="246">
        <v>5.0686274186000002</v>
      </c>
      <c r="BU29" s="246">
        <v>0</v>
      </c>
      <c r="BV29" s="246">
        <v>0</v>
      </c>
    </row>
    <row r="30" spans="1:74" ht="11.15" customHeight="1" x14ac:dyDescent="0.25">
      <c r="A30" s="7" t="s">
        <v>37</v>
      </c>
      <c r="B30" s="166" t="s">
        <v>414</v>
      </c>
      <c r="C30" s="207">
        <v>1E-10</v>
      </c>
      <c r="D30" s="207">
        <v>1E-10</v>
      </c>
      <c r="E30" s="207">
        <v>2.0046543021000001</v>
      </c>
      <c r="F30" s="207">
        <v>1E-10</v>
      </c>
      <c r="G30" s="207">
        <v>31.786700347</v>
      </c>
      <c r="H30" s="207">
        <v>186.87391915000001</v>
      </c>
      <c r="I30" s="207">
        <v>335.15396098999997</v>
      </c>
      <c r="J30" s="207">
        <v>218.37821076</v>
      </c>
      <c r="K30" s="207">
        <v>54.827441284999999</v>
      </c>
      <c r="L30" s="207">
        <v>1.9856899775000001</v>
      </c>
      <c r="M30" s="207">
        <v>1E-10</v>
      </c>
      <c r="N30" s="207">
        <v>1E-10</v>
      </c>
      <c r="O30" s="207">
        <v>1E-10</v>
      </c>
      <c r="P30" s="207">
        <v>1E-10</v>
      </c>
      <c r="Q30" s="207">
        <v>2.1714056882000001</v>
      </c>
      <c r="R30" s="207">
        <v>0.26900898244999999</v>
      </c>
      <c r="S30" s="207">
        <v>35.171950996</v>
      </c>
      <c r="T30" s="207">
        <v>214.93395319999999</v>
      </c>
      <c r="U30" s="207">
        <v>238.11741198000001</v>
      </c>
      <c r="V30" s="207">
        <v>285.40391503000001</v>
      </c>
      <c r="W30" s="207">
        <v>105.46091945000001</v>
      </c>
      <c r="X30" s="207">
        <v>29.278582743000001</v>
      </c>
      <c r="Y30" s="207">
        <v>1E-10</v>
      </c>
      <c r="Z30" s="207">
        <v>0.41280769519999999</v>
      </c>
      <c r="AA30" s="207">
        <v>1E-10</v>
      </c>
      <c r="AB30" s="207">
        <v>1E-10</v>
      </c>
      <c r="AC30" s="207">
        <v>1.0564928688999999</v>
      </c>
      <c r="AD30" s="207">
        <v>1E-10</v>
      </c>
      <c r="AE30" s="207">
        <v>79.479640322999998</v>
      </c>
      <c r="AF30" s="207">
        <v>177.32073389999999</v>
      </c>
      <c r="AG30" s="207">
        <v>263.61785312000001</v>
      </c>
      <c r="AH30" s="207">
        <v>218.86591630999999</v>
      </c>
      <c r="AI30" s="207">
        <v>74.232378162000003</v>
      </c>
      <c r="AJ30" s="207">
        <v>1.6135998012999999</v>
      </c>
      <c r="AK30" s="207">
        <v>1E-10</v>
      </c>
      <c r="AL30" s="207">
        <v>1E-10</v>
      </c>
      <c r="AM30" s="207">
        <v>1E-10</v>
      </c>
      <c r="AN30" s="207">
        <v>1E-10</v>
      </c>
      <c r="AO30" s="207">
        <v>1E-10</v>
      </c>
      <c r="AP30" s="207">
        <v>0.67673643802000005</v>
      </c>
      <c r="AQ30" s="207">
        <v>47.927946093000003</v>
      </c>
      <c r="AR30" s="207">
        <v>129.93854164999999</v>
      </c>
      <c r="AS30" s="207">
        <v>246.56284513</v>
      </c>
      <c r="AT30" s="207">
        <v>186.59872820000001</v>
      </c>
      <c r="AU30" s="207">
        <v>88.151963412000001</v>
      </c>
      <c r="AV30" s="207">
        <v>9.9018686657000003</v>
      </c>
      <c r="AW30" s="207">
        <v>1E-10</v>
      </c>
      <c r="AX30" s="207">
        <v>1E-10</v>
      </c>
      <c r="AY30" s="207">
        <v>0</v>
      </c>
      <c r="AZ30" s="246">
        <v>0</v>
      </c>
      <c r="BA30" s="246">
        <v>1.1821940014000001</v>
      </c>
      <c r="BB30" s="246">
        <v>1.3417942619000001</v>
      </c>
      <c r="BC30" s="246">
        <v>63.845036438000001</v>
      </c>
      <c r="BD30" s="246">
        <v>177.92456547</v>
      </c>
      <c r="BE30" s="246">
        <v>280.50850673999997</v>
      </c>
      <c r="BF30" s="246">
        <v>233.78687807</v>
      </c>
      <c r="BG30" s="246">
        <v>79.891446803999997</v>
      </c>
      <c r="BH30" s="246">
        <v>6.9319939146999996</v>
      </c>
      <c r="BI30" s="246">
        <v>0</v>
      </c>
      <c r="BJ30" s="246">
        <v>0</v>
      </c>
      <c r="BK30" s="246">
        <v>0</v>
      </c>
      <c r="BL30" s="246">
        <v>0</v>
      </c>
      <c r="BM30" s="246">
        <v>1.1871687892</v>
      </c>
      <c r="BN30" s="246">
        <v>1.3481639199</v>
      </c>
      <c r="BO30" s="246">
        <v>64.198841212999994</v>
      </c>
      <c r="BP30" s="246">
        <v>178.92849335</v>
      </c>
      <c r="BQ30" s="246">
        <v>282.11353908000001</v>
      </c>
      <c r="BR30" s="246">
        <v>235.12254295</v>
      </c>
      <c r="BS30" s="246">
        <v>80.337964033999995</v>
      </c>
      <c r="BT30" s="246">
        <v>6.9702213753000004</v>
      </c>
      <c r="BU30" s="246">
        <v>0</v>
      </c>
      <c r="BV30" s="246">
        <v>0</v>
      </c>
    </row>
    <row r="31" spans="1:74" ht="11.15" customHeight="1" x14ac:dyDescent="0.25">
      <c r="A31" s="7" t="s">
        <v>38</v>
      </c>
      <c r="B31" s="166" t="s">
        <v>415</v>
      </c>
      <c r="C31" s="207">
        <v>1E-10</v>
      </c>
      <c r="D31" s="207">
        <v>1E-10</v>
      </c>
      <c r="E31" s="207">
        <v>6.0689747360000004</v>
      </c>
      <c r="F31" s="207">
        <v>1.384574685</v>
      </c>
      <c r="G31" s="207">
        <v>36.901561934</v>
      </c>
      <c r="H31" s="207">
        <v>255.44473517</v>
      </c>
      <c r="I31" s="207">
        <v>343.01650346999998</v>
      </c>
      <c r="J31" s="207">
        <v>246.48647026</v>
      </c>
      <c r="K31" s="207">
        <v>71.771258067000005</v>
      </c>
      <c r="L31" s="207">
        <v>2.5230550476000002</v>
      </c>
      <c r="M31" s="207">
        <v>0.28473549538999998</v>
      </c>
      <c r="N31" s="207">
        <v>1E-10</v>
      </c>
      <c r="O31" s="207">
        <v>1E-10</v>
      </c>
      <c r="P31" s="207">
        <v>1E-10</v>
      </c>
      <c r="Q31" s="207">
        <v>8.3622797659000003</v>
      </c>
      <c r="R31" s="207">
        <v>2.9441973271999999</v>
      </c>
      <c r="S31" s="207">
        <v>43.061410059000004</v>
      </c>
      <c r="T31" s="207">
        <v>266.56853460999997</v>
      </c>
      <c r="U31" s="207">
        <v>302.32988119999999</v>
      </c>
      <c r="V31" s="207">
        <v>299.74223004999999</v>
      </c>
      <c r="W31" s="207">
        <v>147.16975644999999</v>
      </c>
      <c r="X31" s="207">
        <v>21.876885031</v>
      </c>
      <c r="Y31" s="207">
        <v>1E-10</v>
      </c>
      <c r="Z31" s="207">
        <v>1.2751505083000001</v>
      </c>
      <c r="AA31" s="207">
        <v>1E-10</v>
      </c>
      <c r="AB31" s="207">
        <v>1E-10</v>
      </c>
      <c r="AC31" s="207">
        <v>2.8066853179</v>
      </c>
      <c r="AD31" s="207">
        <v>2.2088714585</v>
      </c>
      <c r="AE31" s="207">
        <v>71.501760638999997</v>
      </c>
      <c r="AF31" s="207">
        <v>232.16526156</v>
      </c>
      <c r="AG31" s="207">
        <v>337.80254323999998</v>
      </c>
      <c r="AH31" s="207">
        <v>275.58234057999999</v>
      </c>
      <c r="AI31" s="207">
        <v>120.91130055000001</v>
      </c>
      <c r="AJ31" s="207">
        <v>7.4262302963</v>
      </c>
      <c r="AK31" s="207">
        <v>1E-10</v>
      </c>
      <c r="AL31" s="207">
        <v>1E-10</v>
      </c>
      <c r="AM31" s="207">
        <v>1E-10</v>
      </c>
      <c r="AN31" s="207">
        <v>1E-10</v>
      </c>
      <c r="AO31" s="207">
        <v>0.98931342359999996</v>
      </c>
      <c r="AP31" s="207">
        <v>4.8892782313999996</v>
      </c>
      <c r="AQ31" s="207">
        <v>88.789699210999999</v>
      </c>
      <c r="AR31" s="207">
        <v>225.52507255</v>
      </c>
      <c r="AS31" s="207">
        <v>282.63279849000003</v>
      </c>
      <c r="AT31" s="207">
        <v>279.54641463000002</v>
      </c>
      <c r="AU31" s="207">
        <v>145.83412250000001</v>
      </c>
      <c r="AV31" s="207">
        <v>13.555528669999999</v>
      </c>
      <c r="AW31" s="207">
        <v>1E-10</v>
      </c>
      <c r="AX31" s="207">
        <v>1E-10</v>
      </c>
      <c r="AY31" s="207">
        <v>0</v>
      </c>
      <c r="AZ31" s="246">
        <v>0</v>
      </c>
      <c r="BA31" s="246">
        <v>4.5253575118000002</v>
      </c>
      <c r="BB31" s="246">
        <v>6.4108557624999998</v>
      </c>
      <c r="BC31" s="246">
        <v>71.562564641999998</v>
      </c>
      <c r="BD31" s="246">
        <v>218.03105285000001</v>
      </c>
      <c r="BE31" s="246">
        <v>339.72885983999998</v>
      </c>
      <c r="BF31" s="246">
        <v>281.82273015999999</v>
      </c>
      <c r="BG31" s="246">
        <v>108.27267765000001</v>
      </c>
      <c r="BH31" s="246">
        <v>10.399281529</v>
      </c>
      <c r="BI31" s="246">
        <v>0.31411919857999998</v>
      </c>
      <c r="BJ31" s="246">
        <v>0</v>
      </c>
      <c r="BK31" s="246">
        <v>0</v>
      </c>
      <c r="BL31" s="246">
        <v>0.14792903184</v>
      </c>
      <c r="BM31" s="246">
        <v>4.5434902408999998</v>
      </c>
      <c r="BN31" s="246">
        <v>6.4372547836000003</v>
      </c>
      <c r="BO31" s="246">
        <v>71.893724035999995</v>
      </c>
      <c r="BP31" s="246">
        <v>219.07988965999999</v>
      </c>
      <c r="BQ31" s="246">
        <v>341.40855082000002</v>
      </c>
      <c r="BR31" s="246">
        <v>283.18018977000003</v>
      </c>
      <c r="BS31" s="246">
        <v>108.75816933</v>
      </c>
      <c r="BT31" s="246">
        <v>10.439966101</v>
      </c>
      <c r="BU31" s="246">
        <v>0.31548172116000001</v>
      </c>
      <c r="BV31" s="246">
        <v>0</v>
      </c>
    </row>
    <row r="32" spans="1:74" ht="11.15" customHeight="1" x14ac:dyDescent="0.25">
      <c r="A32" s="7" t="s">
        <v>319</v>
      </c>
      <c r="B32" s="166" t="s">
        <v>444</v>
      </c>
      <c r="C32" s="207">
        <v>46.713888334000004</v>
      </c>
      <c r="D32" s="207">
        <v>46.151147166999998</v>
      </c>
      <c r="E32" s="207">
        <v>101.50915464000001</v>
      </c>
      <c r="F32" s="207">
        <v>108.46943622000001</v>
      </c>
      <c r="G32" s="207">
        <v>166.15650955000001</v>
      </c>
      <c r="H32" s="207">
        <v>341.54681993999998</v>
      </c>
      <c r="I32" s="207">
        <v>501.52012865</v>
      </c>
      <c r="J32" s="207">
        <v>453.67861898000001</v>
      </c>
      <c r="K32" s="207">
        <v>271.99453283000003</v>
      </c>
      <c r="L32" s="207">
        <v>183.28839363</v>
      </c>
      <c r="M32" s="207">
        <v>93.242827261000002</v>
      </c>
      <c r="N32" s="207">
        <v>20.834593982000001</v>
      </c>
      <c r="O32" s="207">
        <v>30.036889796000001</v>
      </c>
      <c r="P32" s="207">
        <v>50.362481187999997</v>
      </c>
      <c r="Q32" s="207">
        <v>73.404106558999999</v>
      </c>
      <c r="R32" s="207">
        <v>80.610350771</v>
      </c>
      <c r="S32" s="207">
        <v>187.50697586000001</v>
      </c>
      <c r="T32" s="207">
        <v>346.78601838999998</v>
      </c>
      <c r="U32" s="207">
        <v>437.10495200999998</v>
      </c>
      <c r="V32" s="207">
        <v>455.52471778</v>
      </c>
      <c r="W32" s="207">
        <v>280.00039163999998</v>
      </c>
      <c r="X32" s="207">
        <v>177.69342531000001</v>
      </c>
      <c r="Y32" s="207">
        <v>40.546117080000002</v>
      </c>
      <c r="Z32" s="207">
        <v>65.960142192000006</v>
      </c>
      <c r="AA32" s="207">
        <v>27.838184535</v>
      </c>
      <c r="AB32" s="207">
        <v>45.106762668000002</v>
      </c>
      <c r="AC32" s="207">
        <v>83.628116844000004</v>
      </c>
      <c r="AD32" s="207">
        <v>97.524151129000003</v>
      </c>
      <c r="AE32" s="207">
        <v>240.41899228</v>
      </c>
      <c r="AF32" s="207">
        <v>375.57134043999997</v>
      </c>
      <c r="AG32" s="207">
        <v>482.09200580999999</v>
      </c>
      <c r="AH32" s="207">
        <v>440.15746096999999</v>
      </c>
      <c r="AI32" s="207">
        <v>278.02213769000002</v>
      </c>
      <c r="AJ32" s="207">
        <v>106.53979824</v>
      </c>
      <c r="AK32" s="207">
        <v>88.226403542</v>
      </c>
      <c r="AL32" s="207">
        <v>37.415393035999998</v>
      </c>
      <c r="AM32" s="207">
        <v>49.449137022000002</v>
      </c>
      <c r="AN32" s="207">
        <v>69.798688091000002</v>
      </c>
      <c r="AO32" s="207">
        <v>83.932069960000007</v>
      </c>
      <c r="AP32" s="207">
        <v>117.48504269999999</v>
      </c>
      <c r="AQ32" s="207">
        <v>175.89602572000001</v>
      </c>
      <c r="AR32" s="207">
        <v>294.08504775</v>
      </c>
      <c r="AS32" s="207">
        <v>488.93808601000001</v>
      </c>
      <c r="AT32" s="207">
        <v>461.68011064000001</v>
      </c>
      <c r="AU32" s="207">
        <v>290.17077546000002</v>
      </c>
      <c r="AV32" s="207">
        <v>138.16243610999999</v>
      </c>
      <c r="AW32" s="207">
        <v>65.167799240999997</v>
      </c>
      <c r="AX32" s="207">
        <v>40.691013323</v>
      </c>
      <c r="AY32" s="207">
        <v>14.580234307</v>
      </c>
      <c r="AZ32" s="246">
        <v>29.335406403</v>
      </c>
      <c r="BA32" s="246">
        <v>63.168887128000001</v>
      </c>
      <c r="BB32" s="246">
        <v>95.997469175000006</v>
      </c>
      <c r="BC32" s="246">
        <v>227.51316531000001</v>
      </c>
      <c r="BD32" s="246">
        <v>386.57853828999998</v>
      </c>
      <c r="BE32" s="246">
        <v>498.70240840999998</v>
      </c>
      <c r="BF32" s="246">
        <v>466.91459498</v>
      </c>
      <c r="BG32" s="246">
        <v>315.39529091999998</v>
      </c>
      <c r="BH32" s="246">
        <v>151.75565466</v>
      </c>
      <c r="BI32" s="246">
        <v>63.216401775000001</v>
      </c>
      <c r="BJ32" s="246">
        <v>42.699275311999997</v>
      </c>
      <c r="BK32" s="246">
        <v>35.931902862999998</v>
      </c>
      <c r="BL32" s="246">
        <v>40.085274523000002</v>
      </c>
      <c r="BM32" s="246">
        <v>63.740610337</v>
      </c>
      <c r="BN32" s="246">
        <v>96.849596660000003</v>
      </c>
      <c r="BO32" s="246">
        <v>229.21941949999999</v>
      </c>
      <c r="BP32" s="246">
        <v>389.12894104999998</v>
      </c>
      <c r="BQ32" s="246">
        <v>501.79100491999998</v>
      </c>
      <c r="BR32" s="246">
        <v>469.88117686999999</v>
      </c>
      <c r="BS32" s="246">
        <v>317.61361589000001</v>
      </c>
      <c r="BT32" s="246">
        <v>153.00519475999999</v>
      </c>
      <c r="BU32" s="246">
        <v>63.774293901</v>
      </c>
      <c r="BV32" s="246">
        <v>43.073388448000003</v>
      </c>
    </row>
    <row r="33" spans="1:74" ht="11.15" customHeight="1" x14ac:dyDescent="0.25">
      <c r="A33" s="7" t="s">
        <v>39</v>
      </c>
      <c r="B33" s="166" t="s">
        <v>417</v>
      </c>
      <c r="C33" s="207">
        <v>12.880725753</v>
      </c>
      <c r="D33" s="207">
        <v>4.3147231531000001</v>
      </c>
      <c r="E33" s="207">
        <v>55.614100162</v>
      </c>
      <c r="F33" s="207">
        <v>20.178305871999999</v>
      </c>
      <c r="G33" s="207">
        <v>105.72582010000001</v>
      </c>
      <c r="H33" s="207">
        <v>296.22367772000001</v>
      </c>
      <c r="I33" s="207">
        <v>462.72396170000002</v>
      </c>
      <c r="J33" s="207">
        <v>388.61764037</v>
      </c>
      <c r="K33" s="207">
        <v>209.44347711</v>
      </c>
      <c r="L33" s="207">
        <v>66.254894820000004</v>
      </c>
      <c r="M33" s="207">
        <v>12.573821604999999</v>
      </c>
      <c r="N33" s="207">
        <v>0.97394261682000005</v>
      </c>
      <c r="O33" s="207">
        <v>5.4947222603999997</v>
      </c>
      <c r="P33" s="207">
        <v>1.0811598726</v>
      </c>
      <c r="Q33" s="207">
        <v>33.596518408999998</v>
      </c>
      <c r="R33" s="207">
        <v>17.270586297000001</v>
      </c>
      <c r="S33" s="207">
        <v>108.08903907</v>
      </c>
      <c r="T33" s="207">
        <v>306.45378776000001</v>
      </c>
      <c r="U33" s="207">
        <v>396.66704163000003</v>
      </c>
      <c r="V33" s="207">
        <v>410.42895906000001</v>
      </c>
      <c r="W33" s="207">
        <v>206.84822564000001</v>
      </c>
      <c r="X33" s="207">
        <v>97.806713682999998</v>
      </c>
      <c r="Y33" s="207">
        <v>1.9422794194999999</v>
      </c>
      <c r="Z33" s="207">
        <v>25.192189285000001</v>
      </c>
      <c r="AA33" s="207">
        <v>2.7605394674000001</v>
      </c>
      <c r="AB33" s="207">
        <v>3.0187668513000001</v>
      </c>
      <c r="AC33" s="207">
        <v>22.313189978</v>
      </c>
      <c r="AD33" s="207">
        <v>24.677185275999999</v>
      </c>
      <c r="AE33" s="207">
        <v>205.96861859000001</v>
      </c>
      <c r="AF33" s="207">
        <v>367.08107539999997</v>
      </c>
      <c r="AG33" s="207">
        <v>480.07031663999999</v>
      </c>
      <c r="AH33" s="207">
        <v>384.78536230999998</v>
      </c>
      <c r="AI33" s="207">
        <v>200.14687824000001</v>
      </c>
      <c r="AJ33" s="207">
        <v>29.175902625999999</v>
      </c>
      <c r="AK33" s="207">
        <v>4.6439688447999998</v>
      </c>
      <c r="AL33" s="207">
        <v>3.0483680799999999</v>
      </c>
      <c r="AM33" s="207">
        <v>19.268341921000001</v>
      </c>
      <c r="AN33" s="207">
        <v>17.101660612</v>
      </c>
      <c r="AO33" s="207">
        <v>27.456119573999999</v>
      </c>
      <c r="AP33" s="207">
        <v>29.895327939000001</v>
      </c>
      <c r="AQ33" s="207">
        <v>141.54182177000001</v>
      </c>
      <c r="AR33" s="207">
        <v>270.87414080999997</v>
      </c>
      <c r="AS33" s="207">
        <v>430.28607017000002</v>
      </c>
      <c r="AT33" s="207">
        <v>417.96478932999997</v>
      </c>
      <c r="AU33" s="207">
        <v>246.20715612999999</v>
      </c>
      <c r="AV33" s="207">
        <v>65.666355715999998</v>
      </c>
      <c r="AW33" s="207">
        <v>4.4077690562000003</v>
      </c>
      <c r="AX33" s="207">
        <v>3.8073475609999998</v>
      </c>
      <c r="AY33" s="207">
        <v>0</v>
      </c>
      <c r="AZ33" s="246">
        <v>2.9143001505999999</v>
      </c>
      <c r="BA33" s="246">
        <v>22.570925142</v>
      </c>
      <c r="BB33" s="246">
        <v>35.953757248999999</v>
      </c>
      <c r="BC33" s="246">
        <v>166.78269947000001</v>
      </c>
      <c r="BD33" s="246">
        <v>339.88899586000002</v>
      </c>
      <c r="BE33" s="246">
        <v>453.92954197</v>
      </c>
      <c r="BF33" s="246">
        <v>423.63119914999999</v>
      </c>
      <c r="BG33" s="246">
        <v>244.84533013999999</v>
      </c>
      <c r="BH33" s="246">
        <v>58.773891147999997</v>
      </c>
      <c r="BI33" s="246">
        <v>5.4607178182</v>
      </c>
      <c r="BJ33" s="246">
        <v>3.2098822546000001</v>
      </c>
      <c r="BK33" s="246">
        <v>6.2530788368000003</v>
      </c>
      <c r="BL33" s="246">
        <v>4.8768301258999998</v>
      </c>
      <c r="BM33" s="246">
        <v>22.647586552</v>
      </c>
      <c r="BN33" s="246">
        <v>36.072000385999999</v>
      </c>
      <c r="BO33" s="246">
        <v>167.45022879999999</v>
      </c>
      <c r="BP33" s="246">
        <v>341.33095877</v>
      </c>
      <c r="BQ33" s="246">
        <v>455.91590810999998</v>
      </c>
      <c r="BR33" s="246">
        <v>425.46252586999998</v>
      </c>
      <c r="BS33" s="246">
        <v>245.84468322000001</v>
      </c>
      <c r="BT33" s="246">
        <v>58.981777455</v>
      </c>
      <c r="BU33" s="246">
        <v>5.4731270784000001</v>
      </c>
      <c r="BV33" s="246">
        <v>3.2187909166000002</v>
      </c>
    </row>
    <row r="34" spans="1:74" ht="11.15" customHeight="1" x14ac:dyDescent="0.25">
      <c r="A34" s="7" t="s">
        <v>40</v>
      </c>
      <c r="B34" s="166" t="s">
        <v>418</v>
      </c>
      <c r="C34" s="207">
        <v>28.802180332999999</v>
      </c>
      <c r="D34" s="207">
        <v>12.863113351999999</v>
      </c>
      <c r="E34" s="207">
        <v>132.45829443</v>
      </c>
      <c r="F34" s="207">
        <v>105.18259096</v>
      </c>
      <c r="G34" s="207">
        <v>279.28066037999997</v>
      </c>
      <c r="H34" s="207">
        <v>456.68827758999998</v>
      </c>
      <c r="I34" s="207">
        <v>602.75682045999997</v>
      </c>
      <c r="J34" s="207">
        <v>578.70331069999997</v>
      </c>
      <c r="K34" s="207">
        <v>326.63781949999998</v>
      </c>
      <c r="L34" s="207">
        <v>133.1428664</v>
      </c>
      <c r="M34" s="207">
        <v>70.157902479000001</v>
      </c>
      <c r="N34" s="207">
        <v>8.1820452770000003</v>
      </c>
      <c r="O34" s="207">
        <v>15.117663979</v>
      </c>
      <c r="P34" s="207">
        <v>4.3732148941000002</v>
      </c>
      <c r="Q34" s="207">
        <v>70.360214210999999</v>
      </c>
      <c r="R34" s="207">
        <v>84.031147790999995</v>
      </c>
      <c r="S34" s="207">
        <v>228.92606849000001</v>
      </c>
      <c r="T34" s="207">
        <v>456.62802907000003</v>
      </c>
      <c r="U34" s="207">
        <v>514.10390493</v>
      </c>
      <c r="V34" s="207">
        <v>554.52423854999995</v>
      </c>
      <c r="W34" s="207">
        <v>401.40237915</v>
      </c>
      <c r="X34" s="207">
        <v>208.64099461999999</v>
      </c>
      <c r="Y34" s="207">
        <v>31.489022562999999</v>
      </c>
      <c r="Z34" s="207">
        <v>74.580450247000002</v>
      </c>
      <c r="AA34" s="207">
        <v>9.0781166026999998</v>
      </c>
      <c r="AB34" s="207">
        <v>5.1475623795000001</v>
      </c>
      <c r="AC34" s="207">
        <v>40.987709791999997</v>
      </c>
      <c r="AD34" s="207">
        <v>157.55579624999999</v>
      </c>
      <c r="AE34" s="207">
        <v>386.39553009000002</v>
      </c>
      <c r="AF34" s="207">
        <v>554.26480762000006</v>
      </c>
      <c r="AG34" s="207">
        <v>681.54186933999995</v>
      </c>
      <c r="AH34" s="207">
        <v>582.86400262999996</v>
      </c>
      <c r="AI34" s="207">
        <v>404.39707632</v>
      </c>
      <c r="AJ34" s="207">
        <v>130.78421492000001</v>
      </c>
      <c r="AK34" s="207">
        <v>25.585348563</v>
      </c>
      <c r="AL34" s="207">
        <v>13.229174958</v>
      </c>
      <c r="AM34" s="207">
        <v>34.632334053000001</v>
      </c>
      <c r="AN34" s="207">
        <v>27.390772301999998</v>
      </c>
      <c r="AO34" s="207">
        <v>88.054382767999996</v>
      </c>
      <c r="AP34" s="207">
        <v>93.674029955999998</v>
      </c>
      <c r="AQ34" s="207">
        <v>291.76961370999999</v>
      </c>
      <c r="AR34" s="207">
        <v>515.05193389999999</v>
      </c>
      <c r="AS34" s="207">
        <v>647.66426543</v>
      </c>
      <c r="AT34" s="207">
        <v>709.17923253000004</v>
      </c>
      <c r="AU34" s="207">
        <v>507.22232507000001</v>
      </c>
      <c r="AV34" s="207">
        <v>171.30496434</v>
      </c>
      <c r="AW34" s="207">
        <v>28.566461141000001</v>
      </c>
      <c r="AX34" s="207">
        <v>15.776405123</v>
      </c>
      <c r="AY34" s="207">
        <v>0.84302474774000002</v>
      </c>
      <c r="AZ34" s="246">
        <v>13.424978011</v>
      </c>
      <c r="BA34" s="246">
        <v>66.455939758</v>
      </c>
      <c r="BB34" s="246">
        <v>118.82340295</v>
      </c>
      <c r="BC34" s="246">
        <v>307.19387695</v>
      </c>
      <c r="BD34" s="246">
        <v>505.56509670000003</v>
      </c>
      <c r="BE34" s="246">
        <v>618.58105470999999</v>
      </c>
      <c r="BF34" s="246">
        <v>614.78097001000003</v>
      </c>
      <c r="BG34" s="246">
        <v>407.52871391000002</v>
      </c>
      <c r="BH34" s="246">
        <v>161.41560428</v>
      </c>
      <c r="BI34" s="246">
        <v>40.342208081999999</v>
      </c>
      <c r="BJ34" s="246">
        <v>10.643639436000001</v>
      </c>
      <c r="BK34" s="246">
        <v>16.862947102</v>
      </c>
      <c r="BL34" s="246">
        <v>21.777892005000002</v>
      </c>
      <c r="BM34" s="246">
        <v>66.816827109000002</v>
      </c>
      <c r="BN34" s="246">
        <v>119.45763685</v>
      </c>
      <c r="BO34" s="246">
        <v>308.72593057</v>
      </c>
      <c r="BP34" s="246">
        <v>507.93329548000003</v>
      </c>
      <c r="BQ34" s="246">
        <v>621.41091702000006</v>
      </c>
      <c r="BR34" s="246">
        <v>617.63461656000004</v>
      </c>
      <c r="BS34" s="246">
        <v>409.46262272000001</v>
      </c>
      <c r="BT34" s="246">
        <v>162.25938228000001</v>
      </c>
      <c r="BU34" s="246">
        <v>40.570528549000002</v>
      </c>
      <c r="BV34" s="246">
        <v>10.697193498000001</v>
      </c>
    </row>
    <row r="35" spans="1:74" ht="11.15" customHeight="1" x14ac:dyDescent="0.25">
      <c r="A35" s="7" t="s">
        <v>42</v>
      </c>
      <c r="B35" s="166" t="s">
        <v>419</v>
      </c>
      <c r="C35" s="207">
        <v>1E-10</v>
      </c>
      <c r="D35" s="207">
        <v>2.0088860114</v>
      </c>
      <c r="E35" s="207">
        <v>8.1334826972999998</v>
      </c>
      <c r="F35" s="207">
        <v>43.329237171000003</v>
      </c>
      <c r="G35" s="207">
        <v>160.36009761</v>
      </c>
      <c r="H35" s="207">
        <v>264.32346739000002</v>
      </c>
      <c r="I35" s="207">
        <v>415.56087497999999</v>
      </c>
      <c r="J35" s="207">
        <v>442.06273353</v>
      </c>
      <c r="K35" s="207">
        <v>229.11100243000001</v>
      </c>
      <c r="L35" s="207">
        <v>102.45752976</v>
      </c>
      <c r="M35" s="207">
        <v>14.832375596</v>
      </c>
      <c r="N35" s="207">
        <v>1E-10</v>
      </c>
      <c r="O35" s="207">
        <v>4.3660696753000001E-2</v>
      </c>
      <c r="P35" s="207">
        <v>2.8740629571</v>
      </c>
      <c r="Q35" s="207">
        <v>7.0705561714999998</v>
      </c>
      <c r="R35" s="207">
        <v>59.408980241000002</v>
      </c>
      <c r="S35" s="207">
        <v>125.50183684</v>
      </c>
      <c r="T35" s="207">
        <v>347.48353519</v>
      </c>
      <c r="U35" s="207">
        <v>417.43153981</v>
      </c>
      <c r="V35" s="207">
        <v>330.92220011000001</v>
      </c>
      <c r="W35" s="207">
        <v>222.26853829999999</v>
      </c>
      <c r="X35" s="207">
        <v>45.091892874000003</v>
      </c>
      <c r="Y35" s="207">
        <v>24.293066360000001</v>
      </c>
      <c r="Z35" s="207">
        <v>1E-10</v>
      </c>
      <c r="AA35" s="207">
        <v>1E-10</v>
      </c>
      <c r="AB35" s="207">
        <v>1.7288904802</v>
      </c>
      <c r="AC35" s="207">
        <v>13.397551127</v>
      </c>
      <c r="AD35" s="207">
        <v>52.186841635999997</v>
      </c>
      <c r="AE35" s="207">
        <v>126.82774424999999</v>
      </c>
      <c r="AF35" s="207">
        <v>290.19316017</v>
      </c>
      <c r="AG35" s="207">
        <v>430.85542922000002</v>
      </c>
      <c r="AH35" s="207">
        <v>357.97041114000001</v>
      </c>
      <c r="AI35" s="207">
        <v>244.65202887000001</v>
      </c>
      <c r="AJ35" s="207">
        <v>66.692486830999997</v>
      </c>
      <c r="AK35" s="207">
        <v>1.4449300226999999</v>
      </c>
      <c r="AL35" s="207">
        <v>1E-10</v>
      </c>
      <c r="AM35" s="207">
        <v>1E-10</v>
      </c>
      <c r="AN35" s="207">
        <v>1E-10</v>
      </c>
      <c r="AO35" s="207">
        <v>3.4723567959000001</v>
      </c>
      <c r="AP35" s="207">
        <v>41.260871293999998</v>
      </c>
      <c r="AQ35" s="207">
        <v>117.0197673</v>
      </c>
      <c r="AR35" s="207">
        <v>194.00102977</v>
      </c>
      <c r="AS35" s="207">
        <v>462.46398479999999</v>
      </c>
      <c r="AT35" s="207">
        <v>364.12722571</v>
      </c>
      <c r="AU35" s="207">
        <v>204.59992532999999</v>
      </c>
      <c r="AV35" s="207">
        <v>86.835250012000003</v>
      </c>
      <c r="AW35" s="207">
        <v>13.096857372000001</v>
      </c>
      <c r="AX35" s="207">
        <v>1E-10</v>
      </c>
      <c r="AY35" s="207">
        <v>0</v>
      </c>
      <c r="AZ35" s="246">
        <v>2.5662436844999998</v>
      </c>
      <c r="BA35" s="246">
        <v>15.536035093000001</v>
      </c>
      <c r="BB35" s="246">
        <v>43.616211929999999</v>
      </c>
      <c r="BC35" s="246">
        <v>125.49261058</v>
      </c>
      <c r="BD35" s="246">
        <v>281.40187443999997</v>
      </c>
      <c r="BE35" s="246">
        <v>422.57913402000003</v>
      </c>
      <c r="BF35" s="246">
        <v>373.74138622999999</v>
      </c>
      <c r="BG35" s="246">
        <v>217.45704541000001</v>
      </c>
      <c r="BH35" s="246">
        <v>72.850327821999997</v>
      </c>
      <c r="BI35" s="246">
        <v>10.249606047</v>
      </c>
      <c r="BJ35" s="246">
        <v>0</v>
      </c>
      <c r="BK35" s="246">
        <v>1.0646352889999999</v>
      </c>
      <c r="BL35" s="246">
        <v>3.8149780542</v>
      </c>
      <c r="BM35" s="246">
        <v>15.625122136</v>
      </c>
      <c r="BN35" s="246">
        <v>43.857391728000003</v>
      </c>
      <c r="BO35" s="246">
        <v>126.1527619</v>
      </c>
      <c r="BP35" s="246">
        <v>282.83167205000001</v>
      </c>
      <c r="BQ35" s="246">
        <v>424.81990567000003</v>
      </c>
      <c r="BR35" s="246">
        <v>375.72729580999999</v>
      </c>
      <c r="BS35" s="246">
        <v>218.60076681000001</v>
      </c>
      <c r="BT35" s="246">
        <v>73.25072969</v>
      </c>
      <c r="BU35" s="246">
        <v>10.30986088</v>
      </c>
      <c r="BV35" s="246">
        <v>0</v>
      </c>
    </row>
    <row r="36" spans="1:74" ht="11.15" customHeight="1" x14ac:dyDescent="0.25">
      <c r="A36" s="7" t="s">
        <v>43</v>
      </c>
      <c r="B36" s="166" t="s">
        <v>420</v>
      </c>
      <c r="C36" s="207">
        <v>9.0614621461000002</v>
      </c>
      <c r="D36" s="207">
        <v>7.7555513237999998</v>
      </c>
      <c r="E36" s="207">
        <v>8.2381057347999995</v>
      </c>
      <c r="F36" s="207">
        <v>19.205589529000001</v>
      </c>
      <c r="G36" s="207">
        <v>66.423558663999998</v>
      </c>
      <c r="H36" s="207">
        <v>111.3683868</v>
      </c>
      <c r="I36" s="207">
        <v>213.36004804999999</v>
      </c>
      <c r="J36" s="207">
        <v>294.75623351000002</v>
      </c>
      <c r="K36" s="207">
        <v>213.91209445000001</v>
      </c>
      <c r="L36" s="207">
        <v>101.11834705</v>
      </c>
      <c r="M36" s="207">
        <v>15.506756378</v>
      </c>
      <c r="N36" s="207">
        <v>10.211840992000001</v>
      </c>
      <c r="O36" s="207">
        <v>9.5690114489999996</v>
      </c>
      <c r="P36" s="207">
        <v>7.078327013</v>
      </c>
      <c r="Q36" s="207">
        <v>7.5691913902000003</v>
      </c>
      <c r="R36" s="207">
        <v>23.585113010000001</v>
      </c>
      <c r="S36" s="207">
        <v>50.813562869999998</v>
      </c>
      <c r="T36" s="207">
        <v>175.47741843</v>
      </c>
      <c r="U36" s="207">
        <v>296.23072915</v>
      </c>
      <c r="V36" s="207">
        <v>251.56741943</v>
      </c>
      <c r="W36" s="207">
        <v>158.25528836000001</v>
      </c>
      <c r="X36" s="207">
        <v>26.906563614</v>
      </c>
      <c r="Y36" s="207">
        <v>24.541415701999998</v>
      </c>
      <c r="Z36" s="207">
        <v>8.2144174217000003</v>
      </c>
      <c r="AA36" s="207">
        <v>9.4373574715000004</v>
      </c>
      <c r="AB36" s="207">
        <v>7.4783668396999996</v>
      </c>
      <c r="AC36" s="207">
        <v>13.744181609</v>
      </c>
      <c r="AD36" s="207">
        <v>23.43125053</v>
      </c>
      <c r="AE36" s="207">
        <v>42.324591941999998</v>
      </c>
      <c r="AF36" s="207">
        <v>145.91579593</v>
      </c>
      <c r="AG36" s="207">
        <v>247.22919612000001</v>
      </c>
      <c r="AH36" s="207">
        <v>297.24005125999997</v>
      </c>
      <c r="AI36" s="207">
        <v>222.29667925999999</v>
      </c>
      <c r="AJ36" s="207">
        <v>59.241517487000003</v>
      </c>
      <c r="AK36" s="207">
        <v>10.631904957</v>
      </c>
      <c r="AL36" s="207">
        <v>8.6854434010000006</v>
      </c>
      <c r="AM36" s="207">
        <v>7.7655247114000003</v>
      </c>
      <c r="AN36" s="207">
        <v>8.2476251907999991</v>
      </c>
      <c r="AO36" s="207">
        <v>9.6723152294000005</v>
      </c>
      <c r="AP36" s="207">
        <v>17.344826667</v>
      </c>
      <c r="AQ36" s="207">
        <v>33.577223988999997</v>
      </c>
      <c r="AR36" s="207">
        <v>59.040965438999997</v>
      </c>
      <c r="AS36" s="207">
        <v>275.66779855999999</v>
      </c>
      <c r="AT36" s="207">
        <v>241.67078488999999</v>
      </c>
      <c r="AU36" s="207">
        <v>94.222930027000004</v>
      </c>
      <c r="AV36" s="207">
        <v>55.186391405000002</v>
      </c>
      <c r="AW36" s="207">
        <v>14.276055578999999</v>
      </c>
      <c r="AX36" s="207">
        <v>7.8117060830999998</v>
      </c>
      <c r="AY36" s="207">
        <v>5.7959808479000001</v>
      </c>
      <c r="AZ36" s="246">
        <v>6.6908959690999996</v>
      </c>
      <c r="BA36" s="246">
        <v>12.362025449000001</v>
      </c>
      <c r="BB36" s="246">
        <v>20.594683152999998</v>
      </c>
      <c r="BC36" s="246">
        <v>52.772800633000003</v>
      </c>
      <c r="BD36" s="246">
        <v>125.2977793</v>
      </c>
      <c r="BE36" s="246">
        <v>262.26257757000002</v>
      </c>
      <c r="BF36" s="246">
        <v>267.44555753999998</v>
      </c>
      <c r="BG36" s="246">
        <v>167.26833313</v>
      </c>
      <c r="BH36" s="246">
        <v>53.622581193999999</v>
      </c>
      <c r="BI36" s="246">
        <v>14.67256443</v>
      </c>
      <c r="BJ36" s="246">
        <v>8.6760249780999992</v>
      </c>
      <c r="BK36" s="246">
        <v>8.0637149491999995</v>
      </c>
      <c r="BL36" s="246">
        <v>7.5439994975999998</v>
      </c>
      <c r="BM36" s="246">
        <v>12.365012975000001</v>
      </c>
      <c r="BN36" s="246">
        <v>20.648285015999999</v>
      </c>
      <c r="BO36" s="246">
        <v>53.072140507999997</v>
      </c>
      <c r="BP36" s="246">
        <v>126.19596889</v>
      </c>
      <c r="BQ36" s="246">
        <v>264.42930515</v>
      </c>
      <c r="BR36" s="246">
        <v>269.64306859999999</v>
      </c>
      <c r="BS36" s="246">
        <v>168.50702002</v>
      </c>
      <c r="BT36" s="246">
        <v>53.904073945</v>
      </c>
      <c r="BU36" s="246">
        <v>14.671479183000001</v>
      </c>
      <c r="BV36" s="246">
        <v>8.6465716930000003</v>
      </c>
    </row>
    <row r="37" spans="1:74" ht="11.15" customHeight="1" x14ac:dyDescent="0.25">
      <c r="A37" s="7" t="s">
        <v>544</v>
      </c>
      <c r="B37" s="166" t="s">
        <v>445</v>
      </c>
      <c r="C37" s="207">
        <v>15.074575816999999</v>
      </c>
      <c r="D37" s="207">
        <v>12.444076093</v>
      </c>
      <c r="E37" s="207">
        <v>42.434318197000003</v>
      </c>
      <c r="F37" s="207">
        <v>42.244939791</v>
      </c>
      <c r="G37" s="207">
        <v>105.18496702</v>
      </c>
      <c r="H37" s="207">
        <v>246.34604156</v>
      </c>
      <c r="I37" s="207">
        <v>397.51327316999999</v>
      </c>
      <c r="J37" s="207">
        <v>356.42037372999999</v>
      </c>
      <c r="K37" s="207">
        <v>180.55449242</v>
      </c>
      <c r="L37" s="207">
        <v>82.085980320999994</v>
      </c>
      <c r="M37" s="207">
        <v>31.716281575</v>
      </c>
      <c r="N37" s="207">
        <v>6.8869986407999999</v>
      </c>
      <c r="O37" s="207">
        <v>9.7552211870000001</v>
      </c>
      <c r="P37" s="207">
        <v>12.056969129000001</v>
      </c>
      <c r="Q37" s="207">
        <v>28.020952163</v>
      </c>
      <c r="R37" s="207">
        <v>36.149765606000003</v>
      </c>
      <c r="S37" s="207">
        <v>100.461552</v>
      </c>
      <c r="T37" s="207">
        <v>273.89820623999998</v>
      </c>
      <c r="U37" s="207">
        <v>346.83362018000003</v>
      </c>
      <c r="V37" s="207">
        <v>357.32434942999998</v>
      </c>
      <c r="W37" s="207">
        <v>199.94210047000001</v>
      </c>
      <c r="X37" s="207">
        <v>84.065209100999994</v>
      </c>
      <c r="Y37" s="207">
        <v>17.991962337</v>
      </c>
      <c r="Z37" s="207">
        <v>25.533071149000001</v>
      </c>
      <c r="AA37" s="207">
        <v>8.4224644610000006</v>
      </c>
      <c r="AB37" s="207">
        <v>11.257614342</v>
      </c>
      <c r="AC37" s="207">
        <v>26.884756423999999</v>
      </c>
      <c r="AD37" s="207">
        <v>48.746802688999999</v>
      </c>
      <c r="AE37" s="207">
        <v>147.27700679</v>
      </c>
      <c r="AF37" s="207">
        <v>269.80118002</v>
      </c>
      <c r="AG37" s="207">
        <v>393.75002802</v>
      </c>
      <c r="AH37" s="207">
        <v>358.82226746999999</v>
      </c>
      <c r="AI37" s="207">
        <v>201.89671457</v>
      </c>
      <c r="AJ37" s="207">
        <v>55.112141862000001</v>
      </c>
      <c r="AK37" s="207">
        <v>23.215350662999999</v>
      </c>
      <c r="AL37" s="207">
        <v>10.830977111999999</v>
      </c>
      <c r="AM37" s="207">
        <v>16.78221555</v>
      </c>
      <c r="AN37" s="207">
        <v>19.970525325000001</v>
      </c>
      <c r="AO37" s="207">
        <v>31.661622426000001</v>
      </c>
      <c r="AP37" s="207">
        <v>43.896356281999999</v>
      </c>
      <c r="AQ37" s="207">
        <v>109.45218543</v>
      </c>
      <c r="AR37" s="207">
        <v>209.97755328</v>
      </c>
      <c r="AS37" s="207">
        <v>389.74583276999999</v>
      </c>
      <c r="AT37" s="207">
        <v>348.83729291999998</v>
      </c>
      <c r="AU37" s="207">
        <v>202.99395215999999</v>
      </c>
      <c r="AV37" s="207">
        <v>72.920091561000007</v>
      </c>
      <c r="AW37" s="207">
        <v>20.47352265</v>
      </c>
      <c r="AX37" s="207">
        <v>11.783931274</v>
      </c>
      <c r="AY37" s="207">
        <v>4.0102282442000003</v>
      </c>
      <c r="AZ37" s="246">
        <v>9.1377517412000007</v>
      </c>
      <c r="BA37" s="246">
        <v>26.307818255000001</v>
      </c>
      <c r="BB37" s="246">
        <v>44.091605643999998</v>
      </c>
      <c r="BC37" s="246">
        <v>131.62353397000001</v>
      </c>
      <c r="BD37" s="246">
        <v>266.29331287999997</v>
      </c>
      <c r="BE37" s="246">
        <v>393.02985319999999</v>
      </c>
      <c r="BF37" s="246">
        <v>362.07376527000002</v>
      </c>
      <c r="BG37" s="246">
        <v>204.46141367000001</v>
      </c>
      <c r="BH37" s="246">
        <v>71.592010058</v>
      </c>
      <c r="BI37" s="246">
        <v>21.579828269</v>
      </c>
      <c r="BJ37" s="246">
        <v>11.693721995000001</v>
      </c>
      <c r="BK37" s="246">
        <v>11.261767223</v>
      </c>
      <c r="BL37" s="246">
        <v>12.805144408</v>
      </c>
      <c r="BM37" s="246">
        <v>26.588826654999998</v>
      </c>
      <c r="BN37" s="246">
        <v>44.559842476</v>
      </c>
      <c r="BO37" s="246">
        <v>132.78084133999999</v>
      </c>
      <c r="BP37" s="246">
        <v>268.35218421000002</v>
      </c>
      <c r="BQ37" s="246">
        <v>395.90387077000003</v>
      </c>
      <c r="BR37" s="246">
        <v>364.78377153000002</v>
      </c>
      <c r="BS37" s="246">
        <v>206.14660311</v>
      </c>
      <c r="BT37" s="246">
        <v>72.288858758000003</v>
      </c>
      <c r="BU37" s="246">
        <v>21.804880223000001</v>
      </c>
      <c r="BV37" s="246">
        <v>11.811191489</v>
      </c>
    </row>
    <row r="38" spans="1:74" ht="11.15" customHeight="1" x14ac:dyDescent="0.25">
      <c r="A38" s="7"/>
      <c r="B38" s="153" t="s">
        <v>153</v>
      </c>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247"/>
      <c r="BA38" s="247"/>
      <c r="BB38" s="247"/>
      <c r="BC38" s="247"/>
      <c r="BD38" s="247"/>
      <c r="BE38" s="247"/>
      <c r="BF38" s="247"/>
      <c r="BG38" s="247"/>
      <c r="BH38" s="247"/>
      <c r="BI38" s="247"/>
      <c r="BJ38" s="247"/>
      <c r="BK38" s="247"/>
      <c r="BL38" s="247"/>
      <c r="BM38" s="247"/>
      <c r="BN38" s="247"/>
      <c r="BO38" s="247"/>
      <c r="BP38" s="247"/>
      <c r="BQ38" s="247"/>
      <c r="BR38" s="247"/>
      <c r="BS38" s="247"/>
      <c r="BT38" s="247"/>
      <c r="BU38" s="247"/>
      <c r="BV38" s="247"/>
    </row>
    <row r="39" spans="1:74" ht="11.15" customHeight="1" x14ac:dyDescent="0.25">
      <c r="A39" s="7" t="s">
        <v>140</v>
      </c>
      <c r="B39" s="166" t="s">
        <v>413</v>
      </c>
      <c r="C39" s="207">
        <v>1E-10</v>
      </c>
      <c r="D39" s="207">
        <v>1E-10</v>
      </c>
      <c r="E39" s="207">
        <v>1E-10</v>
      </c>
      <c r="F39" s="207">
        <v>1E-10</v>
      </c>
      <c r="G39" s="207">
        <v>13.792855429999999</v>
      </c>
      <c r="H39" s="207">
        <v>68.752129440000004</v>
      </c>
      <c r="I39" s="207">
        <v>241.57098636000001</v>
      </c>
      <c r="J39" s="207">
        <v>179.02040535</v>
      </c>
      <c r="K39" s="207">
        <v>50.376233521000003</v>
      </c>
      <c r="L39" s="207">
        <v>1.2106814105000001</v>
      </c>
      <c r="M39" s="207">
        <v>1E-10</v>
      </c>
      <c r="N39" s="207">
        <v>1E-10</v>
      </c>
      <c r="O39" s="207">
        <v>1E-10</v>
      </c>
      <c r="P39" s="207">
        <v>1E-10</v>
      </c>
      <c r="Q39" s="207">
        <v>1E-10</v>
      </c>
      <c r="R39" s="207">
        <v>1E-10</v>
      </c>
      <c r="S39" s="207">
        <v>12.086127217</v>
      </c>
      <c r="T39" s="207">
        <v>68.390540372000004</v>
      </c>
      <c r="U39" s="207">
        <v>242.45992534999999</v>
      </c>
      <c r="V39" s="207">
        <v>183.45205533000001</v>
      </c>
      <c r="W39" s="207">
        <v>48.176588844000001</v>
      </c>
      <c r="X39" s="207">
        <v>1.2106814105000001</v>
      </c>
      <c r="Y39" s="207">
        <v>1E-10</v>
      </c>
      <c r="Z39" s="207">
        <v>1E-10</v>
      </c>
      <c r="AA39" s="207">
        <v>1E-10</v>
      </c>
      <c r="AB39" s="207">
        <v>1E-10</v>
      </c>
      <c r="AC39" s="207">
        <v>1E-10</v>
      </c>
      <c r="AD39" s="207">
        <v>1E-10</v>
      </c>
      <c r="AE39" s="207">
        <v>11.697922776</v>
      </c>
      <c r="AF39" s="207">
        <v>75.392574018000005</v>
      </c>
      <c r="AG39" s="207">
        <v>233.64322010000001</v>
      </c>
      <c r="AH39" s="207">
        <v>190.31671732000001</v>
      </c>
      <c r="AI39" s="207">
        <v>47.920578319999997</v>
      </c>
      <c r="AJ39" s="207">
        <v>1.8996029628</v>
      </c>
      <c r="AK39" s="207">
        <v>1E-10</v>
      </c>
      <c r="AL39" s="207">
        <v>1E-10</v>
      </c>
      <c r="AM39" s="207">
        <v>1E-10</v>
      </c>
      <c r="AN39" s="207">
        <v>1E-10</v>
      </c>
      <c r="AO39" s="207">
        <v>1E-10</v>
      </c>
      <c r="AP39" s="207">
        <v>1E-10</v>
      </c>
      <c r="AQ39" s="207">
        <v>11.406554763999999</v>
      </c>
      <c r="AR39" s="207">
        <v>75.887547272999996</v>
      </c>
      <c r="AS39" s="207">
        <v>235.11061480000001</v>
      </c>
      <c r="AT39" s="207">
        <v>196.52255843</v>
      </c>
      <c r="AU39" s="207">
        <v>48.502750394000003</v>
      </c>
      <c r="AV39" s="207">
        <v>1.8504700574999999</v>
      </c>
      <c r="AW39" s="207">
        <v>1E-10</v>
      </c>
      <c r="AX39" s="207">
        <v>1E-10</v>
      </c>
      <c r="AY39" s="207">
        <v>1E-10</v>
      </c>
      <c r="AZ39" s="246">
        <v>0</v>
      </c>
      <c r="BA39" s="246">
        <v>0</v>
      </c>
      <c r="BB39" s="246">
        <v>0</v>
      </c>
      <c r="BC39" s="246">
        <v>10.92243</v>
      </c>
      <c r="BD39" s="246">
        <v>72.013030000000001</v>
      </c>
      <c r="BE39" s="246">
        <v>232.18299999999999</v>
      </c>
      <c r="BF39" s="246">
        <v>197.57390000000001</v>
      </c>
      <c r="BG39" s="246">
        <v>52.712870000000002</v>
      </c>
      <c r="BH39" s="246">
        <v>2.3911319999999998</v>
      </c>
      <c r="BI39" s="246">
        <v>0</v>
      </c>
      <c r="BJ39" s="246">
        <v>0</v>
      </c>
      <c r="BK39" s="246">
        <v>0</v>
      </c>
      <c r="BL39" s="246">
        <v>0</v>
      </c>
      <c r="BM39" s="246">
        <v>0</v>
      </c>
      <c r="BN39" s="246">
        <v>0</v>
      </c>
      <c r="BO39" s="246">
        <v>11.216229999999999</v>
      </c>
      <c r="BP39" s="246">
        <v>73.902670000000001</v>
      </c>
      <c r="BQ39" s="246">
        <v>237.44399999999999</v>
      </c>
      <c r="BR39" s="246">
        <v>207.2456</v>
      </c>
      <c r="BS39" s="246">
        <v>53.801990000000004</v>
      </c>
      <c r="BT39" s="246">
        <v>2.4388719999999999</v>
      </c>
      <c r="BU39" s="246">
        <v>0</v>
      </c>
      <c r="BV39" s="246">
        <v>0</v>
      </c>
    </row>
    <row r="40" spans="1:74" ht="11.15" customHeight="1" x14ac:dyDescent="0.25">
      <c r="A40" s="7" t="s">
        <v>141</v>
      </c>
      <c r="B40" s="166" t="s">
        <v>443</v>
      </c>
      <c r="C40" s="207">
        <v>1E-10</v>
      </c>
      <c r="D40" s="207">
        <v>1E-10</v>
      </c>
      <c r="E40" s="207">
        <v>0.19748724904000001</v>
      </c>
      <c r="F40" s="207">
        <v>0.30464690692000002</v>
      </c>
      <c r="G40" s="207">
        <v>39.889307512000002</v>
      </c>
      <c r="H40" s="207">
        <v>130.8613891</v>
      </c>
      <c r="I40" s="207">
        <v>299.36137988000002</v>
      </c>
      <c r="J40" s="207">
        <v>223.13142139999999</v>
      </c>
      <c r="K40" s="207">
        <v>89.924747295000003</v>
      </c>
      <c r="L40" s="207">
        <v>6.2707339266000002</v>
      </c>
      <c r="M40" s="207">
        <v>1E-10</v>
      </c>
      <c r="N40" s="207">
        <v>8.6427096117999994E-2</v>
      </c>
      <c r="O40" s="207">
        <v>1E-10</v>
      </c>
      <c r="P40" s="207">
        <v>1E-10</v>
      </c>
      <c r="Q40" s="207">
        <v>0.19748724904000001</v>
      </c>
      <c r="R40" s="207">
        <v>0.26161997914000001</v>
      </c>
      <c r="S40" s="207">
        <v>36.607311056</v>
      </c>
      <c r="T40" s="207">
        <v>126.61757554</v>
      </c>
      <c r="U40" s="207">
        <v>301.71631052999999</v>
      </c>
      <c r="V40" s="207">
        <v>225.03629472</v>
      </c>
      <c r="W40" s="207">
        <v>86.611959763000002</v>
      </c>
      <c r="X40" s="207">
        <v>6.3680932636999996</v>
      </c>
      <c r="Y40" s="207">
        <v>1E-10</v>
      </c>
      <c r="Z40" s="207">
        <v>8.6427096117999994E-2</v>
      </c>
      <c r="AA40" s="207">
        <v>1E-10</v>
      </c>
      <c r="AB40" s="207">
        <v>1E-10</v>
      </c>
      <c r="AC40" s="207">
        <v>0.19748724904000001</v>
      </c>
      <c r="AD40" s="207">
        <v>0.26161997914000001</v>
      </c>
      <c r="AE40" s="207">
        <v>34.170525341999998</v>
      </c>
      <c r="AF40" s="207">
        <v>128.38244137999999</v>
      </c>
      <c r="AG40" s="207">
        <v>292.71593796000002</v>
      </c>
      <c r="AH40" s="207">
        <v>232.40087535999999</v>
      </c>
      <c r="AI40" s="207">
        <v>86.637853015999994</v>
      </c>
      <c r="AJ40" s="207">
        <v>8.3720664202999995</v>
      </c>
      <c r="AK40" s="207">
        <v>1E-10</v>
      </c>
      <c r="AL40" s="207">
        <v>8.6427096117999994E-2</v>
      </c>
      <c r="AM40" s="207">
        <v>1E-10</v>
      </c>
      <c r="AN40" s="207">
        <v>1E-10</v>
      </c>
      <c r="AO40" s="207">
        <v>1E-10</v>
      </c>
      <c r="AP40" s="207">
        <v>0.26161997914000001</v>
      </c>
      <c r="AQ40" s="207">
        <v>31.705912772000001</v>
      </c>
      <c r="AR40" s="207">
        <v>128.1667994</v>
      </c>
      <c r="AS40" s="207">
        <v>290.54428969999998</v>
      </c>
      <c r="AT40" s="207">
        <v>238.72637792</v>
      </c>
      <c r="AU40" s="207">
        <v>87.730756704000001</v>
      </c>
      <c r="AV40" s="207">
        <v>7.9401243129000001</v>
      </c>
      <c r="AW40" s="207">
        <v>1E-10</v>
      </c>
      <c r="AX40" s="207">
        <v>8.6427096117999994E-2</v>
      </c>
      <c r="AY40" s="207">
        <v>1E-10</v>
      </c>
      <c r="AZ40" s="246">
        <v>0</v>
      </c>
      <c r="BA40" s="246">
        <v>0</v>
      </c>
      <c r="BB40" s="246">
        <v>0.30595909999999998</v>
      </c>
      <c r="BC40" s="246">
        <v>30.65183</v>
      </c>
      <c r="BD40" s="246">
        <v>122.5993</v>
      </c>
      <c r="BE40" s="246">
        <v>288.47379999999998</v>
      </c>
      <c r="BF40" s="246">
        <v>241.76159999999999</v>
      </c>
      <c r="BG40" s="246">
        <v>92.038449999999997</v>
      </c>
      <c r="BH40" s="246">
        <v>8.3612219999999997</v>
      </c>
      <c r="BI40" s="246">
        <v>0</v>
      </c>
      <c r="BJ40" s="246">
        <v>8.6427100000000007E-2</v>
      </c>
      <c r="BK40" s="246">
        <v>0</v>
      </c>
      <c r="BL40" s="246">
        <v>0</v>
      </c>
      <c r="BM40" s="246">
        <v>0</v>
      </c>
      <c r="BN40" s="246">
        <v>0.30595909999999998</v>
      </c>
      <c r="BO40" s="246">
        <v>31.35379</v>
      </c>
      <c r="BP40" s="246">
        <v>124.2038</v>
      </c>
      <c r="BQ40" s="246">
        <v>297.5994</v>
      </c>
      <c r="BR40" s="246">
        <v>252.35740000000001</v>
      </c>
      <c r="BS40" s="246">
        <v>93.612359999999995</v>
      </c>
      <c r="BT40" s="246">
        <v>8.3122889999999998</v>
      </c>
      <c r="BU40" s="246">
        <v>0</v>
      </c>
      <c r="BV40" s="246">
        <v>8.6427100000000007E-2</v>
      </c>
    </row>
    <row r="41" spans="1:74" ht="11.15" customHeight="1" x14ac:dyDescent="0.25">
      <c r="A41" s="7" t="s">
        <v>142</v>
      </c>
      <c r="B41" s="166" t="s">
        <v>414</v>
      </c>
      <c r="C41" s="207">
        <v>1E-10</v>
      </c>
      <c r="D41" s="207">
        <v>1E-10</v>
      </c>
      <c r="E41" s="207">
        <v>2.6918827320999998</v>
      </c>
      <c r="F41" s="207">
        <v>2.0314265265999998</v>
      </c>
      <c r="G41" s="207">
        <v>70.574830736999999</v>
      </c>
      <c r="H41" s="207">
        <v>167.82322474</v>
      </c>
      <c r="I41" s="207">
        <v>274.69602773999998</v>
      </c>
      <c r="J41" s="207">
        <v>215.07257702000001</v>
      </c>
      <c r="K41" s="207">
        <v>88.531193177000006</v>
      </c>
      <c r="L41" s="207">
        <v>7.4759917656999999</v>
      </c>
      <c r="M41" s="207">
        <v>1E-10</v>
      </c>
      <c r="N41" s="207">
        <v>0.15500321753999999</v>
      </c>
      <c r="O41" s="207">
        <v>1E-10</v>
      </c>
      <c r="P41" s="207">
        <v>1E-10</v>
      </c>
      <c r="Q41" s="207">
        <v>2.8507336692999998</v>
      </c>
      <c r="R41" s="207">
        <v>1.1764793522999999</v>
      </c>
      <c r="S41" s="207">
        <v>66.504349152000003</v>
      </c>
      <c r="T41" s="207">
        <v>166.49116656000001</v>
      </c>
      <c r="U41" s="207">
        <v>276.83111165000003</v>
      </c>
      <c r="V41" s="207">
        <v>208.15360573999999</v>
      </c>
      <c r="W41" s="207">
        <v>86.895784159000002</v>
      </c>
      <c r="X41" s="207">
        <v>6.8039571290999996</v>
      </c>
      <c r="Y41" s="207">
        <v>1E-10</v>
      </c>
      <c r="Z41" s="207">
        <v>0.15500321753999999</v>
      </c>
      <c r="AA41" s="207">
        <v>1E-10</v>
      </c>
      <c r="AB41" s="207">
        <v>1E-10</v>
      </c>
      <c r="AC41" s="207">
        <v>3.0262039301999999</v>
      </c>
      <c r="AD41" s="207">
        <v>1.0703984600000001</v>
      </c>
      <c r="AE41" s="207">
        <v>65.181291709999996</v>
      </c>
      <c r="AF41" s="207">
        <v>171.38154659</v>
      </c>
      <c r="AG41" s="207">
        <v>263.14958402000002</v>
      </c>
      <c r="AH41" s="207">
        <v>214.72420506</v>
      </c>
      <c r="AI41" s="207">
        <v>93.237219405000005</v>
      </c>
      <c r="AJ41" s="207">
        <v>9.2468994880000004</v>
      </c>
      <c r="AK41" s="207">
        <v>1E-10</v>
      </c>
      <c r="AL41" s="207">
        <v>0.19628398705</v>
      </c>
      <c r="AM41" s="207">
        <v>1E-10</v>
      </c>
      <c r="AN41" s="207">
        <v>1E-10</v>
      </c>
      <c r="AO41" s="207">
        <v>0.91178694178999997</v>
      </c>
      <c r="AP41" s="207">
        <v>0.95931861350000003</v>
      </c>
      <c r="AQ41" s="207">
        <v>61.925101726999998</v>
      </c>
      <c r="AR41" s="207">
        <v>170.98619902999999</v>
      </c>
      <c r="AS41" s="207">
        <v>248.46223449999999</v>
      </c>
      <c r="AT41" s="207">
        <v>216.57246978000001</v>
      </c>
      <c r="AU41" s="207">
        <v>96.079650629</v>
      </c>
      <c r="AV41" s="207">
        <v>9.3141041276000003</v>
      </c>
      <c r="AW41" s="207">
        <v>1E-10</v>
      </c>
      <c r="AX41" s="207">
        <v>0.19628398705</v>
      </c>
      <c r="AY41" s="207">
        <v>1E-10</v>
      </c>
      <c r="AZ41" s="246">
        <v>0</v>
      </c>
      <c r="BA41" s="246">
        <v>0.91178689999999996</v>
      </c>
      <c r="BB41" s="246">
        <v>1.0269919999999999</v>
      </c>
      <c r="BC41" s="246">
        <v>59.630740000000003</v>
      </c>
      <c r="BD41" s="246">
        <v>169.76949999999999</v>
      </c>
      <c r="BE41" s="246">
        <v>251.39680000000001</v>
      </c>
      <c r="BF41" s="246">
        <v>217.1267</v>
      </c>
      <c r="BG41" s="246">
        <v>97.655990000000003</v>
      </c>
      <c r="BH41" s="246">
        <v>9.761196</v>
      </c>
      <c r="BI41" s="246">
        <v>0</v>
      </c>
      <c r="BJ41" s="246">
        <v>0.19628399999999999</v>
      </c>
      <c r="BK41" s="246">
        <v>0</v>
      </c>
      <c r="BL41" s="246">
        <v>0</v>
      </c>
      <c r="BM41" s="246">
        <v>1.030006</v>
      </c>
      <c r="BN41" s="246">
        <v>1.1054250000000001</v>
      </c>
      <c r="BO41" s="246">
        <v>60.657139999999998</v>
      </c>
      <c r="BP41" s="246">
        <v>169.98859999999999</v>
      </c>
      <c r="BQ41" s="246">
        <v>266.16410000000002</v>
      </c>
      <c r="BR41" s="246">
        <v>220.79839999999999</v>
      </c>
      <c r="BS41" s="246">
        <v>101.0384</v>
      </c>
      <c r="BT41" s="246">
        <v>10.18797</v>
      </c>
      <c r="BU41" s="246">
        <v>0</v>
      </c>
      <c r="BV41" s="246">
        <v>0.19628399999999999</v>
      </c>
    </row>
    <row r="42" spans="1:74" ht="11.15" customHeight="1" x14ac:dyDescent="0.25">
      <c r="A42" s="7" t="s">
        <v>143</v>
      </c>
      <c r="B42" s="166" t="s">
        <v>415</v>
      </c>
      <c r="C42" s="207">
        <v>1E-10</v>
      </c>
      <c r="D42" s="207">
        <v>0.30389106517999998</v>
      </c>
      <c r="E42" s="207">
        <v>6.2062643713999996</v>
      </c>
      <c r="F42" s="207">
        <v>7.5656134565000004</v>
      </c>
      <c r="G42" s="207">
        <v>70.374441279999999</v>
      </c>
      <c r="H42" s="207">
        <v>218.08873174999999</v>
      </c>
      <c r="I42" s="207">
        <v>326.02616144000001</v>
      </c>
      <c r="J42" s="207">
        <v>251.26738386</v>
      </c>
      <c r="K42" s="207">
        <v>118.9506785</v>
      </c>
      <c r="L42" s="207">
        <v>11.181073631</v>
      </c>
      <c r="M42" s="207">
        <v>0.19802647940000001</v>
      </c>
      <c r="N42" s="207">
        <v>1E-10</v>
      </c>
      <c r="O42" s="207">
        <v>1E-10</v>
      </c>
      <c r="P42" s="207">
        <v>0.30389106517999998</v>
      </c>
      <c r="Q42" s="207">
        <v>6.5683704186999998</v>
      </c>
      <c r="R42" s="207">
        <v>5.688853538</v>
      </c>
      <c r="S42" s="207">
        <v>68.450033196999996</v>
      </c>
      <c r="T42" s="207">
        <v>219.88779739</v>
      </c>
      <c r="U42" s="207">
        <v>326.90230509999998</v>
      </c>
      <c r="V42" s="207">
        <v>242.42462243</v>
      </c>
      <c r="W42" s="207">
        <v>116.64170704</v>
      </c>
      <c r="X42" s="207">
        <v>9.9955155006999998</v>
      </c>
      <c r="Y42" s="207">
        <v>0.22650002893000001</v>
      </c>
      <c r="Z42" s="207">
        <v>1E-10</v>
      </c>
      <c r="AA42" s="207">
        <v>1E-10</v>
      </c>
      <c r="AB42" s="207">
        <v>0.30389106517999998</v>
      </c>
      <c r="AC42" s="207">
        <v>7.1755954938000004</v>
      </c>
      <c r="AD42" s="207">
        <v>5.3811384593999998</v>
      </c>
      <c r="AE42" s="207">
        <v>68.102739678999995</v>
      </c>
      <c r="AF42" s="207">
        <v>225.24693869000001</v>
      </c>
      <c r="AG42" s="207">
        <v>313.18393784</v>
      </c>
      <c r="AH42" s="207">
        <v>242.71847574</v>
      </c>
      <c r="AI42" s="207">
        <v>125.63444013</v>
      </c>
      <c r="AJ42" s="207">
        <v>10.969896160999999</v>
      </c>
      <c r="AK42" s="207">
        <v>0.22650002893000001</v>
      </c>
      <c r="AL42" s="207">
        <v>0.12751505092000001</v>
      </c>
      <c r="AM42" s="207">
        <v>1E-10</v>
      </c>
      <c r="AN42" s="207">
        <v>0.30389106517999998</v>
      </c>
      <c r="AO42" s="207">
        <v>3.7198084073</v>
      </c>
      <c r="AP42" s="207">
        <v>4.1690079915</v>
      </c>
      <c r="AQ42" s="207">
        <v>62.964847587999998</v>
      </c>
      <c r="AR42" s="207">
        <v>224.71549598999999</v>
      </c>
      <c r="AS42" s="207">
        <v>299.46367701999998</v>
      </c>
      <c r="AT42" s="207">
        <v>245.19209047000001</v>
      </c>
      <c r="AU42" s="207">
        <v>129.78818859</v>
      </c>
      <c r="AV42" s="207">
        <v>11.313236400999999</v>
      </c>
      <c r="AW42" s="207">
        <v>0.22650002893000001</v>
      </c>
      <c r="AX42" s="207">
        <v>0.12751505092000001</v>
      </c>
      <c r="AY42" s="207">
        <v>1E-10</v>
      </c>
      <c r="AZ42" s="246">
        <v>0.30389110000000003</v>
      </c>
      <c r="BA42" s="246">
        <v>3.81874</v>
      </c>
      <c r="BB42" s="246">
        <v>4.6001349999999999</v>
      </c>
      <c r="BC42" s="246">
        <v>66.929580000000001</v>
      </c>
      <c r="BD42" s="246">
        <v>229.1934</v>
      </c>
      <c r="BE42" s="246">
        <v>301.48540000000003</v>
      </c>
      <c r="BF42" s="246">
        <v>248.00710000000001</v>
      </c>
      <c r="BG42" s="246">
        <v>130.27449999999999</v>
      </c>
      <c r="BH42" s="246">
        <v>12.004569999999999</v>
      </c>
      <c r="BI42" s="246">
        <v>0.22650000000000001</v>
      </c>
      <c r="BJ42" s="246">
        <v>0.12751509999999999</v>
      </c>
      <c r="BK42" s="246">
        <v>0</v>
      </c>
      <c r="BL42" s="246">
        <v>0.30389110000000003</v>
      </c>
      <c r="BM42" s="246">
        <v>4.2712760000000003</v>
      </c>
      <c r="BN42" s="246">
        <v>4.8862810000000003</v>
      </c>
      <c r="BO42" s="246">
        <v>67.589309999999998</v>
      </c>
      <c r="BP42" s="246">
        <v>231.60749999999999</v>
      </c>
      <c r="BQ42" s="246">
        <v>315.53559999999999</v>
      </c>
      <c r="BR42" s="246">
        <v>250.07570000000001</v>
      </c>
      <c r="BS42" s="246">
        <v>133.30799999999999</v>
      </c>
      <c r="BT42" s="246">
        <v>11.87289</v>
      </c>
      <c r="BU42" s="246">
        <v>0.25791190000000003</v>
      </c>
      <c r="BV42" s="246">
        <v>0.12751509999999999</v>
      </c>
    </row>
    <row r="43" spans="1:74" ht="11.15" customHeight="1" x14ac:dyDescent="0.25">
      <c r="A43" s="7" t="s">
        <v>144</v>
      </c>
      <c r="B43" s="166" t="s">
        <v>444</v>
      </c>
      <c r="C43" s="207">
        <v>29.331862018999999</v>
      </c>
      <c r="D43" s="207">
        <v>41.074439945999998</v>
      </c>
      <c r="E43" s="207">
        <v>55.381921089000002</v>
      </c>
      <c r="F43" s="207">
        <v>97.411835616000005</v>
      </c>
      <c r="G43" s="207">
        <v>226.54067090999999</v>
      </c>
      <c r="H43" s="207">
        <v>370.42543058000001</v>
      </c>
      <c r="I43" s="207">
        <v>465.95335322</v>
      </c>
      <c r="J43" s="207">
        <v>425.75455858999999</v>
      </c>
      <c r="K43" s="207">
        <v>308.45586438999999</v>
      </c>
      <c r="L43" s="207">
        <v>141.54399272000001</v>
      </c>
      <c r="M43" s="207">
        <v>56.826750341</v>
      </c>
      <c r="N43" s="207">
        <v>47.280178155999998</v>
      </c>
      <c r="O43" s="207">
        <v>33.059292761000002</v>
      </c>
      <c r="P43" s="207">
        <v>44.934612815000001</v>
      </c>
      <c r="Q43" s="207">
        <v>63.870164138</v>
      </c>
      <c r="R43" s="207">
        <v>100.27712774</v>
      </c>
      <c r="S43" s="207">
        <v>218.08027729</v>
      </c>
      <c r="T43" s="207">
        <v>359.68917477000002</v>
      </c>
      <c r="U43" s="207">
        <v>466.39983520999999</v>
      </c>
      <c r="V43" s="207">
        <v>423.95674996999998</v>
      </c>
      <c r="W43" s="207">
        <v>303.26625057000001</v>
      </c>
      <c r="X43" s="207">
        <v>148.19305334000001</v>
      </c>
      <c r="Y43" s="207">
        <v>61.651343318000002</v>
      </c>
      <c r="Z43" s="207">
        <v>49.017593407</v>
      </c>
      <c r="AA43" s="207">
        <v>34.143658721000001</v>
      </c>
      <c r="AB43" s="207">
        <v>46.397990948999997</v>
      </c>
      <c r="AC43" s="207">
        <v>65.600091485999997</v>
      </c>
      <c r="AD43" s="207">
        <v>96.793879481000005</v>
      </c>
      <c r="AE43" s="207">
        <v>215.84056982000001</v>
      </c>
      <c r="AF43" s="207">
        <v>354.16496755999998</v>
      </c>
      <c r="AG43" s="207">
        <v>460.45067828999998</v>
      </c>
      <c r="AH43" s="207">
        <v>423.94335151000001</v>
      </c>
      <c r="AI43" s="207">
        <v>303.72912492</v>
      </c>
      <c r="AJ43" s="207">
        <v>156.74433513</v>
      </c>
      <c r="AK43" s="207">
        <v>60.0251175</v>
      </c>
      <c r="AL43" s="207">
        <v>51.129804628999999</v>
      </c>
      <c r="AM43" s="207">
        <v>33.858427491999997</v>
      </c>
      <c r="AN43" s="207">
        <v>46.297298237</v>
      </c>
      <c r="AO43" s="207">
        <v>63.379329740000003</v>
      </c>
      <c r="AP43" s="207">
        <v>97.892298385999993</v>
      </c>
      <c r="AQ43" s="207">
        <v>215.15547849000001</v>
      </c>
      <c r="AR43" s="207">
        <v>361.54323263999999</v>
      </c>
      <c r="AS43" s="207">
        <v>458.91603042000003</v>
      </c>
      <c r="AT43" s="207">
        <v>427.92759375999998</v>
      </c>
      <c r="AU43" s="207">
        <v>305.60493976999999</v>
      </c>
      <c r="AV43" s="207">
        <v>155.22448908000001</v>
      </c>
      <c r="AW43" s="207">
        <v>66.060357890000006</v>
      </c>
      <c r="AX43" s="207">
        <v>51.009062084999997</v>
      </c>
      <c r="AY43" s="207">
        <v>33.112049566000003</v>
      </c>
      <c r="AZ43" s="246">
        <v>49.784910000000004</v>
      </c>
      <c r="BA43" s="246">
        <v>70.191410000000005</v>
      </c>
      <c r="BB43" s="246">
        <v>100.5553</v>
      </c>
      <c r="BC43" s="246">
        <v>217.2621</v>
      </c>
      <c r="BD43" s="246">
        <v>356.09039999999999</v>
      </c>
      <c r="BE43" s="246">
        <v>466.2792</v>
      </c>
      <c r="BF43" s="246">
        <v>437.005</v>
      </c>
      <c r="BG43" s="246">
        <v>309.04169999999999</v>
      </c>
      <c r="BH43" s="246">
        <v>155.67230000000001</v>
      </c>
      <c r="BI43" s="246">
        <v>66.015180000000001</v>
      </c>
      <c r="BJ43" s="246">
        <v>49.307969999999997</v>
      </c>
      <c r="BK43" s="246">
        <v>32.572159999999997</v>
      </c>
      <c r="BL43" s="246">
        <v>48.307960000000001</v>
      </c>
      <c r="BM43" s="246">
        <v>72.310329999999993</v>
      </c>
      <c r="BN43" s="246">
        <v>101.9563</v>
      </c>
      <c r="BO43" s="246">
        <v>219.14599999999999</v>
      </c>
      <c r="BP43" s="246">
        <v>359.7011</v>
      </c>
      <c r="BQ43" s="246">
        <v>476.16489999999999</v>
      </c>
      <c r="BR43" s="246">
        <v>445.57780000000002</v>
      </c>
      <c r="BS43" s="246">
        <v>312.63200000000001</v>
      </c>
      <c r="BT43" s="246">
        <v>158.25040000000001</v>
      </c>
      <c r="BU43" s="246">
        <v>69.230400000000003</v>
      </c>
      <c r="BV43" s="246">
        <v>49.976500000000001</v>
      </c>
    </row>
    <row r="44" spans="1:74" ht="11.15" customHeight="1" x14ac:dyDescent="0.25">
      <c r="A44" s="7" t="s">
        <v>145</v>
      </c>
      <c r="B44" s="166" t="s">
        <v>417</v>
      </c>
      <c r="C44" s="207">
        <v>5.5107826487000002</v>
      </c>
      <c r="D44" s="207">
        <v>7.0143250550999996</v>
      </c>
      <c r="E44" s="207">
        <v>23.399285834000001</v>
      </c>
      <c r="F44" s="207">
        <v>39.466772007000003</v>
      </c>
      <c r="G44" s="207">
        <v>173.63411062</v>
      </c>
      <c r="H44" s="207">
        <v>343.31534511000001</v>
      </c>
      <c r="I44" s="207">
        <v>431.64337802</v>
      </c>
      <c r="J44" s="207">
        <v>394.39069723</v>
      </c>
      <c r="K44" s="207">
        <v>255.51259507</v>
      </c>
      <c r="L44" s="207">
        <v>61.893247799999997</v>
      </c>
      <c r="M44" s="207">
        <v>4.9818531008000004</v>
      </c>
      <c r="N44" s="207">
        <v>5.1313788717</v>
      </c>
      <c r="O44" s="207">
        <v>6.7147804876999997</v>
      </c>
      <c r="P44" s="207">
        <v>7.4457973704000002</v>
      </c>
      <c r="Q44" s="207">
        <v>28.162776889</v>
      </c>
      <c r="R44" s="207">
        <v>36.926508798999997</v>
      </c>
      <c r="S44" s="207">
        <v>164.00020362000001</v>
      </c>
      <c r="T44" s="207">
        <v>330.37108890000002</v>
      </c>
      <c r="U44" s="207">
        <v>429.60390281999997</v>
      </c>
      <c r="V44" s="207">
        <v>384.13488002999998</v>
      </c>
      <c r="W44" s="207">
        <v>250.38363482</v>
      </c>
      <c r="X44" s="207">
        <v>63.371654786999997</v>
      </c>
      <c r="Y44" s="207">
        <v>5.6872197339000001</v>
      </c>
      <c r="Z44" s="207">
        <v>5.2287731333999998</v>
      </c>
      <c r="AA44" s="207">
        <v>7.1062216991999998</v>
      </c>
      <c r="AB44" s="207">
        <v>7.2539506871999997</v>
      </c>
      <c r="AC44" s="207">
        <v>29.257583487000002</v>
      </c>
      <c r="AD44" s="207">
        <v>33.138906091999999</v>
      </c>
      <c r="AE44" s="207">
        <v>161.82499430999999</v>
      </c>
      <c r="AF44" s="207">
        <v>322.16104237000002</v>
      </c>
      <c r="AG44" s="207">
        <v>420.44981263</v>
      </c>
      <c r="AH44" s="207">
        <v>381.45649968999999</v>
      </c>
      <c r="AI44" s="207">
        <v>254.54438644000001</v>
      </c>
      <c r="AJ44" s="207">
        <v>70.597492845999994</v>
      </c>
      <c r="AK44" s="207">
        <v>5.3218531829</v>
      </c>
      <c r="AL44" s="207">
        <v>7.4965524037</v>
      </c>
      <c r="AM44" s="207">
        <v>6.1312388874000003</v>
      </c>
      <c r="AN44" s="207">
        <v>6.8867944207000003</v>
      </c>
      <c r="AO44" s="207">
        <v>22.718368476999999</v>
      </c>
      <c r="AP44" s="207">
        <v>31.076512456</v>
      </c>
      <c r="AQ44" s="207">
        <v>160.00123427</v>
      </c>
      <c r="AR44" s="207">
        <v>328.83646315999999</v>
      </c>
      <c r="AS44" s="207">
        <v>418.79783411</v>
      </c>
      <c r="AT44" s="207">
        <v>383.97966752999997</v>
      </c>
      <c r="AU44" s="207">
        <v>255.68528022000001</v>
      </c>
      <c r="AV44" s="207">
        <v>70.456360631999999</v>
      </c>
      <c r="AW44" s="207">
        <v>5.6706885296999996</v>
      </c>
      <c r="AX44" s="207">
        <v>7.1548009256</v>
      </c>
      <c r="AY44" s="207">
        <v>7.1376876872999997</v>
      </c>
      <c r="AZ44" s="246">
        <v>8.3659540000000003</v>
      </c>
      <c r="BA44" s="246">
        <v>25.23301</v>
      </c>
      <c r="BB44" s="246">
        <v>32.06138</v>
      </c>
      <c r="BC44" s="246">
        <v>162.87729999999999</v>
      </c>
      <c r="BD44" s="246">
        <v>324.07769999999999</v>
      </c>
      <c r="BE44" s="246">
        <v>428.00069999999999</v>
      </c>
      <c r="BF44" s="246">
        <v>391.63470000000001</v>
      </c>
      <c r="BG44" s="246">
        <v>256.80770000000001</v>
      </c>
      <c r="BH44" s="246">
        <v>71.554460000000006</v>
      </c>
      <c r="BI44" s="246">
        <v>5.9702489999999999</v>
      </c>
      <c r="BJ44" s="246">
        <v>7.3684320000000003</v>
      </c>
      <c r="BK44" s="246">
        <v>7.1117780000000002</v>
      </c>
      <c r="BL44" s="246">
        <v>8.5162370000000003</v>
      </c>
      <c r="BM44" s="246">
        <v>27.030760000000001</v>
      </c>
      <c r="BN44" s="246">
        <v>33.041980000000002</v>
      </c>
      <c r="BO44" s="246">
        <v>164.83760000000001</v>
      </c>
      <c r="BP44" s="246">
        <v>325.21429999999998</v>
      </c>
      <c r="BQ44" s="246">
        <v>442.69639999999998</v>
      </c>
      <c r="BR44" s="246">
        <v>396.47930000000002</v>
      </c>
      <c r="BS44" s="246">
        <v>257.68020000000001</v>
      </c>
      <c r="BT44" s="246">
        <v>71.379080000000002</v>
      </c>
      <c r="BU44" s="246">
        <v>6.474621</v>
      </c>
      <c r="BV44" s="246">
        <v>7.3085319999999996</v>
      </c>
    </row>
    <row r="45" spans="1:74" ht="11.15" customHeight="1" x14ac:dyDescent="0.25">
      <c r="A45" s="7" t="s">
        <v>146</v>
      </c>
      <c r="B45" s="166" t="s">
        <v>418</v>
      </c>
      <c r="C45" s="207">
        <v>13.177397021999999</v>
      </c>
      <c r="D45" s="207">
        <v>21.854091754999999</v>
      </c>
      <c r="E45" s="207">
        <v>64.656090863000003</v>
      </c>
      <c r="F45" s="207">
        <v>117.85751251000001</v>
      </c>
      <c r="G45" s="207">
        <v>281.38333388000001</v>
      </c>
      <c r="H45" s="207">
        <v>491.84660926999999</v>
      </c>
      <c r="I45" s="207">
        <v>578.97559684999999</v>
      </c>
      <c r="J45" s="207">
        <v>585.99149648000002</v>
      </c>
      <c r="K45" s="207">
        <v>411.76035841999999</v>
      </c>
      <c r="L45" s="207">
        <v>158.14195083000001</v>
      </c>
      <c r="M45" s="207">
        <v>36.901368533000003</v>
      </c>
      <c r="N45" s="207">
        <v>11.904224921999999</v>
      </c>
      <c r="O45" s="207">
        <v>15.448651250999999</v>
      </c>
      <c r="P45" s="207">
        <v>23.071219890999998</v>
      </c>
      <c r="Q45" s="207">
        <v>75.441066698</v>
      </c>
      <c r="R45" s="207">
        <v>118.05321585999999</v>
      </c>
      <c r="S45" s="207">
        <v>277.58070849000001</v>
      </c>
      <c r="T45" s="207">
        <v>484.11767264000002</v>
      </c>
      <c r="U45" s="207">
        <v>584.02292910999995</v>
      </c>
      <c r="V45" s="207">
        <v>580.42206113999998</v>
      </c>
      <c r="W45" s="207">
        <v>404.24979130999998</v>
      </c>
      <c r="X45" s="207">
        <v>157.55757807000001</v>
      </c>
      <c r="Y45" s="207">
        <v>40.493046925999998</v>
      </c>
      <c r="Z45" s="207">
        <v>12.061264998</v>
      </c>
      <c r="AA45" s="207">
        <v>16.174976181000002</v>
      </c>
      <c r="AB45" s="207">
        <v>22.502571994</v>
      </c>
      <c r="AC45" s="207">
        <v>74.135060129999999</v>
      </c>
      <c r="AD45" s="207">
        <v>107.93887646</v>
      </c>
      <c r="AE45" s="207">
        <v>272.80574030999998</v>
      </c>
      <c r="AF45" s="207">
        <v>471.58448912</v>
      </c>
      <c r="AG45" s="207">
        <v>567.20014839999999</v>
      </c>
      <c r="AH45" s="207">
        <v>563.95157492999999</v>
      </c>
      <c r="AI45" s="207">
        <v>405.84963492999998</v>
      </c>
      <c r="AJ45" s="207">
        <v>165.22665445999999</v>
      </c>
      <c r="AK45" s="207">
        <v>39.560936609999999</v>
      </c>
      <c r="AL45" s="207">
        <v>18.802660828</v>
      </c>
      <c r="AM45" s="207">
        <v>14.252969147</v>
      </c>
      <c r="AN45" s="207">
        <v>20.838893252999998</v>
      </c>
      <c r="AO45" s="207">
        <v>65.823891156000002</v>
      </c>
      <c r="AP45" s="207">
        <v>105.89440973000001</v>
      </c>
      <c r="AQ45" s="207">
        <v>277.32916962000002</v>
      </c>
      <c r="AR45" s="207">
        <v>477.51206572000001</v>
      </c>
      <c r="AS45" s="207">
        <v>576.48834050999994</v>
      </c>
      <c r="AT45" s="207">
        <v>564.37434994</v>
      </c>
      <c r="AU45" s="207">
        <v>408.58190776999999</v>
      </c>
      <c r="AV45" s="207">
        <v>166.19905449000001</v>
      </c>
      <c r="AW45" s="207">
        <v>37.951882756000003</v>
      </c>
      <c r="AX45" s="207">
        <v>18.359172758</v>
      </c>
      <c r="AY45" s="207">
        <v>15.937765131999999</v>
      </c>
      <c r="AZ45" s="246">
        <v>21.3429</v>
      </c>
      <c r="BA45" s="246">
        <v>71.264279999999999</v>
      </c>
      <c r="BB45" s="246">
        <v>108.8826</v>
      </c>
      <c r="BC45" s="246">
        <v>283.65190000000001</v>
      </c>
      <c r="BD45" s="246">
        <v>480.07940000000002</v>
      </c>
      <c r="BE45" s="246">
        <v>589.3501</v>
      </c>
      <c r="BF45" s="246">
        <v>578.98889999999994</v>
      </c>
      <c r="BG45" s="246">
        <v>415.90089999999998</v>
      </c>
      <c r="BH45" s="246">
        <v>168.8638</v>
      </c>
      <c r="BI45" s="246">
        <v>39.34252</v>
      </c>
      <c r="BJ45" s="246">
        <v>19.559660000000001</v>
      </c>
      <c r="BK45" s="246">
        <v>15.541320000000001</v>
      </c>
      <c r="BL45" s="246">
        <v>21.85164</v>
      </c>
      <c r="BM45" s="246">
        <v>75.782439999999994</v>
      </c>
      <c r="BN45" s="246">
        <v>111.1326</v>
      </c>
      <c r="BO45" s="246">
        <v>291.7722</v>
      </c>
      <c r="BP45" s="246">
        <v>484.9624</v>
      </c>
      <c r="BQ45" s="246">
        <v>600.9633</v>
      </c>
      <c r="BR45" s="246">
        <v>584.74969999999996</v>
      </c>
      <c r="BS45" s="246">
        <v>418.57580000000002</v>
      </c>
      <c r="BT45" s="246">
        <v>165.38159999999999</v>
      </c>
      <c r="BU45" s="246">
        <v>42.3553</v>
      </c>
      <c r="BV45" s="246">
        <v>19.22307</v>
      </c>
    </row>
    <row r="46" spans="1:74" ht="11.15" customHeight="1" x14ac:dyDescent="0.25">
      <c r="A46" s="7" t="s">
        <v>147</v>
      </c>
      <c r="B46" s="166" t="s">
        <v>419</v>
      </c>
      <c r="C46" s="207">
        <v>1.2152613698000001</v>
      </c>
      <c r="D46" s="207">
        <v>4.0727968188999997</v>
      </c>
      <c r="E46" s="207">
        <v>18.860480656</v>
      </c>
      <c r="F46" s="207">
        <v>47.393528979000003</v>
      </c>
      <c r="G46" s="207">
        <v>100.42488561</v>
      </c>
      <c r="H46" s="207">
        <v>286.50839509999997</v>
      </c>
      <c r="I46" s="207">
        <v>390.36252865</v>
      </c>
      <c r="J46" s="207">
        <v>344.55395973999998</v>
      </c>
      <c r="K46" s="207">
        <v>207.80643903999999</v>
      </c>
      <c r="L46" s="207">
        <v>71.303638794999998</v>
      </c>
      <c r="M46" s="207">
        <v>10.319545048</v>
      </c>
      <c r="N46" s="207">
        <v>0.11454536593</v>
      </c>
      <c r="O46" s="207">
        <v>1.0993600256</v>
      </c>
      <c r="P46" s="207">
        <v>4.0709027393000001</v>
      </c>
      <c r="Q46" s="207">
        <v>19.095851054000001</v>
      </c>
      <c r="R46" s="207">
        <v>49.130759171999998</v>
      </c>
      <c r="S46" s="207">
        <v>109.24703649</v>
      </c>
      <c r="T46" s="207">
        <v>287.82715425999999</v>
      </c>
      <c r="U46" s="207">
        <v>393.36724263999997</v>
      </c>
      <c r="V46" s="207">
        <v>356.03991622000001</v>
      </c>
      <c r="W46" s="207">
        <v>207.99028250999999</v>
      </c>
      <c r="X46" s="207">
        <v>74.715749376000005</v>
      </c>
      <c r="Y46" s="207">
        <v>11.455868231</v>
      </c>
      <c r="Z46" s="207">
        <v>0.11454536593</v>
      </c>
      <c r="AA46" s="207">
        <v>1.1037260953000001</v>
      </c>
      <c r="AB46" s="207">
        <v>4.3583090350000004</v>
      </c>
      <c r="AC46" s="207">
        <v>18.160666639999999</v>
      </c>
      <c r="AD46" s="207">
        <v>50.512440241999997</v>
      </c>
      <c r="AE46" s="207">
        <v>114.21708517</v>
      </c>
      <c r="AF46" s="207">
        <v>298.6233719</v>
      </c>
      <c r="AG46" s="207">
        <v>396.94526617000002</v>
      </c>
      <c r="AH46" s="207">
        <v>348.80698978999999</v>
      </c>
      <c r="AI46" s="207">
        <v>208.10890158000001</v>
      </c>
      <c r="AJ46" s="207">
        <v>71.817775995999995</v>
      </c>
      <c r="AK46" s="207">
        <v>13.452318511</v>
      </c>
      <c r="AL46" s="207">
        <v>0.11454536593</v>
      </c>
      <c r="AM46" s="207">
        <v>0.95500928802999996</v>
      </c>
      <c r="AN46" s="207">
        <v>4.3004110759999996</v>
      </c>
      <c r="AO46" s="207">
        <v>18.446817689</v>
      </c>
      <c r="AP46" s="207">
        <v>50.495791545000003</v>
      </c>
      <c r="AQ46" s="207">
        <v>112.54976434</v>
      </c>
      <c r="AR46" s="207">
        <v>296.97282881000001</v>
      </c>
      <c r="AS46" s="207">
        <v>401.00406232</v>
      </c>
      <c r="AT46" s="207">
        <v>347.11429004000001</v>
      </c>
      <c r="AU46" s="207">
        <v>211.71919102000001</v>
      </c>
      <c r="AV46" s="207">
        <v>70.919502729000001</v>
      </c>
      <c r="AW46" s="207">
        <v>12.063947733999999</v>
      </c>
      <c r="AX46" s="207">
        <v>0.11454536593</v>
      </c>
      <c r="AY46" s="207">
        <v>0.95500928802999996</v>
      </c>
      <c r="AZ46" s="246">
        <v>4.3004110000000004</v>
      </c>
      <c r="BA46" s="246">
        <v>16.501449999999998</v>
      </c>
      <c r="BB46" s="246">
        <v>49.867910000000002</v>
      </c>
      <c r="BC46" s="246">
        <v>111.9217</v>
      </c>
      <c r="BD46" s="246">
        <v>285.33150000000001</v>
      </c>
      <c r="BE46" s="246">
        <v>408.07510000000002</v>
      </c>
      <c r="BF46" s="246">
        <v>349.62119999999999</v>
      </c>
      <c r="BG46" s="246">
        <v>213.53880000000001</v>
      </c>
      <c r="BH46" s="246">
        <v>75.633600000000001</v>
      </c>
      <c r="BI46" s="246">
        <v>12.40441</v>
      </c>
      <c r="BJ46" s="246">
        <v>0.11454540000000001</v>
      </c>
      <c r="BK46" s="246">
        <v>0.64746919999999997</v>
      </c>
      <c r="BL46" s="246">
        <v>3.8102520000000002</v>
      </c>
      <c r="BM46" s="246">
        <v>15.97513</v>
      </c>
      <c r="BN46" s="246">
        <v>49.467869999999998</v>
      </c>
      <c r="BO46" s="246">
        <v>112.4717</v>
      </c>
      <c r="BP46" s="246">
        <v>286.25310000000002</v>
      </c>
      <c r="BQ46" s="246">
        <v>411.0224</v>
      </c>
      <c r="BR46" s="246">
        <v>359.67160000000001</v>
      </c>
      <c r="BS46" s="246">
        <v>214.64940000000001</v>
      </c>
      <c r="BT46" s="246">
        <v>74.322239999999994</v>
      </c>
      <c r="BU46" s="246">
        <v>12.53928</v>
      </c>
      <c r="BV46" s="246">
        <v>0.11454540000000001</v>
      </c>
    </row>
    <row r="47" spans="1:74" ht="11.15" customHeight="1" x14ac:dyDescent="0.25">
      <c r="A47" s="7" t="s">
        <v>148</v>
      </c>
      <c r="B47" s="166" t="s">
        <v>420</v>
      </c>
      <c r="C47" s="207">
        <v>9.5796541677999993</v>
      </c>
      <c r="D47" s="207">
        <v>8.5266520399000001</v>
      </c>
      <c r="E47" s="207">
        <v>12.892748381000001</v>
      </c>
      <c r="F47" s="207">
        <v>22.100018512999998</v>
      </c>
      <c r="G47" s="207">
        <v>39.859129883000001</v>
      </c>
      <c r="H47" s="207">
        <v>123.37513232000001</v>
      </c>
      <c r="I47" s="207">
        <v>233.92217771</v>
      </c>
      <c r="J47" s="207">
        <v>236.62076827999999</v>
      </c>
      <c r="K47" s="207">
        <v>152.99738353000001</v>
      </c>
      <c r="L47" s="207">
        <v>54.256599680000001</v>
      </c>
      <c r="M47" s="207">
        <v>14.980178221999999</v>
      </c>
      <c r="N47" s="207">
        <v>9.0775002276999999</v>
      </c>
      <c r="O47" s="207">
        <v>9.6924816797000002</v>
      </c>
      <c r="P47" s="207">
        <v>8.6968055567999993</v>
      </c>
      <c r="Q47" s="207">
        <v>12.917217282999999</v>
      </c>
      <c r="R47" s="207">
        <v>23.066883056999998</v>
      </c>
      <c r="S47" s="207">
        <v>44.359481940999999</v>
      </c>
      <c r="T47" s="207">
        <v>125.8035582</v>
      </c>
      <c r="U47" s="207">
        <v>236.81815656000001</v>
      </c>
      <c r="V47" s="207">
        <v>249.31660671</v>
      </c>
      <c r="W47" s="207">
        <v>161.3673441</v>
      </c>
      <c r="X47" s="207">
        <v>61.060451933000003</v>
      </c>
      <c r="Y47" s="207">
        <v>15.55066748</v>
      </c>
      <c r="Z47" s="207">
        <v>9.2769581604999996</v>
      </c>
      <c r="AA47" s="207">
        <v>9.9451455776</v>
      </c>
      <c r="AB47" s="207">
        <v>8.6644715413999993</v>
      </c>
      <c r="AC47" s="207">
        <v>12.658838793999999</v>
      </c>
      <c r="AD47" s="207">
        <v>23.790853559999999</v>
      </c>
      <c r="AE47" s="207">
        <v>47.135294989000002</v>
      </c>
      <c r="AF47" s="207">
        <v>136.6895614</v>
      </c>
      <c r="AG47" s="207">
        <v>248.36065446999999</v>
      </c>
      <c r="AH47" s="207">
        <v>254.19719218</v>
      </c>
      <c r="AI47" s="207">
        <v>161.63728395999999</v>
      </c>
      <c r="AJ47" s="207">
        <v>59.291530997999999</v>
      </c>
      <c r="AK47" s="207">
        <v>16.936867213999999</v>
      </c>
      <c r="AL47" s="207">
        <v>9.1869243984000004</v>
      </c>
      <c r="AM47" s="207">
        <v>9.7970784338999994</v>
      </c>
      <c r="AN47" s="207">
        <v>8.7232457613999994</v>
      </c>
      <c r="AO47" s="207">
        <v>13.197593255999999</v>
      </c>
      <c r="AP47" s="207">
        <v>24.295322494000001</v>
      </c>
      <c r="AQ47" s="207">
        <v>46.300000181000001</v>
      </c>
      <c r="AR47" s="207">
        <v>142.06403883999999</v>
      </c>
      <c r="AS47" s="207">
        <v>254.86994350000001</v>
      </c>
      <c r="AT47" s="207">
        <v>255.81060195000001</v>
      </c>
      <c r="AU47" s="207">
        <v>164.87917869</v>
      </c>
      <c r="AV47" s="207">
        <v>59.836644456000002</v>
      </c>
      <c r="AW47" s="207">
        <v>16.598456914</v>
      </c>
      <c r="AX47" s="207">
        <v>9.2060181081000003</v>
      </c>
      <c r="AY47" s="207">
        <v>9.9037940521000003</v>
      </c>
      <c r="AZ47" s="246">
        <v>8.841939</v>
      </c>
      <c r="BA47" s="246">
        <v>12.8841</v>
      </c>
      <c r="BB47" s="246">
        <v>23.507930000000002</v>
      </c>
      <c r="BC47" s="246">
        <v>43.909790000000001</v>
      </c>
      <c r="BD47" s="246">
        <v>134.4366</v>
      </c>
      <c r="BE47" s="246">
        <v>257.4248</v>
      </c>
      <c r="BF47" s="246">
        <v>259.11779999999999</v>
      </c>
      <c r="BG47" s="246">
        <v>160.6353</v>
      </c>
      <c r="BH47" s="246">
        <v>62.684330000000003</v>
      </c>
      <c r="BI47" s="246">
        <v>16.67296</v>
      </c>
      <c r="BJ47" s="246">
        <v>9.1011170000000003</v>
      </c>
      <c r="BK47" s="246">
        <v>9.0707579999999997</v>
      </c>
      <c r="BL47" s="246">
        <v>8.5372420000000009</v>
      </c>
      <c r="BM47" s="246">
        <v>12.56124</v>
      </c>
      <c r="BN47" s="246">
        <v>22.972950000000001</v>
      </c>
      <c r="BO47" s="246">
        <v>42.04233</v>
      </c>
      <c r="BP47" s="246">
        <v>134.23240000000001</v>
      </c>
      <c r="BQ47" s="246">
        <v>256.18239999999997</v>
      </c>
      <c r="BR47" s="246">
        <v>263.05410000000001</v>
      </c>
      <c r="BS47" s="246">
        <v>158.44630000000001</v>
      </c>
      <c r="BT47" s="246">
        <v>59.52131</v>
      </c>
      <c r="BU47" s="246">
        <v>16.25909</v>
      </c>
      <c r="BV47" s="246">
        <v>9.2111239999999999</v>
      </c>
    </row>
    <row r="48" spans="1:74" ht="11.15" customHeight="1" x14ac:dyDescent="0.25">
      <c r="A48" s="7" t="s">
        <v>149</v>
      </c>
      <c r="B48" s="167" t="s">
        <v>445</v>
      </c>
      <c r="C48" s="205">
        <v>9.3009509283000007</v>
      </c>
      <c r="D48" s="205">
        <v>12.826094431</v>
      </c>
      <c r="E48" s="205">
        <v>24.322427480000002</v>
      </c>
      <c r="F48" s="205">
        <v>43.462723242000003</v>
      </c>
      <c r="G48" s="205">
        <v>123.16193396</v>
      </c>
      <c r="H48" s="205">
        <v>252.24347816</v>
      </c>
      <c r="I48" s="205">
        <v>365.09723123999999</v>
      </c>
      <c r="J48" s="205">
        <v>326.36590726999998</v>
      </c>
      <c r="K48" s="205">
        <v>200.05466150000001</v>
      </c>
      <c r="L48" s="205">
        <v>67.264528866999996</v>
      </c>
      <c r="M48" s="205">
        <v>19.112166918</v>
      </c>
      <c r="N48" s="205">
        <v>12.549877441</v>
      </c>
      <c r="O48" s="205">
        <v>10.412571282</v>
      </c>
      <c r="P48" s="205">
        <v>13.803886519000001</v>
      </c>
      <c r="Q48" s="205">
        <v>27.713428445000002</v>
      </c>
      <c r="R48" s="205">
        <v>44.045375157999999</v>
      </c>
      <c r="S48" s="205">
        <v>120.87227658</v>
      </c>
      <c r="T48" s="205">
        <v>248.58450922</v>
      </c>
      <c r="U48" s="205">
        <v>367.32493503000001</v>
      </c>
      <c r="V48" s="205">
        <v>326.84374241</v>
      </c>
      <c r="W48" s="205">
        <v>198.61519364</v>
      </c>
      <c r="X48" s="205">
        <v>69.965872993999994</v>
      </c>
      <c r="Y48" s="205">
        <v>20.790698228</v>
      </c>
      <c r="Z48" s="205">
        <v>12.960456568</v>
      </c>
      <c r="AA48" s="205">
        <v>10.799737846999999</v>
      </c>
      <c r="AB48" s="205">
        <v>14.060113522</v>
      </c>
      <c r="AC48" s="205">
        <v>28.002038463000002</v>
      </c>
      <c r="AD48" s="205">
        <v>42.249887983000001</v>
      </c>
      <c r="AE48" s="205">
        <v>120.24413905999999</v>
      </c>
      <c r="AF48" s="205">
        <v>250.03574517999999</v>
      </c>
      <c r="AG48" s="205">
        <v>361.55332566999999</v>
      </c>
      <c r="AH48" s="205">
        <v>327.58514703999998</v>
      </c>
      <c r="AI48" s="205">
        <v>201.06453033</v>
      </c>
      <c r="AJ48" s="205">
        <v>73.417558271999994</v>
      </c>
      <c r="AK48" s="205">
        <v>20.76477672</v>
      </c>
      <c r="AL48" s="205">
        <v>14.395130526000001</v>
      </c>
      <c r="AM48" s="205">
        <v>10.447549456999999</v>
      </c>
      <c r="AN48" s="205">
        <v>13.862847202999999</v>
      </c>
      <c r="AO48" s="205">
        <v>25.821648695</v>
      </c>
      <c r="AP48" s="205">
        <v>42.269772521</v>
      </c>
      <c r="AQ48" s="205">
        <v>119.4916908</v>
      </c>
      <c r="AR48" s="205">
        <v>253.71132767</v>
      </c>
      <c r="AS48" s="205">
        <v>360.76897287999998</v>
      </c>
      <c r="AT48" s="205">
        <v>330.63834637000002</v>
      </c>
      <c r="AU48" s="205">
        <v>203.88830311000001</v>
      </c>
      <c r="AV48" s="205">
        <v>73.410589505999994</v>
      </c>
      <c r="AW48" s="205">
        <v>21.702408593000001</v>
      </c>
      <c r="AX48" s="205">
        <v>14.33965974</v>
      </c>
      <c r="AY48" s="205">
        <v>10.642415041</v>
      </c>
      <c r="AZ48" s="249">
        <v>14.7849</v>
      </c>
      <c r="BA48" s="249">
        <v>27.89151</v>
      </c>
      <c r="BB48" s="249">
        <v>43.253839999999997</v>
      </c>
      <c r="BC48" s="249">
        <v>120.49160000000001</v>
      </c>
      <c r="BD48" s="249">
        <v>250.28630000000001</v>
      </c>
      <c r="BE48" s="249">
        <v>365.89429999999999</v>
      </c>
      <c r="BF48" s="249">
        <v>336.69439999999997</v>
      </c>
      <c r="BG48" s="249">
        <v>206.4871</v>
      </c>
      <c r="BH48" s="249">
        <v>75.123630000000006</v>
      </c>
      <c r="BI48" s="249">
        <v>21.996559999999999</v>
      </c>
      <c r="BJ48" s="249">
        <v>14.19374</v>
      </c>
      <c r="BK48" s="249">
        <v>10.34301</v>
      </c>
      <c r="BL48" s="249">
        <v>14.517670000000001</v>
      </c>
      <c r="BM48" s="249">
        <v>29.016940000000002</v>
      </c>
      <c r="BN48" s="249">
        <v>43.953539999999997</v>
      </c>
      <c r="BO48" s="249">
        <v>122.3715</v>
      </c>
      <c r="BP48" s="249">
        <v>252.69</v>
      </c>
      <c r="BQ48" s="249">
        <v>375.12670000000003</v>
      </c>
      <c r="BR48" s="249">
        <v>343.74509999999998</v>
      </c>
      <c r="BS48" s="249">
        <v>208.7201</v>
      </c>
      <c r="BT48" s="249">
        <v>74.897769999999994</v>
      </c>
      <c r="BU48" s="249">
        <v>23.051100000000002</v>
      </c>
      <c r="BV48" s="249">
        <v>14.34389</v>
      </c>
    </row>
    <row r="49" spans="1:74" ht="12" customHeight="1" x14ac:dyDescent="0.25">
      <c r="A49" s="117"/>
      <c r="B49" s="605" t="s">
        <v>783</v>
      </c>
      <c r="C49" s="606"/>
      <c r="D49" s="606"/>
      <c r="E49" s="606"/>
      <c r="F49" s="606"/>
      <c r="G49" s="606"/>
      <c r="H49" s="606"/>
      <c r="I49" s="606"/>
      <c r="J49" s="606"/>
      <c r="K49" s="606"/>
      <c r="L49" s="606"/>
      <c r="M49" s="606"/>
      <c r="N49" s="606"/>
      <c r="O49" s="606"/>
      <c r="P49" s="606"/>
      <c r="Q49" s="606"/>
      <c r="BC49" s="553"/>
      <c r="BD49" s="553"/>
      <c r="BE49" s="553"/>
      <c r="BF49" s="553"/>
    </row>
    <row r="50" spans="1:74" s="356" customFormat="1" ht="12" customHeight="1" x14ac:dyDescent="0.25">
      <c r="A50" s="354"/>
      <c r="B50" s="619" t="str">
        <f>"Notes: "&amp;"EIA completed modeling and analysis for this report on " &amp;Dates!$D$2&amp;"."</f>
        <v>Notes: EIA completed modeling and analysis for this report on Thursday February 1, 2024.</v>
      </c>
      <c r="C50" s="612"/>
      <c r="D50" s="612"/>
      <c r="E50" s="612"/>
      <c r="F50" s="612"/>
      <c r="G50" s="612"/>
      <c r="H50" s="612"/>
      <c r="I50" s="612"/>
      <c r="J50" s="612"/>
      <c r="K50" s="612"/>
      <c r="L50" s="612"/>
      <c r="M50" s="612"/>
      <c r="N50" s="612"/>
      <c r="O50" s="612"/>
      <c r="P50" s="612"/>
      <c r="Q50" s="612"/>
      <c r="AY50" s="375"/>
      <c r="AZ50" s="375"/>
      <c r="BA50" s="375"/>
      <c r="BB50" s="375"/>
      <c r="BC50" s="530"/>
      <c r="BD50" s="530"/>
      <c r="BE50" s="530"/>
      <c r="BF50" s="530"/>
      <c r="BG50" s="375"/>
      <c r="BH50" s="375"/>
      <c r="BI50" s="375"/>
      <c r="BJ50" s="375"/>
    </row>
    <row r="51" spans="1:74" s="356" customFormat="1" ht="12" customHeight="1" x14ac:dyDescent="0.25">
      <c r="A51" s="354"/>
      <c r="B51" s="611" t="s">
        <v>334</v>
      </c>
      <c r="C51" s="612"/>
      <c r="D51" s="612"/>
      <c r="E51" s="612"/>
      <c r="F51" s="612"/>
      <c r="G51" s="612"/>
      <c r="H51" s="612"/>
      <c r="I51" s="612"/>
      <c r="J51" s="612"/>
      <c r="K51" s="612"/>
      <c r="L51" s="612"/>
      <c r="M51" s="612"/>
      <c r="N51" s="612"/>
      <c r="O51" s="612"/>
      <c r="P51" s="612"/>
      <c r="Q51" s="612"/>
      <c r="AY51" s="375"/>
      <c r="AZ51" s="375"/>
      <c r="BA51" s="375"/>
      <c r="BB51" s="375"/>
      <c r="BC51" s="530"/>
      <c r="BD51" s="530"/>
      <c r="BE51" s="530"/>
      <c r="BF51" s="530"/>
      <c r="BG51" s="375"/>
      <c r="BH51" s="375"/>
      <c r="BI51" s="375"/>
      <c r="BJ51" s="375"/>
    </row>
    <row r="52" spans="1:74" s="356" customFormat="1" ht="12" customHeight="1" x14ac:dyDescent="0.25">
      <c r="A52" s="357"/>
      <c r="B52" s="608" t="s">
        <v>1238</v>
      </c>
      <c r="C52" s="621"/>
      <c r="D52" s="621"/>
      <c r="E52" s="621"/>
      <c r="F52" s="621"/>
      <c r="G52" s="621"/>
      <c r="H52" s="621"/>
      <c r="I52" s="621"/>
      <c r="J52" s="621"/>
      <c r="K52" s="621"/>
      <c r="L52" s="621"/>
      <c r="M52" s="621"/>
      <c r="N52" s="621"/>
      <c r="O52" s="621"/>
      <c r="P52" s="621"/>
      <c r="Q52" s="601"/>
      <c r="AY52" s="375"/>
      <c r="AZ52" s="375"/>
      <c r="BA52" s="375"/>
      <c r="BB52" s="375"/>
      <c r="BC52" s="375"/>
      <c r="BD52" s="530"/>
      <c r="BE52" s="530"/>
      <c r="BF52" s="530"/>
      <c r="BG52" s="375"/>
      <c r="BH52" s="375"/>
      <c r="BI52" s="375"/>
      <c r="BJ52" s="375"/>
    </row>
    <row r="53" spans="1:74" s="356" customFormat="1" ht="12" customHeight="1" x14ac:dyDescent="0.25">
      <c r="A53" s="357"/>
      <c r="B53" s="608" t="s">
        <v>154</v>
      </c>
      <c r="C53" s="621"/>
      <c r="D53" s="621"/>
      <c r="E53" s="621"/>
      <c r="F53" s="621"/>
      <c r="G53" s="621"/>
      <c r="H53" s="621"/>
      <c r="I53" s="621"/>
      <c r="J53" s="621"/>
      <c r="K53" s="621"/>
      <c r="L53" s="621"/>
      <c r="M53" s="621"/>
      <c r="N53" s="621"/>
      <c r="O53" s="621"/>
      <c r="P53" s="621"/>
      <c r="Q53" s="601"/>
      <c r="AY53" s="375"/>
      <c r="AZ53" s="375"/>
      <c r="BA53" s="375"/>
      <c r="BB53" s="375"/>
      <c r="BC53" s="375"/>
      <c r="BD53" s="530"/>
      <c r="BE53" s="530"/>
      <c r="BF53" s="530"/>
      <c r="BG53" s="375"/>
      <c r="BH53" s="375"/>
      <c r="BI53" s="375"/>
      <c r="BJ53" s="375"/>
    </row>
    <row r="54" spans="1:74" s="356" customFormat="1" ht="12" customHeight="1" x14ac:dyDescent="0.25">
      <c r="A54" s="357"/>
      <c r="B54" s="608" t="s">
        <v>334</v>
      </c>
      <c r="C54" s="621"/>
      <c r="D54" s="621"/>
      <c r="E54" s="621"/>
      <c r="F54" s="621"/>
      <c r="G54" s="621"/>
      <c r="H54" s="621"/>
      <c r="I54" s="621"/>
      <c r="J54" s="621"/>
      <c r="K54" s="621"/>
      <c r="L54" s="621"/>
      <c r="M54" s="621"/>
      <c r="N54" s="621"/>
      <c r="O54" s="621"/>
      <c r="P54" s="621"/>
      <c r="Q54" s="601"/>
      <c r="AY54" s="375"/>
      <c r="AZ54" s="375"/>
      <c r="BA54" s="375"/>
      <c r="BB54" s="375"/>
      <c r="BC54" s="375"/>
      <c r="BD54" s="530"/>
      <c r="BE54" s="530"/>
      <c r="BF54" s="530"/>
      <c r="BG54" s="375"/>
      <c r="BH54" s="375"/>
      <c r="BI54" s="375"/>
      <c r="BJ54" s="375"/>
    </row>
    <row r="55" spans="1:74" s="356" customFormat="1" ht="12" customHeight="1" x14ac:dyDescent="0.25">
      <c r="A55" s="357"/>
      <c r="B55" s="608" t="s">
        <v>155</v>
      </c>
      <c r="C55" s="621"/>
      <c r="D55" s="621"/>
      <c r="E55" s="621"/>
      <c r="F55" s="621"/>
      <c r="G55" s="621"/>
      <c r="H55" s="621"/>
      <c r="I55" s="621"/>
      <c r="J55" s="621"/>
      <c r="K55" s="621"/>
      <c r="L55" s="621"/>
      <c r="M55" s="621"/>
      <c r="N55" s="621"/>
      <c r="O55" s="621"/>
      <c r="P55" s="621"/>
      <c r="Q55" s="601"/>
      <c r="AY55" s="375"/>
      <c r="AZ55" s="375"/>
      <c r="BA55" s="375"/>
      <c r="BB55" s="375"/>
      <c r="BC55" s="375"/>
      <c r="BD55" s="530"/>
      <c r="BE55" s="530"/>
      <c r="BF55" s="530"/>
      <c r="BG55" s="375"/>
      <c r="BH55" s="375"/>
      <c r="BI55" s="375"/>
      <c r="BJ55" s="375"/>
    </row>
    <row r="56" spans="1:74" s="356" customFormat="1" ht="12" customHeight="1" x14ac:dyDescent="0.25">
      <c r="A56" s="357"/>
      <c r="B56" s="620" t="s">
        <v>156</v>
      </c>
      <c r="C56" s="621"/>
      <c r="D56" s="621"/>
      <c r="E56" s="621"/>
      <c r="F56" s="621"/>
      <c r="G56" s="621"/>
      <c r="H56" s="621"/>
      <c r="I56" s="621"/>
      <c r="J56" s="621"/>
      <c r="K56" s="621"/>
      <c r="L56" s="621"/>
      <c r="M56" s="621"/>
      <c r="N56" s="621"/>
      <c r="O56" s="621"/>
      <c r="P56" s="621"/>
      <c r="Q56" s="601"/>
      <c r="AY56" s="375"/>
      <c r="AZ56" s="375"/>
      <c r="BA56" s="375"/>
      <c r="BB56" s="375"/>
      <c r="BC56" s="375"/>
      <c r="BD56" s="530"/>
      <c r="BE56" s="530"/>
      <c r="BF56" s="530"/>
      <c r="BG56" s="375"/>
      <c r="BH56" s="375"/>
      <c r="BI56" s="375"/>
      <c r="BJ56" s="375"/>
    </row>
    <row r="57" spans="1:74" s="356" customFormat="1" ht="12" customHeight="1" x14ac:dyDescent="0.25">
      <c r="A57" s="322"/>
      <c r="B57" s="628" t="s">
        <v>1354</v>
      </c>
      <c r="C57" s="601"/>
      <c r="D57" s="601"/>
      <c r="E57" s="601"/>
      <c r="F57" s="601"/>
      <c r="G57" s="601"/>
      <c r="H57" s="601"/>
      <c r="I57" s="601"/>
      <c r="J57" s="601"/>
      <c r="K57" s="601"/>
      <c r="L57" s="601"/>
      <c r="M57" s="601"/>
      <c r="N57" s="601"/>
      <c r="O57" s="601"/>
      <c r="P57" s="601"/>
      <c r="Q57" s="601"/>
      <c r="AY57" s="375"/>
      <c r="AZ57" s="375"/>
      <c r="BA57" s="375"/>
      <c r="BB57" s="375"/>
      <c r="BC57" s="375"/>
      <c r="BD57" s="530"/>
      <c r="BE57" s="530"/>
      <c r="BF57" s="530"/>
      <c r="BG57" s="375"/>
      <c r="BH57" s="375"/>
      <c r="BI57" s="375"/>
      <c r="BJ57" s="375"/>
    </row>
    <row r="58" spans="1:74" x14ac:dyDescent="0.2">
      <c r="BK58" s="250"/>
      <c r="BL58" s="250"/>
      <c r="BM58" s="250"/>
      <c r="BN58" s="250"/>
      <c r="BO58" s="250"/>
      <c r="BP58" s="250"/>
      <c r="BQ58" s="250"/>
      <c r="BR58" s="250"/>
      <c r="BS58" s="250"/>
      <c r="BT58" s="250"/>
      <c r="BU58" s="250"/>
      <c r="BV58" s="250"/>
    </row>
    <row r="59" spans="1:74" x14ac:dyDescent="0.2">
      <c r="BK59" s="250"/>
      <c r="BL59" s="250"/>
      <c r="BM59" s="250"/>
      <c r="BN59" s="250"/>
      <c r="BO59" s="250"/>
      <c r="BP59" s="250"/>
      <c r="BQ59" s="250"/>
      <c r="BR59" s="250"/>
      <c r="BS59" s="250"/>
      <c r="BT59" s="250"/>
      <c r="BU59" s="250"/>
      <c r="BV59" s="250"/>
    </row>
    <row r="60" spans="1:74" x14ac:dyDescent="0.2">
      <c r="BK60" s="250"/>
      <c r="BL60" s="250"/>
      <c r="BM60" s="250"/>
      <c r="BN60" s="250"/>
      <c r="BO60" s="250"/>
      <c r="BP60" s="250"/>
      <c r="BQ60" s="250"/>
      <c r="BR60" s="250"/>
      <c r="BS60" s="250"/>
      <c r="BT60" s="250"/>
      <c r="BU60" s="250"/>
      <c r="BV60" s="250"/>
    </row>
    <row r="61" spans="1:74" x14ac:dyDescent="0.2">
      <c r="BK61" s="250"/>
      <c r="BL61" s="250"/>
      <c r="BM61" s="250"/>
      <c r="BN61" s="250"/>
      <c r="BO61" s="250"/>
      <c r="BP61" s="250"/>
      <c r="BQ61" s="250"/>
      <c r="BR61" s="250"/>
      <c r="BS61" s="250"/>
      <c r="BT61" s="250"/>
      <c r="BU61" s="250"/>
      <c r="BV61" s="250"/>
    </row>
    <row r="62" spans="1:74" x14ac:dyDescent="0.2">
      <c r="BK62" s="250"/>
      <c r="BL62" s="250"/>
      <c r="BM62" s="250"/>
      <c r="BN62" s="250"/>
      <c r="BO62" s="250"/>
      <c r="BP62" s="250"/>
      <c r="BQ62" s="250"/>
      <c r="BR62" s="250"/>
      <c r="BS62" s="250"/>
      <c r="BT62" s="250"/>
      <c r="BU62" s="250"/>
      <c r="BV62" s="250"/>
    </row>
    <row r="63" spans="1:74" x14ac:dyDescent="0.2">
      <c r="BK63" s="250"/>
      <c r="BL63" s="250"/>
      <c r="BM63" s="250"/>
      <c r="BN63" s="250"/>
      <c r="BO63" s="250"/>
      <c r="BP63" s="250"/>
      <c r="BQ63" s="250"/>
      <c r="BR63" s="250"/>
      <c r="BS63" s="250"/>
      <c r="BT63" s="250"/>
      <c r="BU63" s="250"/>
      <c r="BV63" s="250"/>
    </row>
    <row r="64" spans="1:74" x14ac:dyDescent="0.2">
      <c r="BK64" s="250"/>
      <c r="BL64" s="250"/>
      <c r="BM64" s="250"/>
      <c r="BN64" s="250"/>
      <c r="BO64" s="250"/>
      <c r="BP64" s="250"/>
      <c r="BQ64" s="250"/>
      <c r="BR64" s="250"/>
      <c r="BS64" s="250"/>
      <c r="BT64" s="250"/>
      <c r="BU64" s="250"/>
      <c r="BV64" s="250"/>
    </row>
    <row r="65" spans="63:74" x14ac:dyDescent="0.2">
      <c r="BK65" s="250"/>
      <c r="BL65" s="250"/>
      <c r="BM65" s="250"/>
      <c r="BN65" s="250"/>
      <c r="BO65" s="250"/>
      <c r="BP65" s="250"/>
      <c r="BQ65" s="250"/>
      <c r="BR65" s="250"/>
      <c r="BS65" s="250"/>
      <c r="BT65" s="250"/>
      <c r="BU65" s="250"/>
      <c r="BV65" s="250"/>
    </row>
    <row r="66" spans="63:74" x14ac:dyDescent="0.2">
      <c r="BK66" s="250"/>
      <c r="BL66" s="250"/>
      <c r="BM66" s="250"/>
      <c r="BN66" s="250"/>
      <c r="BO66" s="250"/>
      <c r="BP66" s="250"/>
      <c r="BQ66" s="250"/>
      <c r="BR66" s="250"/>
      <c r="BS66" s="250"/>
      <c r="BT66" s="250"/>
      <c r="BU66" s="250"/>
      <c r="BV66" s="250"/>
    </row>
    <row r="67" spans="63:74" x14ac:dyDescent="0.2">
      <c r="BK67" s="250"/>
      <c r="BL67" s="250"/>
      <c r="BM67" s="250"/>
      <c r="BN67" s="250"/>
      <c r="BO67" s="250"/>
      <c r="BP67" s="250"/>
      <c r="BQ67" s="250"/>
      <c r="BR67" s="250"/>
      <c r="BS67" s="250"/>
      <c r="BT67" s="250"/>
      <c r="BU67" s="250"/>
      <c r="BV67" s="250"/>
    </row>
    <row r="68" spans="63:74" x14ac:dyDescent="0.2">
      <c r="BK68" s="250"/>
      <c r="BL68" s="250"/>
      <c r="BM68" s="250"/>
      <c r="BN68" s="250"/>
      <c r="BO68" s="250"/>
      <c r="BP68" s="250"/>
      <c r="BQ68" s="250"/>
      <c r="BR68" s="250"/>
      <c r="BS68" s="250"/>
      <c r="BT68" s="250"/>
      <c r="BU68" s="250"/>
      <c r="BV68" s="250"/>
    </row>
    <row r="69" spans="63:74" x14ac:dyDescent="0.2">
      <c r="BK69" s="250"/>
      <c r="BL69" s="250"/>
      <c r="BM69" s="250"/>
      <c r="BN69" s="250"/>
      <c r="BO69" s="250"/>
      <c r="BP69" s="250"/>
      <c r="BQ69" s="250"/>
      <c r="BR69" s="250"/>
      <c r="BS69" s="250"/>
      <c r="BT69" s="250"/>
      <c r="BU69" s="250"/>
      <c r="BV69" s="250"/>
    </row>
    <row r="70" spans="63:74" x14ac:dyDescent="0.2">
      <c r="BK70" s="250"/>
      <c r="BL70" s="250"/>
      <c r="BM70" s="250"/>
      <c r="BN70" s="250"/>
      <c r="BO70" s="250"/>
      <c r="BP70" s="250"/>
      <c r="BQ70" s="250"/>
      <c r="BR70" s="250"/>
      <c r="BS70" s="250"/>
      <c r="BT70" s="250"/>
      <c r="BU70" s="250"/>
      <c r="BV70" s="250"/>
    </row>
    <row r="71" spans="63:74" x14ac:dyDescent="0.2">
      <c r="BK71" s="250"/>
      <c r="BL71" s="250"/>
      <c r="BM71" s="250"/>
      <c r="BN71" s="250"/>
      <c r="BO71" s="250"/>
      <c r="BP71" s="250"/>
      <c r="BQ71" s="250"/>
      <c r="BR71" s="250"/>
      <c r="BS71" s="250"/>
      <c r="BT71" s="250"/>
      <c r="BU71" s="250"/>
      <c r="BV71" s="250"/>
    </row>
    <row r="72" spans="63:74" x14ac:dyDescent="0.2">
      <c r="BK72" s="250"/>
      <c r="BL72" s="250"/>
      <c r="BM72" s="250"/>
      <c r="BN72" s="250"/>
      <c r="BO72" s="250"/>
      <c r="BP72" s="250"/>
      <c r="BQ72" s="250"/>
      <c r="BR72" s="250"/>
      <c r="BS72" s="250"/>
      <c r="BT72" s="250"/>
      <c r="BU72" s="250"/>
      <c r="BV72" s="250"/>
    </row>
    <row r="73" spans="63:74" x14ac:dyDescent="0.2">
      <c r="BK73" s="250"/>
      <c r="BL73" s="250"/>
      <c r="BM73" s="250"/>
      <c r="BN73" s="250"/>
      <c r="BO73" s="250"/>
      <c r="BP73" s="250"/>
      <c r="BQ73" s="250"/>
      <c r="BR73" s="250"/>
      <c r="BS73" s="250"/>
      <c r="BT73" s="250"/>
      <c r="BU73" s="250"/>
      <c r="BV73" s="250"/>
    </row>
    <row r="74" spans="63:74" x14ac:dyDescent="0.2">
      <c r="BK74" s="250"/>
      <c r="BL74" s="250"/>
      <c r="BM74" s="250"/>
      <c r="BN74" s="250"/>
      <c r="BO74" s="250"/>
      <c r="BP74" s="250"/>
      <c r="BQ74" s="250"/>
      <c r="BR74" s="250"/>
      <c r="BS74" s="250"/>
      <c r="BT74" s="250"/>
      <c r="BU74" s="250"/>
      <c r="BV74" s="250"/>
    </row>
    <row r="75" spans="63:74" x14ac:dyDescent="0.2">
      <c r="BK75" s="250"/>
      <c r="BL75" s="250"/>
      <c r="BM75" s="250"/>
      <c r="BN75" s="250"/>
      <c r="BO75" s="250"/>
      <c r="BP75" s="250"/>
      <c r="BQ75" s="250"/>
      <c r="BR75" s="250"/>
      <c r="BS75" s="250"/>
      <c r="BT75" s="250"/>
      <c r="BU75" s="250"/>
      <c r="BV75" s="250"/>
    </row>
    <row r="76" spans="63:74" x14ac:dyDescent="0.2">
      <c r="BK76" s="250"/>
      <c r="BL76" s="250"/>
      <c r="BM76" s="250"/>
      <c r="BN76" s="250"/>
      <c r="BO76" s="250"/>
      <c r="BP76" s="250"/>
      <c r="BQ76" s="250"/>
      <c r="BR76" s="250"/>
      <c r="BS76" s="250"/>
      <c r="BT76" s="250"/>
      <c r="BU76" s="250"/>
      <c r="BV76" s="250"/>
    </row>
    <row r="77" spans="63:74" x14ac:dyDescent="0.2">
      <c r="BK77" s="250"/>
      <c r="BL77" s="250"/>
      <c r="BM77" s="250"/>
      <c r="BN77" s="250"/>
      <c r="BO77" s="250"/>
      <c r="BP77" s="250"/>
      <c r="BQ77" s="250"/>
      <c r="BR77" s="250"/>
      <c r="BS77" s="250"/>
      <c r="BT77" s="250"/>
      <c r="BU77" s="250"/>
      <c r="BV77" s="250"/>
    </row>
    <row r="78" spans="63:74" x14ac:dyDescent="0.2">
      <c r="BK78" s="250"/>
      <c r="BL78" s="250"/>
      <c r="BM78" s="250"/>
      <c r="BN78" s="250"/>
      <c r="BO78" s="250"/>
      <c r="BP78" s="250"/>
      <c r="BQ78" s="250"/>
      <c r="BR78" s="250"/>
      <c r="BS78" s="250"/>
      <c r="BT78" s="250"/>
      <c r="BU78" s="250"/>
      <c r="BV78" s="250"/>
    </row>
    <row r="79" spans="63:74" x14ac:dyDescent="0.2">
      <c r="BK79" s="250"/>
      <c r="BL79" s="250"/>
      <c r="BM79" s="250"/>
      <c r="BN79" s="250"/>
      <c r="BO79" s="250"/>
      <c r="BP79" s="250"/>
      <c r="BQ79" s="250"/>
      <c r="BR79" s="250"/>
      <c r="BS79" s="250"/>
      <c r="BT79" s="250"/>
      <c r="BU79" s="250"/>
      <c r="BV79" s="250"/>
    </row>
    <row r="80" spans="63:74" x14ac:dyDescent="0.2">
      <c r="BK80" s="250"/>
      <c r="BL80" s="250"/>
      <c r="BM80" s="250"/>
      <c r="BN80" s="250"/>
      <c r="BO80" s="250"/>
      <c r="BP80" s="250"/>
      <c r="BQ80" s="250"/>
      <c r="BR80" s="250"/>
      <c r="BS80" s="250"/>
      <c r="BT80" s="250"/>
      <c r="BU80" s="250"/>
      <c r="BV80" s="250"/>
    </row>
    <row r="81" spans="63:74" x14ac:dyDescent="0.2">
      <c r="BK81" s="250"/>
      <c r="BL81" s="250"/>
      <c r="BM81" s="250"/>
      <c r="BN81" s="250"/>
      <c r="BO81" s="250"/>
      <c r="BP81" s="250"/>
      <c r="BQ81" s="250"/>
      <c r="BR81" s="250"/>
      <c r="BS81" s="250"/>
      <c r="BT81" s="250"/>
      <c r="BU81" s="250"/>
      <c r="BV81" s="250"/>
    </row>
    <row r="82" spans="63:74" x14ac:dyDescent="0.2">
      <c r="BK82" s="250"/>
      <c r="BL82" s="250"/>
      <c r="BM82" s="250"/>
      <c r="BN82" s="250"/>
      <c r="BO82" s="250"/>
      <c r="BP82" s="250"/>
      <c r="BQ82" s="250"/>
      <c r="BR82" s="250"/>
      <c r="BS82" s="250"/>
      <c r="BT82" s="250"/>
      <c r="BU82" s="250"/>
      <c r="BV82" s="250"/>
    </row>
    <row r="83" spans="63:74" x14ac:dyDescent="0.2">
      <c r="BK83" s="250"/>
      <c r="BL83" s="250"/>
      <c r="BM83" s="250"/>
      <c r="BN83" s="250"/>
      <c r="BO83" s="250"/>
      <c r="BP83" s="250"/>
      <c r="BQ83" s="250"/>
      <c r="BR83" s="250"/>
      <c r="BS83" s="250"/>
      <c r="BT83" s="250"/>
      <c r="BU83" s="250"/>
      <c r="BV83" s="250"/>
    </row>
    <row r="84" spans="63:74" x14ac:dyDescent="0.2">
      <c r="BK84" s="250"/>
      <c r="BL84" s="250"/>
      <c r="BM84" s="250"/>
      <c r="BN84" s="250"/>
      <c r="BO84" s="250"/>
      <c r="BP84" s="250"/>
      <c r="BQ84" s="250"/>
      <c r="BR84" s="250"/>
      <c r="BS84" s="250"/>
      <c r="BT84" s="250"/>
      <c r="BU84" s="250"/>
      <c r="BV84" s="250"/>
    </row>
    <row r="85" spans="63:74" x14ac:dyDescent="0.2">
      <c r="BK85" s="250"/>
      <c r="BL85" s="250"/>
      <c r="BM85" s="250"/>
      <c r="BN85" s="250"/>
      <c r="BO85" s="250"/>
      <c r="BP85" s="250"/>
      <c r="BQ85" s="250"/>
      <c r="BR85" s="250"/>
      <c r="BS85" s="250"/>
      <c r="BT85" s="250"/>
      <c r="BU85" s="250"/>
      <c r="BV85" s="250"/>
    </row>
    <row r="86" spans="63:74" x14ac:dyDescent="0.2">
      <c r="BK86" s="250"/>
      <c r="BL86" s="250"/>
      <c r="BM86" s="250"/>
      <c r="BN86" s="250"/>
      <c r="BO86" s="250"/>
      <c r="BP86" s="250"/>
      <c r="BQ86" s="250"/>
      <c r="BR86" s="250"/>
      <c r="BS86" s="250"/>
      <c r="BT86" s="250"/>
      <c r="BU86" s="250"/>
      <c r="BV86" s="250"/>
    </row>
    <row r="87" spans="63:74" x14ac:dyDescent="0.2">
      <c r="BK87" s="250"/>
      <c r="BL87" s="250"/>
      <c r="BM87" s="250"/>
      <c r="BN87" s="250"/>
      <c r="BO87" s="250"/>
      <c r="BP87" s="250"/>
      <c r="BQ87" s="250"/>
      <c r="BR87" s="250"/>
      <c r="BS87" s="250"/>
      <c r="BT87" s="250"/>
      <c r="BU87" s="250"/>
      <c r="BV87" s="250"/>
    </row>
    <row r="88" spans="63:74" x14ac:dyDescent="0.2">
      <c r="BK88" s="250"/>
      <c r="BL88" s="250"/>
      <c r="BM88" s="250"/>
      <c r="BN88" s="250"/>
      <c r="BO88" s="250"/>
      <c r="BP88" s="250"/>
      <c r="BQ88" s="250"/>
      <c r="BR88" s="250"/>
      <c r="BS88" s="250"/>
      <c r="BT88" s="250"/>
      <c r="BU88" s="250"/>
      <c r="BV88" s="250"/>
    </row>
    <row r="89" spans="63:74" x14ac:dyDescent="0.2">
      <c r="BK89" s="250"/>
      <c r="BL89" s="250"/>
      <c r="BM89" s="250"/>
      <c r="BN89" s="250"/>
      <c r="BO89" s="250"/>
      <c r="BP89" s="250"/>
      <c r="BQ89" s="250"/>
      <c r="BR89" s="250"/>
      <c r="BS89" s="250"/>
      <c r="BT89" s="250"/>
      <c r="BU89" s="250"/>
      <c r="BV89" s="250"/>
    </row>
    <row r="90" spans="63:74" x14ac:dyDescent="0.2">
      <c r="BK90" s="250"/>
      <c r="BL90" s="250"/>
      <c r="BM90" s="250"/>
      <c r="BN90" s="250"/>
      <c r="BO90" s="250"/>
      <c r="BP90" s="250"/>
      <c r="BQ90" s="250"/>
      <c r="BR90" s="250"/>
      <c r="BS90" s="250"/>
      <c r="BT90" s="250"/>
      <c r="BU90" s="250"/>
      <c r="BV90" s="250"/>
    </row>
    <row r="91" spans="63:74" x14ac:dyDescent="0.2">
      <c r="BK91" s="250"/>
      <c r="BL91" s="250"/>
      <c r="BM91" s="250"/>
      <c r="BN91" s="250"/>
      <c r="BO91" s="250"/>
      <c r="BP91" s="250"/>
      <c r="BQ91" s="250"/>
      <c r="BR91" s="250"/>
      <c r="BS91" s="250"/>
      <c r="BT91" s="250"/>
      <c r="BU91" s="250"/>
      <c r="BV91" s="250"/>
    </row>
    <row r="92" spans="63:74" x14ac:dyDescent="0.2">
      <c r="BK92" s="250"/>
      <c r="BL92" s="250"/>
      <c r="BM92" s="250"/>
      <c r="BN92" s="250"/>
      <c r="BO92" s="250"/>
      <c r="BP92" s="250"/>
      <c r="BQ92" s="250"/>
      <c r="BR92" s="250"/>
      <c r="BS92" s="250"/>
      <c r="BT92" s="250"/>
      <c r="BU92" s="250"/>
      <c r="BV92" s="250"/>
    </row>
    <row r="93" spans="63:74" x14ac:dyDescent="0.2">
      <c r="BK93" s="250"/>
      <c r="BL93" s="250"/>
      <c r="BM93" s="250"/>
      <c r="BN93" s="250"/>
      <c r="BO93" s="250"/>
      <c r="BP93" s="250"/>
      <c r="BQ93" s="250"/>
      <c r="BR93" s="250"/>
      <c r="BS93" s="250"/>
      <c r="BT93" s="250"/>
      <c r="BU93" s="250"/>
      <c r="BV93" s="250"/>
    </row>
    <row r="94" spans="63:74" x14ac:dyDescent="0.2">
      <c r="BK94" s="250"/>
      <c r="BL94" s="250"/>
      <c r="BM94" s="250"/>
      <c r="BN94" s="250"/>
      <c r="BO94" s="250"/>
      <c r="BP94" s="250"/>
      <c r="BQ94" s="250"/>
      <c r="BR94" s="250"/>
      <c r="BS94" s="250"/>
      <c r="BT94" s="250"/>
      <c r="BU94" s="250"/>
      <c r="BV94" s="250"/>
    </row>
    <row r="95" spans="63:74" x14ac:dyDescent="0.2">
      <c r="BK95" s="250"/>
      <c r="BL95" s="250"/>
      <c r="BM95" s="250"/>
      <c r="BN95" s="250"/>
      <c r="BO95" s="250"/>
      <c r="BP95" s="250"/>
      <c r="BQ95" s="250"/>
      <c r="BR95" s="250"/>
      <c r="BS95" s="250"/>
      <c r="BT95" s="250"/>
      <c r="BU95" s="250"/>
      <c r="BV95" s="250"/>
    </row>
    <row r="96" spans="63:74" x14ac:dyDescent="0.2">
      <c r="BK96" s="250"/>
      <c r="BL96" s="250"/>
      <c r="BM96" s="250"/>
      <c r="BN96" s="250"/>
      <c r="BO96" s="250"/>
      <c r="BP96" s="250"/>
      <c r="BQ96" s="250"/>
      <c r="BR96" s="250"/>
      <c r="BS96" s="250"/>
      <c r="BT96" s="250"/>
      <c r="BU96" s="250"/>
      <c r="BV96" s="250"/>
    </row>
    <row r="97" spans="63:74" x14ac:dyDescent="0.2">
      <c r="BK97" s="250"/>
      <c r="BL97" s="250"/>
      <c r="BM97" s="250"/>
      <c r="BN97" s="250"/>
      <c r="BO97" s="250"/>
      <c r="BP97" s="250"/>
      <c r="BQ97" s="250"/>
      <c r="BR97" s="250"/>
      <c r="BS97" s="250"/>
      <c r="BT97" s="250"/>
      <c r="BU97" s="250"/>
      <c r="BV97" s="250"/>
    </row>
    <row r="98" spans="63:74" x14ac:dyDescent="0.2">
      <c r="BK98" s="250"/>
      <c r="BL98" s="250"/>
      <c r="BM98" s="250"/>
      <c r="BN98" s="250"/>
      <c r="BO98" s="250"/>
      <c r="BP98" s="250"/>
      <c r="BQ98" s="250"/>
      <c r="BR98" s="250"/>
      <c r="BS98" s="250"/>
      <c r="BT98" s="250"/>
      <c r="BU98" s="250"/>
      <c r="BV98" s="250"/>
    </row>
    <row r="99" spans="63:74" x14ac:dyDescent="0.2">
      <c r="BK99" s="250"/>
      <c r="BL99" s="250"/>
      <c r="BM99" s="250"/>
      <c r="BN99" s="250"/>
      <c r="BO99" s="250"/>
      <c r="BP99" s="250"/>
      <c r="BQ99" s="250"/>
      <c r="BR99" s="250"/>
      <c r="BS99" s="250"/>
      <c r="BT99" s="250"/>
      <c r="BU99" s="250"/>
      <c r="BV99" s="250"/>
    </row>
    <row r="100" spans="63:74" x14ac:dyDescent="0.2">
      <c r="BK100" s="250"/>
      <c r="BL100" s="250"/>
      <c r="BM100" s="250"/>
      <c r="BN100" s="250"/>
      <c r="BO100" s="250"/>
      <c r="BP100" s="250"/>
      <c r="BQ100" s="250"/>
      <c r="BR100" s="250"/>
      <c r="BS100" s="250"/>
      <c r="BT100" s="250"/>
      <c r="BU100" s="250"/>
      <c r="BV100" s="250"/>
    </row>
    <row r="101" spans="63:74" x14ac:dyDescent="0.2">
      <c r="BK101" s="250"/>
      <c r="BL101" s="250"/>
      <c r="BM101" s="250"/>
      <c r="BN101" s="250"/>
      <c r="BO101" s="250"/>
      <c r="BP101" s="250"/>
      <c r="BQ101" s="250"/>
      <c r="BR101" s="250"/>
      <c r="BS101" s="250"/>
      <c r="BT101" s="250"/>
      <c r="BU101" s="250"/>
      <c r="BV101" s="250"/>
    </row>
    <row r="102" spans="63:74" x14ac:dyDescent="0.2">
      <c r="BK102" s="250"/>
      <c r="BL102" s="250"/>
      <c r="BM102" s="250"/>
      <c r="BN102" s="250"/>
      <c r="BO102" s="250"/>
      <c r="BP102" s="250"/>
      <c r="BQ102" s="250"/>
      <c r="BR102" s="250"/>
      <c r="BS102" s="250"/>
      <c r="BT102" s="250"/>
      <c r="BU102" s="250"/>
      <c r="BV102" s="250"/>
    </row>
    <row r="103" spans="63:74" x14ac:dyDescent="0.2">
      <c r="BK103" s="250"/>
      <c r="BL103" s="250"/>
      <c r="BM103" s="250"/>
      <c r="BN103" s="250"/>
      <c r="BO103" s="250"/>
      <c r="BP103" s="250"/>
      <c r="BQ103" s="250"/>
      <c r="BR103" s="250"/>
      <c r="BS103" s="250"/>
      <c r="BT103" s="250"/>
      <c r="BU103" s="250"/>
      <c r="BV103" s="250"/>
    </row>
    <row r="104" spans="63:74" x14ac:dyDescent="0.2">
      <c r="BK104" s="250"/>
      <c r="BL104" s="250"/>
      <c r="BM104" s="250"/>
      <c r="BN104" s="250"/>
      <c r="BO104" s="250"/>
      <c r="BP104" s="250"/>
      <c r="BQ104" s="250"/>
      <c r="BR104" s="250"/>
      <c r="BS104" s="250"/>
      <c r="BT104" s="250"/>
      <c r="BU104" s="250"/>
      <c r="BV104" s="250"/>
    </row>
    <row r="105" spans="63:74" x14ac:dyDescent="0.2">
      <c r="BK105" s="250"/>
      <c r="BL105" s="250"/>
      <c r="BM105" s="250"/>
      <c r="BN105" s="250"/>
      <c r="BO105" s="250"/>
      <c r="BP105" s="250"/>
      <c r="BQ105" s="250"/>
      <c r="BR105" s="250"/>
      <c r="BS105" s="250"/>
      <c r="BT105" s="250"/>
      <c r="BU105" s="250"/>
      <c r="BV105" s="250"/>
    </row>
    <row r="106" spans="63:74" x14ac:dyDescent="0.2">
      <c r="BK106" s="250"/>
      <c r="BL106" s="250"/>
      <c r="BM106" s="250"/>
      <c r="BN106" s="250"/>
      <c r="BO106" s="250"/>
      <c r="BP106" s="250"/>
      <c r="BQ106" s="250"/>
      <c r="BR106" s="250"/>
      <c r="BS106" s="250"/>
      <c r="BT106" s="250"/>
      <c r="BU106" s="250"/>
      <c r="BV106" s="250"/>
    </row>
    <row r="107" spans="63:74" x14ac:dyDescent="0.2">
      <c r="BK107" s="250"/>
      <c r="BL107" s="250"/>
      <c r="BM107" s="250"/>
      <c r="BN107" s="250"/>
      <c r="BO107" s="250"/>
      <c r="BP107" s="250"/>
      <c r="BQ107" s="250"/>
      <c r="BR107" s="250"/>
      <c r="BS107" s="250"/>
      <c r="BT107" s="250"/>
      <c r="BU107" s="250"/>
      <c r="BV107" s="250"/>
    </row>
    <row r="108" spans="63:74" x14ac:dyDescent="0.2">
      <c r="BK108" s="250"/>
      <c r="BL108" s="250"/>
      <c r="BM108" s="250"/>
      <c r="BN108" s="250"/>
      <c r="BO108" s="250"/>
      <c r="BP108" s="250"/>
      <c r="BQ108" s="250"/>
      <c r="BR108" s="250"/>
      <c r="BS108" s="250"/>
      <c r="BT108" s="250"/>
      <c r="BU108" s="250"/>
      <c r="BV108" s="250"/>
    </row>
    <row r="109" spans="63:74" x14ac:dyDescent="0.2">
      <c r="BK109" s="250"/>
      <c r="BL109" s="250"/>
      <c r="BM109" s="250"/>
      <c r="BN109" s="250"/>
      <c r="BO109" s="250"/>
      <c r="BP109" s="250"/>
      <c r="BQ109" s="250"/>
      <c r="BR109" s="250"/>
      <c r="BS109" s="250"/>
      <c r="BT109" s="250"/>
      <c r="BU109" s="250"/>
      <c r="BV109" s="250"/>
    </row>
    <row r="110" spans="63:74" x14ac:dyDescent="0.2">
      <c r="BK110" s="250"/>
      <c r="BL110" s="250"/>
      <c r="BM110" s="250"/>
      <c r="BN110" s="250"/>
      <c r="BO110" s="250"/>
      <c r="BP110" s="250"/>
      <c r="BQ110" s="250"/>
      <c r="BR110" s="250"/>
      <c r="BS110" s="250"/>
      <c r="BT110" s="250"/>
      <c r="BU110" s="250"/>
      <c r="BV110" s="250"/>
    </row>
    <row r="111" spans="63:74" x14ac:dyDescent="0.2">
      <c r="BK111" s="250"/>
      <c r="BL111" s="250"/>
      <c r="BM111" s="250"/>
      <c r="BN111" s="250"/>
      <c r="BO111" s="250"/>
      <c r="BP111" s="250"/>
      <c r="BQ111" s="250"/>
      <c r="BR111" s="250"/>
      <c r="BS111" s="250"/>
      <c r="BT111" s="250"/>
      <c r="BU111" s="250"/>
      <c r="BV111" s="250"/>
    </row>
    <row r="112" spans="63:74" x14ac:dyDescent="0.2">
      <c r="BK112" s="250"/>
      <c r="BL112" s="250"/>
      <c r="BM112" s="250"/>
      <c r="BN112" s="250"/>
      <c r="BO112" s="250"/>
      <c r="BP112" s="250"/>
      <c r="BQ112" s="250"/>
      <c r="BR112" s="250"/>
      <c r="BS112" s="250"/>
      <c r="BT112" s="250"/>
      <c r="BU112" s="250"/>
      <c r="BV112" s="250"/>
    </row>
    <row r="113" spans="63:74" x14ac:dyDescent="0.2">
      <c r="BK113" s="250"/>
      <c r="BL113" s="250"/>
      <c r="BM113" s="250"/>
      <c r="BN113" s="250"/>
      <c r="BO113" s="250"/>
      <c r="BP113" s="250"/>
      <c r="BQ113" s="250"/>
      <c r="BR113" s="250"/>
      <c r="BS113" s="250"/>
      <c r="BT113" s="250"/>
      <c r="BU113" s="250"/>
      <c r="BV113" s="250"/>
    </row>
    <row r="114" spans="63:74" x14ac:dyDescent="0.2">
      <c r="BK114" s="250"/>
      <c r="BL114" s="250"/>
      <c r="BM114" s="250"/>
      <c r="BN114" s="250"/>
      <c r="BO114" s="250"/>
      <c r="BP114" s="250"/>
      <c r="BQ114" s="250"/>
      <c r="BR114" s="250"/>
      <c r="BS114" s="250"/>
      <c r="BT114" s="250"/>
      <c r="BU114" s="250"/>
      <c r="BV114" s="250"/>
    </row>
    <row r="115" spans="63:74" x14ac:dyDescent="0.2">
      <c r="BK115" s="250"/>
      <c r="BL115" s="250"/>
      <c r="BM115" s="250"/>
      <c r="BN115" s="250"/>
      <c r="BO115" s="250"/>
      <c r="BP115" s="250"/>
      <c r="BQ115" s="250"/>
      <c r="BR115" s="250"/>
      <c r="BS115" s="250"/>
      <c r="BT115" s="250"/>
      <c r="BU115" s="250"/>
      <c r="BV115" s="250"/>
    </row>
    <row r="116" spans="63:74" x14ac:dyDescent="0.2">
      <c r="BK116" s="250"/>
      <c r="BL116" s="250"/>
      <c r="BM116" s="250"/>
      <c r="BN116" s="250"/>
      <c r="BO116" s="250"/>
      <c r="BP116" s="250"/>
      <c r="BQ116" s="250"/>
      <c r="BR116" s="250"/>
      <c r="BS116" s="250"/>
      <c r="BT116" s="250"/>
      <c r="BU116" s="250"/>
      <c r="BV116" s="250"/>
    </row>
    <row r="117" spans="63:74" x14ac:dyDescent="0.2">
      <c r="BK117" s="250"/>
      <c r="BL117" s="250"/>
      <c r="BM117" s="250"/>
      <c r="BN117" s="250"/>
      <c r="BO117" s="250"/>
      <c r="BP117" s="250"/>
      <c r="BQ117" s="250"/>
      <c r="BR117" s="250"/>
      <c r="BS117" s="250"/>
      <c r="BT117" s="250"/>
      <c r="BU117" s="250"/>
      <c r="BV117" s="250"/>
    </row>
    <row r="118" spans="63:74" x14ac:dyDescent="0.2">
      <c r="BK118" s="250"/>
      <c r="BL118" s="250"/>
      <c r="BM118" s="250"/>
      <c r="BN118" s="250"/>
      <c r="BO118" s="250"/>
      <c r="BP118" s="250"/>
      <c r="BQ118" s="250"/>
      <c r="BR118" s="250"/>
      <c r="BS118" s="250"/>
      <c r="BT118" s="250"/>
      <c r="BU118" s="250"/>
      <c r="BV118" s="250"/>
    </row>
    <row r="119" spans="63:74" x14ac:dyDescent="0.2">
      <c r="BK119" s="250"/>
      <c r="BL119" s="250"/>
      <c r="BM119" s="250"/>
      <c r="BN119" s="250"/>
      <c r="BO119" s="250"/>
      <c r="BP119" s="250"/>
      <c r="BQ119" s="250"/>
      <c r="BR119" s="250"/>
      <c r="BS119" s="250"/>
      <c r="BT119" s="250"/>
      <c r="BU119" s="250"/>
      <c r="BV119" s="250"/>
    </row>
    <row r="120" spans="63:74" x14ac:dyDescent="0.2">
      <c r="BK120" s="250"/>
      <c r="BL120" s="250"/>
      <c r="BM120" s="250"/>
      <c r="BN120" s="250"/>
      <c r="BO120" s="250"/>
      <c r="BP120" s="250"/>
      <c r="BQ120" s="250"/>
      <c r="BR120" s="250"/>
      <c r="BS120" s="250"/>
      <c r="BT120" s="250"/>
      <c r="BU120" s="250"/>
      <c r="BV120" s="250"/>
    </row>
    <row r="121" spans="63:74" x14ac:dyDescent="0.2">
      <c r="BK121" s="250"/>
      <c r="BL121" s="250"/>
      <c r="BM121" s="250"/>
      <c r="BN121" s="250"/>
      <c r="BO121" s="250"/>
      <c r="BP121" s="250"/>
      <c r="BQ121" s="250"/>
      <c r="BR121" s="250"/>
      <c r="BS121" s="250"/>
      <c r="BT121" s="250"/>
      <c r="BU121" s="250"/>
      <c r="BV121" s="250"/>
    </row>
    <row r="122" spans="63:74" x14ac:dyDescent="0.2">
      <c r="BK122" s="250"/>
      <c r="BL122" s="250"/>
      <c r="BM122" s="250"/>
      <c r="BN122" s="250"/>
      <c r="BO122" s="250"/>
      <c r="BP122" s="250"/>
      <c r="BQ122" s="250"/>
      <c r="BR122" s="250"/>
      <c r="BS122" s="250"/>
      <c r="BT122" s="250"/>
      <c r="BU122" s="250"/>
      <c r="BV122" s="250"/>
    </row>
    <row r="123" spans="63:74" x14ac:dyDescent="0.2">
      <c r="BK123" s="250"/>
      <c r="BL123" s="250"/>
      <c r="BM123" s="250"/>
      <c r="BN123" s="250"/>
      <c r="BO123" s="250"/>
      <c r="BP123" s="250"/>
      <c r="BQ123" s="250"/>
      <c r="BR123" s="250"/>
      <c r="BS123" s="250"/>
      <c r="BT123" s="250"/>
      <c r="BU123" s="250"/>
      <c r="BV123" s="250"/>
    </row>
    <row r="124" spans="63:74" x14ac:dyDescent="0.2">
      <c r="BK124" s="250"/>
      <c r="BL124" s="250"/>
      <c r="BM124" s="250"/>
      <c r="BN124" s="250"/>
      <c r="BO124" s="250"/>
      <c r="BP124" s="250"/>
      <c r="BQ124" s="250"/>
      <c r="BR124" s="250"/>
      <c r="BS124" s="250"/>
      <c r="BT124" s="250"/>
      <c r="BU124" s="250"/>
      <c r="BV124" s="250"/>
    </row>
    <row r="125" spans="63:74" x14ac:dyDescent="0.2">
      <c r="BK125" s="250"/>
      <c r="BL125" s="250"/>
      <c r="BM125" s="250"/>
      <c r="BN125" s="250"/>
      <c r="BO125" s="250"/>
      <c r="BP125" s="250"/>
      <c r="BQ125" s="250"/>
      <c r="BR125" s="250"/>
      <c r="BS125" s="250"/>
      <c r="BT125" s="250"/>
      <c r="BU125" s="250"/>
      <c r="BV125" s="250"/>
    </row>
    <row r="126" spans="63:74" x14ac:dyDescent="0.2">
      <c r="BK126" s="250"/>
      <c r="BL126" s="250"/>
      <c r="BM126" s="250"/>
      <c r="BN126" s="250"/>
      <c r="BO126" s="250"/>
      <c r="BP126" s="250"/>
      <c r="BQ126" s="250"/>
      <c r="BR126" s="250"/>
      <c r="BS126" s="250"/>
      <c r="BT126" s="250"/>
      <c r="BU126" s="250"/>
      <c r="BV126" s="250"/>
    </row>
    <row r="127" spans="63:74" x14ac:dyDescent="0.2">
      <c r="BK127" s="250"/>
      <c r="BL127" s="250"/>
      <c r="BM127" s="250"/>
      <c r="BN127" s="250"/>
      <c r="BO127" s="250"/>
      <c r="BP127" s="250"/>
      <c r="BQ127" s="250"/>
      <c r="BR127" s="250"/>
      <c r="BS127" s="250"/>
      <c r="BT127" s="250"/>
      <c r="BU127" s="250"/>
      <c r="BV127" s="250"/>
    </row>
    <row r="128" spans="63:74" x14ac:dyDescent="0.2">
      <c r="BK128" s="250"/>
      <c r="BL128" s="250"/>
      <c r="BM128" s="250"/>
      <c r="BN128" s="250"/>
      <c r="BO128" s="250"/>
      <c r="BP128" s="250"/>
      <c r="BQ128" s="250"/>
      <c r="BR128" s="250"/>
      <c r="BS128" s="250"/>
      <c r="BT128" s="250"/>
      <c r="BU128" s="250"/>
      <c r="BV128" s="250"/>
    </row>
    <row r="129" spans="63:74" x14ac:dyDescent="0.2">
      <c r="BK129" s="250"/>
      <c r="BL129" s="250"/>
      <c r="BM129" s="250"/>
      <c r="BN129" s="250"/>
      <c r="BO129" s="250"/>
      <c r="BP129" s="250"/>
      <c r="BQ129" s="250"/>
      <c r="BR129" s="250"/>
      <c r="BS129" s="250"/>
      <c r="BT129" s="250"/>
      <c r="BU129" s="250"/>
      <c r="BV129" s="250"/>
    </row>
    <row r="130" spans="63:74" x14ac:dyDescent="0.2">
      <c r="BK130" s="250"/>
      <c r="BL130" s="250"/>
      <c r="BM130" s="250"/>
      <c r="BN130" s="250"/>
      <c r="BO130" s="250"/>
      <c r="BP130" s="250"/>
      <c r="BQ130" s="250"/>
      <c r="BR130" s="250"/>
      <c r="BS130" s="250"/>
      <c r="BT130" s="250"/>
      <c r="BU130" s="250"/>
      <c r="BV130" s="250"/>
    </row>
    <row r="131" spans="63:74" x14ac:dyDescent="0.2">
      <c r="BK131" s="250"/>
      <c r="BL131" s="250"/>
      <c r="BM131" s="250"/>
      <c r="BN131" s="250"/>
      <c r="BO131" s="250"/>
      <c r="BP131" s="250"/>
      <c r="BQ131" s="250"/>
      <c r="BR131" s="250"/>
      <c r="BS131" s="250"/>
      <c r="BT131" s="250"/>
      <c r="BU131" s="250"/>
      <c r="BV131" s="250"/>
    </row>
    <row r="132" spans="63:74" x14ac:dyDescent="0.2">
      <c r="BK132" s="250"/>
      <c r="BL132" s="250"/>
      <c r="BM132" s="250"/>
      <c r="BN132" s="250"/>
      <c r="BO132" s="250"/>
      <c r="BP132" s="250"/>
      <c r="BQ132" s="250"/>
      <c r="BR132" s="250"/>
      <c r="BS132" s="250"/>
      <c r="BT132" s="250"/>
      <c r="BU132" s="250"/>
      <c r="BV132" s="250"/>
    </row>
    <row r="133" spans="63:74" x14ac:dyDescent="0.2">
      <c r="BK133" s="250"/>
      <c r="BL133" s="250"/>
      <c r="BM133" s="250"/>
      <c r="BN133" s="250"/>
      <c r="BO133" s="250"/>
      <c r="BP133" s="250"/>
      <c r="BQ133" s="250"/>
      <c r="BR133" s="250"/>
      <c r="BS133" s="250"/>
      <c r="BT133" s="250"/>
      <c r="BU133" s="250"/>
      <c r="BV133" s="250"/>
    </row>
    <row r="134" spans="63:74" x14ac:dyDescent="0.2">
      <c r="BK134" s="250"/>
      <c r="BL134" s="250"/>
      <c r="BM134" s="250"/>
      <c r="BN134" s="250"/>
      <c r="BO134" s="250"/>
      <c r="BP134" s="250"/>
      <c r="BQ134" s="250"/>
      <c r="BR134" s="250"/>
      <c r="BS134" s="250"/>
      <c r="BT134" s="250"/>
      <c r="BU134" s="250"/>
      <c r="BV134" s="250"/>
    </row>
    <row r="135" spans="63:74" x14ac:dyDescent="0.2">
      <c r="BK135" s="250"/>
      <c r="BL135" s="250"/>
      <c r="BM135" s="250"/>
      <c r="BN135" s="250"/>
      <c r="BO135" s="250"/>
      <c r="BP135" s="250"/>
      <c r="BQ135" s="250"/>
      <c r="BR135" s="250"/>
      <c r="BS135" s="250"/>
      <c r="BT135" s="250"/>
      <c r="BU135" s="250"/>
      <c r="BV135" s="250"/>
    </row>
    <row r="136" spans="63:74" x14ac:dyDescent="0.2">
      <c r="BK136" s="250"/>
      <c r="BL136" s="250"/>
      <c r="BM136" s="250"/>
      <c r="BN136" s="250"/>
      <c r="BO136" s="250"/>
      <c r="BP136" s="250"/>
      <c r="BQ136" s="250"/>
      <c r="BR136" s="250"/>
      <c r="BS136" s="250"/>
      <c r="BT136" s="250"/>
      <c r="BU136" s="250"/>
      <c r="BV136" s="250"/>
    </row>
    <row r="137" spans="63:74" x14ac:dyDescent="0.2">
      <c r="BK137" s="250"/>
      <c r="BL137" s="250"/>
      <c r="BM137" s="250"/>
      <c r="BN137" s="250"/>
      <c r="BO137" s="250"/>
      <c r="BP137" s="250"/>
      <c r="BQ137" s="250"/>
      <c r="BR137" s="250"/>
      <c r="BS137" s="250"/>
      <c r="BT137" s="250"/>
      <c r="BU137" s="250"/>
      <c r="BV137" s="250"/>
    </row>
    <row r="138" spans="63:74" x14ac:dyDescent="0.2">
      <c r="BK138" s="250"/>
      <c r="BL138" s="250"/>
      <c r="BM138" s="250"/>
      <c r="BN138" s="250"/>
      <c r="BO138" s="250"/>
      <c r="BP138" s="250"/>
      <c r="BQ138" s="250"/>
      <c r="BR138" s="250"/>
      <c r="BS138" s="250"/>
      <c r="BT138" s="250"/>
      <c r="BU138" s="250"/>
      <c r="BV138" s="250"/>
    </row>
    <row r="139" spans="63:74" x14ac:dyDescent="0.2">
      <c r="BK139" s="250"/>
      <c r="BL139" s="250"/>
      <c r="BM139" s="250"/>
      <c r="BN139" s="250"/>
      <c r="BO139" s="250"/>
      <c r="BP139" s="250"/>
      <c r="BQ139" s="250"/>
      <c r="BR139" s="250"/>
      <c r="BS139" s="250"/>
      <c r="BT139" s="250"/>
      <c r="BU139" s="250"/>
      <c r="BV139" s="250"/>
    </row>
    <row r="140" spans="63:74" x14ac:dyDescent="0.2">
      <c r="BK140" s="250"/>
      <c r="BL140" s="250"/>
      <c r="BM140" s="250"/>
      <c r="BN140" s="250"/>
      <c r="BO140" s="250"/>
      <c r="BP140" s="250"/>
      <c r="BQ140" s="250"/>
      <c r="BR140" s="250"/>
      <c r="BS140" s="250"/>
      <c r="BT140" s="250"/>
      <c r="BU140" s="250"/>
      <c r="BV140" s="250"/>
    </row>
    <row r="141" spans="63:74" x14ac:dyDescent="0.2">
      <c r="BK141" s="250"/>
      <c r="BL141" s="250"/>
      <c r="BM141" s="250"/>
      <c r="BN141" s="250"/>
      <c r="BO141" s="250"/>
      <c r="BP141" s="250"/>
      <c r="BQ141" s="250"/>
      <c r="BR141" s="250"/>
      <c r="BS141" s="250"/>
      <c r="BT141" s="250"/>
      <c r="BU141" s="250"/>
      <c r="BV141" s="250"/>
    </row>
    <row r="142" spans="63:74" x14ac:dyDescent="0.2">
      <c r="BK142" s="250"/>
      <c r="BL142" s="250"/>
      <c r="BM142" s="250"/>
      <c r="BN142" s="250"/>
      <c r="BO142" s="250"/>
      <c r="BP142" s="250"/>
      <c r="BQ142" s="250"/>
      <c r="BR142" s="250"/>
      <c r="BS142" s="250"/>
      <c r="BT142" s="250"/>
      <c r="BU142" s="250"/>
      <c r="BV142" s="250"/>
    </row>
    <row r="143" spans="63:74" x14ac:dyDescent="0.2">
      <c r="BK143" s="250"/>
      <c r="BL143" s="250"/>
      <c r="BM143" s="250"/>
      <c r="BN143" s="250"/>
      <c r="BO143" s="250"/>
      <c r="BP143" s="250"/>
      <c r="BQ143" s="250"/>
      <c r="BR143" s="250"/>
      <c r="BS143" s="250"/>
      <c r="BT143" s="250"/>
      <c r="BU143" s="250"/>
      <c r="BV143" s="250"/>
    </row>
  </sheetData>
  <mergeCells count="17">
    <mergeCell ref="AM3:AX3"/>
    <mergeCell ref="AY3:BJ3"/>
    <mergeCell ref="BK3:BV3"/>
    <mergeCell ref="B1:AL1"/>
    <mergeCell ref="C3:N3"/>
    <mergeCell ref="O3:Z3"/>
    <mergeCell ref="AA3:AL3"/>
    <mergeCell ref="B56:Q56"/>
    <mergeCell ref="B57:Q57"/>
    <mergeCell ref="A1:A2"/>
    <mergeCell ref="B49:Q49"/>
    <mergeCell ref="B50:Q50"/>
    <mergeCell ref="B52:Q52"/>
    <mergeCell ref="B53:Q53"/>
    <mergeCell ref="B54:Q54"/>
    <mergeCell ref="B55:Q55"/>
    <mergeCell ref="B51:Q51"/>
  </mergeCells>
  <phoneticPr fontId="3" type="noConversion"/>
  <hyperlinks>
    <hyperlink ref="A1:A2" location="Contents!A1" display="Table of Contents" xr:uid="{00000000-0004-0000-1800-000000000000}"/>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syncVertical="1" syncRef="AT5" transitionEvaluation="1" transitionEntry="1">
    <pageSetUpPr fitToPage="1"/>
  </sheetPr>
  <dimension ref="A1:BV145"/>
  <sheetViews>
    <sheetView showGridLines="0" zoomScaleNormal="100" workbookViewId="0">
      <pane xSplit="2" ySplit="4" topLeftCell="AT5" activePane="bottomRight" state="frozen"/>
      <selection activeCell="BF1" sqref="BF1"/>
      <selection pane="topRight" activeCell="BF1" sqref="BF1"/>
      <selection pane="bottomLeft" activeCell="BF1" sqref="BF1"/>
      <selection pane="bottomRight" activeCell="AU44" sqref="AU44"/>
    </sheetView>
  </sheetViews>
  <sheetFormatPr defaultColWidth="9.54296875" defaultRowHeight="10.5" x14ac:dyDescent="0.25"/>
  <cols>
    <col min="1" max="1" width="10.54296875" style="9" bestFit="1" customWidth="1"/>
    <col min="2" max="2" width="36.36328125" style="9" customWidth="1"/>
    <col min="3" max="12" width="6.54296875" style="9" customWidth="1"/>
    <col min="13" max="13" width="7.453125" style="9" customWidth="1"/>
    <col min="14" max="50" width="6.54296875" style="9" customWidth="1"/>
    <col min="51" max="55" width="6.54296875" style="245" customWidth="1"/>
    <col min="56" max="58" width="6.54296875" style="546" customWidth="1"/>
    <col min="59" max="62" width="6.54296875" style="245" customWidth="1"/>
    <col min="63" max="74" width="6.54296875" style="9" customWidth="1"/>
    <col min="75" max="16384" width="9.54296875" style="9"/>
  </cols>
  <sheetData>
    <row r="1" spans="1:74" ht="13" x14ac:dyDescent="0.3">
      <c r="A1" s="623" t="s">
        <v>767</v>
      </c>
      <c r="B1" s="625" t="s">
        <v>227</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row>
    <row r="2" spans="1:74" s="10" customFormat="1" ht="12.5" x14ac:dyDescent="0.25">
      <c r="A2" s="624"/>
      <c r="B2" s="402" t="str">
        <f>"U.S. Energy Information Administration  |  Short-Term Energy Outlook  - "&amp;Dates!D1</f>
        <v>U.S. Energy Information Administration  |  Short-Term Energy Outlook  - February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302"/>
      <c r="AZ2" s="302"/>
      <c r="BA2" s="302"/>
      <c r="BB2" s="302"/>
      <c r="BC2" s="302"/>
      <c r="BD2" s="483"/>
      <c r="BE2" s="483"/>
      <c r="BF2" s="483"/>
      <c r="BG2" s="302"/>
      <c r="BH2" s="302"/>
      <c r="BI2" s="302"/>
      <c r="BJ2" s="302"/>
    </row>
    <row r="3" spans="1:74" ht="13" x14ac:dyDescent="0.3">
      <c r="A3" s="590" t="s">
        <v>1274</v>
      </c>
      <c r="B3" s="11"/>
      <c r="C3" s="626">
        <f>Dates!D3</f>
        <v>2020</v>
      </c>
      <c r="D3" s="617"/>
      <c r="E3" s="617"/>
      <c r="F3" s="617"/>
      <c r="G3" s="617"/>
      <c r="H3" s="617"/>
      <c r="I3" s="617"/>
      <c r="J3" s="617"/>
      <c r="K3" s="617"/>
      <c r="L3" s="617"/>
      <c r="M3" s="617"/>
      <c r="N3" s="618"/>
      <c r="O3" s="626">
        <f>C3+1</f>
        <v>2021</v>
      </c>
      <c r="P3" s="627"/>
      <c r="Q3" s="627"/>
      <c r="R3" s="627"/>
      <c r="S3" s="627"/>
      <c r="T3" s="627"/>
      <c r="U3" s="627"/>
      <c r="V3" s="627"/>
      <c r="W3" s="627"/>
      <c r="X3" s="617"/>
      <c r="Y3" s="617"/>
      <c r="Z3" s="618"/>
      <c r="AA3" s="614">
        <f>O3+1</f>
        <v>2022</v>
      </c>
      <c r="AB3" s="617"/>
      <c r="AC3" s="617"/>
      <c r="AD3" s="617"/>
      <c r="AE3" s="617"/>
      <c r="AF3" s="617"/>
      <c r="AG3" s="617"/>
      <c r="AH3" s="617"/>
      <c r="AI3" s="617"/>
      <c r="AJ3" s="617"/>
      <c r="AK3" s="617"/>
      <c r="AL3" s="618"/>
      <c r="AM3" s="614">
        <f>AA3+1</f>
        <v>2023</v>
      </c>
      <c r="AN3" s="617"/>
      <c r="AO3" s="617"/>
      <c r="AP3" s="617"/>
      <c r="AQ3" s="617"/>
      <c r="AR3" s="617"/>
      <c r="AS3" s="617"/>
      <c r="AT3" s="617"/>
      <c r="AU3" s="617"/>
      <c r="AV3" s="617"/>
      <c r="AW3" s="617"/>
      <c r="AX3" s="618"/>
      <c r="AY3" s="614">
        <f>AM3+1</f>
        <v>2024</v>
      </c>
      <c r="AZ3" s="615"/>
      <c r="BA3" s="615"/>
      <c r="BB3" s="615"/>
      <c r="BC3" s="615"/>
      <c r="BD3" s="615"/>
      <c r="BE3" s="615"/>
      <c r="BF3" s="615"/>
      <c r="BG3" s="615"/>
      <c r="BH3" s="615"/>
      <c r="BI3" s="615"/>
      <c r="BJ3" s="616"/>
      <c r="BK3" s="614">
        <f>AY3+1</f>
        <v>2025</v>
      </c>
      <c r="BL3" s="617"/>
      <c r="BM3" s="617"/>
      <c r="BN3" s="617"/>
      <c r="BO3" s="617"/>
      <c r="BP3" s="617"/>
      <c r="BQ3" s="617"/>
      <c r="BR3" s="617"/>
      <c r="BS3" s="617"/>
      <c r="BT3" s="617"/>
      <c r="BU3" s="617"/>
      <c r="BV3" s="618"/>
    </row>
    <row r="4" spans="1:74" x14ac:dyDescent="0.25">
      <c r="A4" s="591" t="str">
        <f>Dates!$D$2</f>
        <v>Thursday February 1,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15" customHeight="1" x14ac:dyDescent="0.25">
      <c r="A5" s="15"/>
      <c r="B5" s="16" t="s">
        <v>1253</v>
      </c>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316"/>
      <c r="AZ5" s="316"/>
      <c r="BA5" s="316"/>
      <c r="BB5" s="316"/>
      <c r="BC5" s="316"/>
      <c r="BD5" s="17"/>
      <c r="BE5" s="17"/>
      <c r="BF5" s="17"/>
      <c r="BG5" s="17"/>
      <c r="BH5" s="316"/>
      <c r="BI5" s="316"/>
      <c r="BJ5" s="316"/>
      <c r="BK5" s="316"/>
      <c r="BL5" s="316"/>
      <c r="BM5" s="316"/>
      <c r="BN5" s="316"/>
      <c r="BO5" s="316"/>
      <c r="BP5" s="316"/>
      <c r="BQ5" s="316"/>
      <c r="BR5" s="316"/>
      <c r="BS5" s="316"/>
      <c r="BT5" s="316"/>
      <c r="BU5" s="316"/>
      <c r="BV5" s="316"/>
    </row>
    <row r="6" spans="1:74" ht="11.15" customHeight="1" x14ac:dyDescent="0.25">
      <c r="A6" s="15"/>
      <c r="B6" s="16"/>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316"/>
      <c r="AZ6" s="316"/>
      <c r="BA6" s="316"/>
      <c r="BB6" s="316"/>
      <c r="BC6" s="316"/>
      <c r="BD6" s="17"/>
      <c r="BE6" s="17"/>
      <c r="BF6" s="17"/>
      <c r="BG6" s="17"/>
      <c r="BH6" s="316"/>
      <c r="BI6" s="316"/>
      <c r="BJ6" s="316"/>
      <c r="BK6" s="316"/>
      <c r="BL6" s="316"/>
      <c r="BM6" s="316" t="s">
        <v>946</v>
      </c>
      <c r="BN6" s="316"/>
      <c r="BO6" s="316"/>
      <c r="BP6" s="316"/>
      <c r="BQ6" s="316"/>
      <c r="BR6" s="316"/>
      <c r="BS6" s="316"/>
      <c r="BT6" s="316"/>
      <c r="BU6" s="316"/>
      <c r="BV6" s="316"/>
    </row>
    <row r="7" spans="1:74" ht="11.15" customHeight="1" x14ac:dyDescent="0.25">
      <c r="A7" s="15"/>
      <c r="B7" s="18" t="s">
        <v>98</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316"/>
      <c r="AZ7" s="531"/>
      <c r="BA7" s="316"/>
      <c r="BB7" s="316"/>
      <c r="BC7" s="316"/>
      <c r="BD7" s="17"/>
      <c r="BE7" s="17"/>
      <c r="BF7" s="17"/>
      <c r="BG7" s="17"/>
      <c r="BH7" s="316"/>
      <c r="BI7" s="316"/>
      <c r="BJ7" s="316"/>
      <c r="BK7" s="316"/>
      <c r="BL7" s="316"/>
      <c r="BM7" s="316"/>
      <c r="BN7" s="316"/>
      <c r="BO7" s="316"/>
      <c r="BP7" s="316"/>
      <c r="BQ7" s="316"/>
      <c r="BR7" s="316"/>
      <c r="BS7" s="531"/>
      <c r="BT7" s="316"/>
      <c r="BU7" s="316"/>
      <c r="BV7" s="316"/>
    </row>
    <row r="8" spans="1:74" ht="11.15" customHeight="1" x14ac:dyDescent="0.25">
      <c r="A8" s="15" t="s">
        <v>475</v>
      </c>
      <c r="B8" s="19" t="s">
        <v>82</v>
      </c>
      <c r="C8" s="170">
        <v>12.850118999999999</v>
      </c>
      <c r="D8" s="170">
        <v>12.844479</v>
      </c>
      <c r="E8" s="170">
        <v>12.795216999999999</v>
      </c>
      <c r="F8" s="170">
        <v>11.910579</v>
      </c>
      <c r="G8" s="170">
        <v>9.7139690000000005</v>
      </c>
      <c r="H8" s="170">
        <v>10.446463</v>
      </c>
      <c r="I8" s="170">
        <v>11.003636</v>
      </c>
      <c r="J8" s="170">
        <v>10.578666</v>
      </c>
      <c r="K8" s="170">
        <v>10.926155</v>
      </c>
      <c r="L8" s="170">
        <v>10.455707</v>
      </c>
      <c r="M8" s="170">
        <v>11.196146000000001</v>
      </c>
      <c r="N8" s="170">
        <v>11.171507</v>
      </c>
      <c r="O8" s="170">
        <v>11.137354</v>
      </c>
      <c r="P8" s="170">
        <v>9.9159360000000003</v>
      </c>
      <c r="Q8" s="170">
        <v>11.351134999999999</v>
      </c>
      <c r="R8" s="170">
        <v>11.317989000000001</v>
      </c>
      <c r="S8" s="170">
        <v>11.389749</v>
      </c>
      <c r="T8" s="170">
        <v>11.365923</v>
      </c>
      <c r="U8" s="170">
        <v>11.392429</v>
      </c>
      <c r="V8" s="170">
        <v>11.276332</v>
      </c>
      <c r="W8" s="170">
        <v>10.921417</v>
      </c>
      <c r="X8" s="170">
        <v>11.563782</v>
      </c>
      <c r="Y8" s="170">
        <v>11.781943999999999</v>
      </c>
      <c r="Z8" s="170">
        <v>11.678139</v>
      </c>
      <c r="AA8" s="170">
        <v>11.479767000000001</v>
      </c>
      <c r="AB8" s="170">
        <v>11.257889</v>
      </c>
      <c r="AC8" s="170">
        <v>11.806029000000001</v>
      </c>
      <c r="AD8" s="170">
        <v>11.769842000000001</v>
      </c>
      <c r="AE8" s="170">
        <v>11.734401999999999</v>
      </c>
      <c r="AF8" s="170">
        <v>11.800309</v>
      </c>
      <c r="AG8" s="170">
        <v>11.834305000000001</v>
      </c>
      <c r="AH8" s="170">
        <v>11.985232</v>
      </c>
      <c r="AI8" s="170">
        <v>12.325189999999999</v>
      </c>
      <c r="AJ8" s="170">
        <v>12.377552</v>
      </c>
      <c r="AK8" s="170">
        <v>12.376018</v>
      </c>
      <c r="AL8" s="170">
        <v>12.138051000000001</v>
      </c>
      <c r="AM8" s="170">
        <v>12.568448</v>
      </c>
      <c r="AN8" s="170">
        <v>12.532403</v>
      </c>
      <c r="AO8" s="170">
        <v>12.770144</v>
      </c>
      <c r="AP8" s="170">
        <v>12.649998</v>
      </c>
      <c r="AQ8" s="170">
        <v>12.693955000000001</v>
      </c>
      <c r="AR8" s="170">
        <v>12.894467000000001</v>
      </c>
      <c r="AS8" s="170">
        <v>12.925407999999999</v>
      </c>
      <c r="AT8" s="170">
        <v>13.041109000000001</v>
      </c>
      <c r="AU8" s="170">
        <v>13.246560000000001</v>
      </c>
      <c r="AV8" s="170">
        <v>13.224002</v>
      </c>
      <c r="AW8" s="170">
        <v>13.307551999999999</v>
      </c>
      <c r="AX8" s="170">
        <v>13.338281485</v>
      </c>
      <c r="AY8" s="170">
        <v>12.624098733</v>
      </c>
      <c r="AZ8" s="236">
        <v>13.253489999999999</v>
      </c>
      <c r="BA8" s="236">
        <v>13.21937</v>
      </c>
      <c r="BB8" s="236">
        <v>13.170019999999999</v>
      </c>
      <c r="BC8" s="236">
        <v>13.11013</v>
      </c>
      <c r="BD8" s="236">
        <v>13.070360000000001</v>
      </c>
      <c r="BE8" s="236">
        <v>13.05325</v>
      </c>
      <c r="BF8" s="236">
        <v>13.09604</v>
      </c>
      <c r="BG8" s="236">
        <v>13.04224</v>
      </c>
      <c r="BH8" s="236">
        <v>13.08121</v>
      </c>
      <c r="BI8" s="236">
        <v>13.214460000000001</v>
      </c>
      <c r="BJ8" s="236">
        <v>13.247949999999999</v>
      </c>
      <c r="BK8" s="236">
        <v>13.317640000000001</v>
      </c>
      <c r="BL8" s="236">
        <v>13.384919999999999</v>
      </c>
      <c r="BM8" s="236">
        <v>13.3956</v>
      </c>
      <c r="BN8" s="236">
        <v>13.427429999999999</v>
      </c>
      <c r="BO8" s="236">
        <v>13.47669</v>
      </c>
      <c r="BP8" s="236">
        <v>13.485580000000001</v>
      </c>
      <c r="BQ8" s="236">
        <v>13.49343</v>
      </c>
      <c r="BR8" s="236">
        <v>13.52835</v>
      </c>
      <c r="BS8" s="236">
        <v>13.48485</v>
      </c>
      <c r="BT8" s="236">
        <v>13.547269999999999</v>
      </c>
      <c r="BU8" s="236">
        <v>13.669169999999999</v>
      </c>
      <c r="BV8" s="236">
        <v>13.698090000000001</v>
      </c>
    </row>
    <row r="9" spans="1:74" ht="11.15" customHeight="1" x14ac:dyDescent="0.25">
      <c r="A9" s="15"/>
      <c r="B9" s="19"/>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236"/>
      <c r="BA9" s="236"/>
      <c r="BB9" s="236"/>
      <c r="BC9" s="236"/>
      <c r="BD9" s="236"/>
      <c r="BE9" s="236"/>
      <c r="BF9" s="236"/>
      <c r="BG9" s="236"/>
      <c r="BH9" s="236"/>
      <c r="BI9" s="236"/>
      <c r="BJ9" s="236"/>
      <c r="BK9" s="236"/>
      <c r="BL9" s="236"/>
      <c r="BM9" s="236"/>
      <c r="BN9" s="236"/>
      <c r="BO9" s="236"/>
      <c r="BP9" s="236"/>
      <c r="BQ9" s="236"/>
      <c r="BR9" s="236"/>
      <c r="BS9" s="236"/>
      <c r="BT9" s="236"/>
      <c r="BU9" s="236"/>
      <c r="BV9" s="236"/>
    </row>
    <row r="10" spans="1:74" ht="11.15" customHeight="1" x14ac:dyDescent="0.25">
      <c r="A10" s="15"/>
      <c r="B10" s="18" t="s">
        <v>1273</v>
      </c>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1"/>
      <c r="AY10" s="171"/>
      <c r="AZ10" s="237"/>
      <c r="BA10" s="237"/>
      <c r="BB10" s="237"/>
      <c r="BC10" s="237"/>
      <c r="BD10" s="237"/>
      <c r="BE10" s="237"/>
      <c r="BF10" s="237"/>
      <c r="BG10" s="237"/>
      <c r="BH10" s="237"/>
      <c r="BI10" s="237"/>
      <c r="BJ10" s="237"/>
      <c r="BK10" s="237"/>
      <c r="BL10" s="237"/>
      <c r="BM10" s="237"/>
      <c r="BN10" s="237"/>
      <c r="BO10" s="237"/>
      <c r="BP10" s="237"/>
      <c r="BQ10" s="237"/>
      <c r="BR10" s="237"/>
      <c r="BS10" s="237"/>
      <c r="BT10" s="237"/>
      <c r="BU10" s="237"/>
      <c r="BV10" s="237"/>
    </row>
    <row r="11" spans="1:74" ht="11.15" customHeight="1" x14ac:dyDescent="0.25">
      <c r="A11" s="15" t="s">
        <v>506</v>
      </c>
      <c r="B11" s="19" t="s">
        <v>87</v>
      </c>
      <c r="C11" s="54">
        <v>97.369451612999995</v>
      </c>
      <c r="D11" s="54">
        <v>95.498275862</v>
      </c>
      <c r="E11" s="54">
        <v>95.251677419000004</v>
      </c>
      <c r="F11" s="54">
        <v>95.024733333</v>
      </c>
      <c r="G11" s="54">
        <v>87.865387096999996</v>
      </c>
      <c r="H11" s="54">
        <v>90.400933332999998</v>
      </c>
      <c r="I11" s="54">
        <v>90.343129031999993</v>
      </c>
      <c r="J11" s="54">
        <v>90.392741935000004</v>
      </c>
      <c r="K11" s="54">
        <v>91.293066667000005</v>
      </c>
      <c r="L11" s="54">
        <v>89.707580644999993</v>
      </c>
      <c r="M11" s="54">
        <v>92.499433332999999</v>
      </c>
      <c r="N11" s="54">
        <v>93.106387096999995</v>
      </c>
      <c r="O11" s="54">
        <v>92.644387097000006</v>
      </c>
      <c r="P11" s="54">
        <v>85.780857143000006</v>
      </c>
      <c r="Q11" s="54">
        <v>93.553870967999998</v>
      </c>
      <c r="R11" s="54">
        <v>94.286233332999998</v>
      </c>
      <c r="S11" s="54">
        <v>94.210677419000007</v>
      </c>
      <c r="T11" s="54">
        <v>93.873199999999997</v>
      </c>
      <c r="U11" s="54">
        <v>94.760225805999994</v>
      </c>
      <c r="V11" s="54">
        <v>95.041032258000001</v>
      </c>
      <c r="W11" s="54">
        <v>95.686233333000004</v>
      </c>
      <c r="X11" s="54">
        <v>97.205645161000007</v>
      </c>
      <c r="Y11" s="54">
        <v>98.302733333000006</v>
      </c>
      <c r="Z11" s="54">
        <v>99.131096774</v>
      </c>
      <c r="AA11" s="54">
        <v>96.223290323000001</v>
      </c>
      <c r="AB11" s="54">
        <v>95.969892857000005</v>
      </c>
      <c r="AC11" s="54">
        <v>97.626741934999998</v>
      </c>
      <c r="AD11" s="54">
        <v>98.322833333000005</v>
      </c>
      <c r="AE11" s="54">
        <v>99.101548386999994</v>
      </c>
      <c r="AF11" s="54">
        <v>99.340366666999998</v>
      </c>
      <c r="AG11" s="54">
        <v>100.38154839000001</v>
      </c>
      <c r="AH11" s="54">
        <v>100.89625805999999</v>
      </c>
      <c r="AI11" s="54">
        <v>102.35493332999999</v>
      </c>
      <c r="AJ11" s="54">
        <v>102.24535484</v>
      </c>
      <c r="AK11" s="54">
        <v>102.23686667</v>
      </c>
      <c r="AL11" s="54">
        <v>100.24170968</v>
      </c>
      <c r="AM11" s="54">
        <v>101.90183871000001</v>
      </c>
      <c r="AN11" s="54">
        <v>101.98492856999999</v>
      </c>
      <c r="AO11" s="54">
        <v>102.87716129</v>
      </c>
      <c r="AP11" s="54">
        <v>102.64553333000001</v>
      </c>
      <c r="AQ11" s="54">
        <v>103.56416129</v>
      </c>
      <c r="AR11" s="54">
        <v>103.25016667</v>
      </c>
      <c r="AS11" s="54">
        <v>103.38409677</v>
      </c>
      <c r="AT11" s="54">
        <v>104.51551612999999</v>
      </c>
      <c r="AU11" s="54">
        <v>104.48699999999999</v>
      </c>
      <c r="AV11" s="54">
        <v>104.35658065</v>
      </c>
      <c r="AW11" s="54">
        <v>105.94853333</v>
      </c>
      <c r="AX11" s="54">
        <v>105.9766</v>
      </c>
      <c r="AY11" s="54">
        <v>101.7979</v>
      </c>
      <c r="AZ11" s="238">
        <v>103.6936</v>
      </c>
      <c r="BA11" s="238">
        <v>105.0177</v>
      </c>
      <c r="BB11" s="238">
        <v>105.05419999999999</v>
      </c>
      <c r="BC11" s="238">
        <v>105.01779999999999</v>
      </c>
      <c r="BD11" s="238">
        <v>104.8047</v>
      </c>
      <c r="BE11" s="238">
        <v>104.5633</v>
      </c>
      <c r="BF11" s="238">
        <v>104.3411</v>
      </c>
      <c r="BG11" s="238">
        <v>104.1953</v>
      </c>
      <c r="BH11" s="238">
        <v>104.3034</v>
      </c>
      <c r="BI11" s="238">
        <v>104.62139999999999</v>
      </c>
      <c r="BJ11" s="238">
        <v>105.0427</v>
      </c>
      <c r="BK11" s="238">
        <v>105.2949</v>
      </c>
      <c r="BL11" s="238">
        <v>104.72790000000001</v>
      </c>
      <c r="BM11" s="238">
        <v>106.3322</v>
      </c>
      <c r="BN11" s="238">
        <v>106.73399999999999</v>
      </c>
      <c r="BO11" s="238">
        <v>106.6952</v>
      </c>
      <c r="BP11" s="238">
        <v>106.5993</v>
      </c>
      <c r="BQ11" s="238">
        <v>106.5099</v>
      </c>
      <c r="BR11" s="238">
        <v>106.4496</v>
      </c>
      <c r="BS11" s="238">
        <v>106.4821</v>
      </c>
      <c r="BT11" s="238">
        <v>106.7303</v>
      </c>
      <c r="BU11" s="238">
        <v>107.199</v>
      </c>
      <c r="BV11" s="238">
        <v>107.6915</v>
      </c>
    </row>
    <row r="12" spans="1:74" ht="11.15" customHeight="1" x14ac:dyDescent="0.25">
      <c r="A12" s="15"/>
      <c r="B12" s="2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c r="AZ12" s="236"/>
      <c r="BA12" s="236"/>
      <c r="BB12" s="236"/>
      <c r="BC12" s="236"/>
      <c r="BD12" s="236"/>
      <c r="BE12" s="236"/>
      <c r="BF12" s="236"/>
      <c r="BG12" s="236"/>
      <c r="BH12" s="236"/>
      <c r="BI12" s="236"/>
      <c r="BJ12" s="236"/>
      <c r="BK12" s="236"/>
      <c r="BL12" s="236"/>
      <c r="BM12" s="236"/>
      <c r="BN12" s="236"/>
      <c r="BO12" s="236"/>
      <c r="BP12" s="236"/>
      <c r="BQ12" s="236"/>
      <c r="BR12" s="236"/>
      <c r="BS12" s="236"/>
      <c r="BT12" s="236"/>
      <c r="BU12" s="236"/>
      <c r="BV12" s="236"/>
    </row>
    <row r="13" spans="1:74" ht="11.15" customHeight="1" x14ac:dyDescent="0.25">
      <c r="A13" s="15"/>
      <c r="B13" s="18" t="s">
        <v>760</v>
      </c>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237"/>
      <c r="BA13" s="237"/>
      <c r="BB13" s="237"/>
      <c r="BC13" s="237"/>
      <c r="BD13" s="237"/>
      <c r="BE13" s="237"/>
      <c r="BF13" s="237"/>
      <c r="BG13" s="237"/>
      <c r="BH13" s="237"/>
      <c r="BI13" s="237"/>
      <c r="BJ13" s="237"/>
      <c r="BK13" s="237"/>
      <c r="BL13" s="237"/>
      <c r="BM13" s="237"/>
      <c r="BN13" s="237"/>
      <c r="BO13" s="237"/>
      <c r="BP13" s="237"/>
      <c r="BQ13" s="237"/>
      <c r="BR13" s="237"/>
      <c r="BS13" s="237"/>
      <c r="BT13" s="237"/>
      <c r="BU13" s="237"/>
      <c r="BV13" s="237"/>
    </row>
    <row r="14" spans="1:74" ht="11.15" customHeight="1" x14ac:dyDescent="0.25">
      <c r="A14" s="15" t="s">
        <v>192</v>
      </c>
      <c r="B14" s="19" t="s">
        <v>775</v>
      </c>
      <c r="C14" s="54">
        <v>55.666972999999999</v>
      </c>
      <c r="D14" s="54">
        <v>47.425207999999998</v>
      </c>
      <c r="E14" s="54">
        <v>46.106031999999999</v>
      </c>
      <c r="F14" s="54">
        <v>39.346704000000003</v>
      </c>
      <c r="G14" s="54">
        <v>37.262844999999999</v>
      </c>
      <c r="H14" s="54">
        <v>39.608334999999997</v>
      </c>
      <c r="I14" s="54">
        <v>43.217199999999998</v>
      </c>
      <c r="J14" s="54">
        <v>47.522893000000003</v>
      </c>
      <c r="K14" s="54">
        <v>45.141308000000002</v>
      </c>
      <c r="L14" s="54">
        <v>44.988278999999999</v>
      </c>
      <c r="M14" s="54">
        <v>44.344920999999999</v>
      </c>
      <c r="N14" s="54">
        <v>44.803655999999997</v>
      </c>
      <c r="O14" s="54">
        <v>48.495550999999999</v>
      </c>
      <c r="P14" s="54">
        <v>40.817064999999999</v>
      </c>
      <c r="Q14" s="54">
        <v>50.817703000000002</v>
      </c>
      <c r="R14" s="54">
        <v>45.294547000000001</v>
      </c>
      <c r="S14" s="54">
        <v>48.607135999999997</v>
      </c>
      <c r="T14" s="54">
        <v>48.772692999999997</v>
      </c>
      <c r="U14" s="54">
        <v>48.47289</v>
      </c>
      <c r="V14" s="54">
        <v>50.039026</v>
      </c>
      <c r="W14" s="54">
        <v>49.759599999999999</v>
      </c>
      <c r="X14" s="54">
        <v>48.953837999999998</v>
      </c>
      <c r="Y14" s="54">
        <v>48.825009999999999</v>
      </c>
      <c r="Z14" s="54">
        <v>48.576219000000002</v>
      </c>
      <c r="AA14" s="54">
        <v>49.887262999999997</v>
      </c>
      <c r="AB14" s="54">
        <v>47.875067000000001</v>
      </c>
      <c r="AC14" s="54">
        <v>51.548139999999997</v>
      </c>
      <c r="AD14" s="54">
        <v>46.387467999999998</v>
      </c>
      <c r="AE14" s="54">
        <v>49.552526</v>
      </c>
      <c r="AF14" s="54">
        <v>48.670070000000003</v>
      </c>
      <c r="AG14" s="54">
        <v>49.301246999999996</v>
      </c>
      <c r="AH14" s="54">
        <v>53.601346999999997</v>
      </c>
      <c r="AI14" s="54">
        <v>51.574119000000003</v>
      </c>
      <c r="AJ14" s="54">
        <v>51.331895000000003</v>
      </c>
      <c r="AK14" s="54">
        <v>48.753593000000002</v>
      </c>
      <c r="AL14" s="54">
        <v>45.672547000000002</v>
      </c>
      <c r="AM14" s="54">
        <v>51.009971999999998</v>
      </c>
      <c r="AN14" s="54">
        <v>45.712603000000001</v>
      </c>
      <c r="AO14" s="54">
        <v>51.983674999999998</v>
      </c>
      <c r="AP14" s="54">
        <v>46.968510999999999</v>
      </c>
      <c r="AQ14" s="54">
        <v>48.223477000000003</v>
      </c>
      <c r="AR14" s="54">
        <v>47.145741999999998</v>
      </c>
      <c r="AS14" s="54">
        <v>46.519917999999997</v>
      </c>
      <c r="AT14" s="54">
        <v>50.543283000000002</v>
      </c>
      <c r="AU14" s="54">
        <v>48.541806999999999</v>
      </c>
      <c r="AV14" s="54">
        <v>49.073993999999999</v>
      </c>
      <c r="AW14" s="54">
        <v>48.951146999999999</v>
      </c>
      <c r="AX14" s="54">
        <v>46.939728000000002</v>
      </c>
      <c r="AY14" s="54">
        <v>41.700035507000003</v>
      </c>
      <c r="AZ14" s="238">
        <v>35.443420000000003</v>
      </c>
      <c r="BA14" s="238">
        <v>40.884860000000003</v>
      </c>
      <c r="BB14" s="238">
        <v>35.630159999999997</v>
      </c>
      <c r="BC14" s="238">
        <v>36.690660000000001</v>
      </c>
      <c r="BD14" s="238">
        <v>36.928069999999998</v>
      </c>
      <c r="BE14" s="238">
        <v>38.85322</v>
      </c>
      <c r="BF14" s="238">
        <v>44.090940000000003</v>
      </c>
      <c r="BG14" s="238">
        <v>40.236020000000003</v>
      </c>
      <c r="BH14" s="238">
        <v>41.338920000000002</v>
      </c>
      <c r="BI14" s="238">
        <v>39.542830000000002</v>
      </c>
      <c r="BJ14" s="238">
        <v>38.213760000000001</v>
      </c>
      <c r="BK14" s="238">
        <v>40.75311</v>
      </c>
      <c r="BL14" s="238">
        <v>35.046770000000002</v>
      </c>
      <c r="BM14" s="238">
        <v>39.868220000000001</v>
      </c>
      <c r="BN14" s="238">
        <v>34.527520000000003</v>
      </c>
      <c r="BO14" s="238">
        <v>35.529020000000003</v>
      </c>
      <c r="BP14" s="238">
        <v>35.890340000000002</v>
      </c>
      <c r="BQ14" s="238">
        <v>37.991039999999998</v>
      </c>
      <c r="BR14" s="238">
        <v>43.289810000000003</v>
      </c>
      <c r="BS14" s="238">
        <v>39.181240000000003</v>
      </c>
      <c r="BT14" s="238">
        <v>39.753720000000001</v>
      </c>
      <c r="BU14" s="238">
        <v>37.594839999999998</v>
      </c>
      <c r="BV14" s="238">
        <v>36.21604</v>
      </c>
    </row>
    <row r="15" spans="1:74" ht="11.15" customHeight="1" x14ac:dyDescent="0.25">
      <c r="A15" s="15"/>
      <c r="B15" s="18"/>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c r="AX15" s="171"/>
      <c r="AY15" s="171"/>
      <c r="AZ15" s="237"/>
      <c r="BA15" s="237"/>
      <c r="BB15" s="237"/>
      <c r="BC15" s="237"/>
      <c r="BD15" s="237"/>
      <c r="BE15" s="237"/>
      <c r="BF15" s="237"/>
      <c r="BG15" s="237"/>
      <c r="BH15" s="237"/>
      <c r="BI15" s="237"/>
      <c r="BJ15" s="237"/>
      <c r="BK15" s="237"/>
      <c r="BL15" s="237"/>
      <c r="BM15" s="237"/>
      <c r="BN15" s="237"/>
      <c r="BO15" s="237"/>
      <c r="BP15" s="237"/>
      <c r="BQ15" s="237"/>
      <c r="BR15" s="237"/>
      <c r="BS15" s="237"/>
      <c r="BT15" s="237"/>
      <c r="BU15" s="237"/>
      <c r="BV15" s="237"/>
    </row>
    <row r="16" spans="1:74" ht="11.15" customHeight="1" x14ac:dyDescent="0.25">
      <c r="A16" s="12"/>
      <c r="B16" s="16" t="s">
        <v>761</v>
      </c>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237"/>
      <c r="BA16" s="237"/>
      <c r="BB16" s="237"/>
      <c r="BC16" s="237"/>
      <c r="BD16" s="237"/>
      <c r="BE16" s="237"/>
      <c r="BF16" s="237"/>
      <c r="BG16" s="237"/>
      <c r="BH16" s="237"/>
      <c r="BI16" s="237"/>
      <c r="BJ16" s="237"/>
      <c r="BK16" s="237"/>
      <c r="BL16" s="237"/>
      <c r="BM16" s="237"/>
      <c r="BN16" s="237"/>
      <c r="BO16" s="237"/>
      <c r="BP16" s="237"/>
      <c r="BQ16" s="237"/>
      <c r="BR16" s="237"/>
      <c r="BS16" s="237"/>
      <c r="BT16" s="237"/>
      <c r="BU16" s="237"/>
      <c r="BV16" s="237"/>
    </row>
    <row r="17" spans="1:74" ht="11.15" customHeight="1" x14ac:dyDescent="0.25">
      <c r="A17" s="12"/>
      <c r="B17" s="16"/>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237"/>
      <c r="BA17" s="237"/>
      <c r="BB17" s="237"/>
      <c r="BC17" s="237"/>
      <c r="BD17" s="237"/>
      <c r="BE17" s="237"/>
      <c r="BF17" s="237"/>
      <c r="BG17" s="237"/>
      <c r="BH17" s="237"/>
      <c r="BI17" s="237"/>
      <c r="BJ17" s="237"/>
      <c r="BK17" s="237"/>
      <c r="BL17" s="237"/>
      <c r="BM17" s="237"/>
      <c r="BN17" s="237"/>
      <c r="BO17" s="237"/>
      <c r="BP17" s="237"/>
      <c r="BQ17" s="237"/>
      <c r="BR17" s="237"/>
      <c r="BS17" s="237"/>
      <c r="BT17" s="237"/>
      <c r="BU17" s="237"/>
      <c r="BV17" s="237"/>
    </row>
    <row r="18" spans="1:74" ht="11.15" customHeight="1" x14ac:dyDescent="0.25">
      <c r="A18" s="12"/>
      <c r="B18" s="18" t="s">
        <v>507</v>
      </c>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239"/>
      <c r="BA18" s="239"/>
      <c r="BB18" s="239"/>
      <c r="BC18" s="239"/>
      <c r="BD18" s="239"/>
      <c r="BE18" s="239"/>
      <c r="BF18" s="239"/>
      <c r="BG18" s="239"/>
      <c r="BH18" s="239"/>
      <c r="BI18" s="239"/>
      <c r="BJ18" s="239"/>
      <c r="BK18" s="239"/>
      <c r="BL18" s="239"/>
      <c r="BM18" s="239"/>
      <c r="BN18" s="239"/>
      <c r="BO18" s="239"/>
      <c r="BP18" s="239"/>
      <c r="BQ18" s="239"/>
      <c r="BR18" s="239"/>
      <c r="BS18" s="239"/>
      <c r="BT18" s="239"/>
      <c r="BU18" s="239"/>
      <c r="BV18" s="239"/>
    </row>
    <row r="19" spans="1:74" ht="11.15" customHeight="1" x14ac:dyDescent="0.25">
      <c r="A19" s="15" t="s">
        <v>489</v>
      </c>
      <c r="B19" s="19" t="s">
        <v>82</v>
      </c>
      <c r="C19" s="170">
        <v>19.933385999999999</v>
      </c>
      <c r="D19" s="170">
        <v>20.132245999999999</v>
      </c>
      <c r="E19" s="170">
        <v>18.462838000000001</v>
      </c>
      <c r="F19" s="170">
        <v>14.548503</v>
      </c>
      <c r="G19" s="170">
        <v>16.078182999999999</v>
      </c>
      <c r="H19" s="170">
        <v>17.578056</v>
      </c>
      <c r="I19" s="170">
        <v>18.381069</v>
      </c>
      <c r="J19" s="170">
        <v>18.557874000000002</v>
      </c>
      <c r="K19" s="170">
        <v>18.414828</v>
      </c>
      <c r="L19" s="170">
        <v>18.613648000000001</v>
      </c>
      <c r="M19" s="170">
        <v>18.742515999999998</v>
      </c>
      <c r="N19" s="170">
        <v>18.801689</v>
      </c>
      <c r="O19" s="170">
        <v>18.814347999999999</v>
      </c>
      <c r="P19" s="170">
        <v>17.699107999999999</v>
      </c>
      <c r="Q19" s="170">
        <v>19.132116</v>
      </c>
      <c r="R19" s="170">
        <v>19.743698999999999</v>
      </c>
      <c r="S19" s="170">
        <v>20.049742999999999</v>
      </c>
      <c r="T19" s="170">
        <v>20.585872999999999</v>
      </c>
      <c r="U19" s="170">
        <v>20.171831000000001</v>
      </c>
      <c r="V19" s="170">
        <v>20.572572999999998</v>
      </c>
      <c r="W19" s="170">
        <v>20.138569</v>
      </c>
      <c r="X19" s="170">
        <v>20.37715</v>
      </c>
      <c r="Y19" s="170">
        <v>20.572648000000001</v>
      </c>
      <c r="Z19" s="170">
        <v>20.656690000000001</v>
      </c>
      <c r="AA19" s="170">
        <v>19.613111</v>
      </c>
      <c r="AB19" s="170">
        <v>20.190412999999999</v>
      </c>
      <c r="AC19" s="170">
        <v>20.483485999999999</v>
      </c>
      <c r="AD19" s="170">
        <v>19.727340999999999</v>
      </c>
      <c r="AE19" s="170">
        <v>19.839566999999999</v>
      </c>
      <c r="AF19" s="170">
        <v>20.433236999999998</v>
      </c>
      <c r="AG19" s="170">
        <v>19.925560999999998</v>
      </c>
      <c r="AH19" s="170">
        <v>20.265028999999998</v>
      </c>
      <c r="AI19" s="170">
        <v>20.129058000000001</v>
      </c>
      <c r="AJ19" s="170">
        <v>20.006618</v>
      </c>
      <c r="AK19" s="170">
        <v>20.214213999999998</v>
      </c>
      <c r="AL19" s="170">
        <v>19.327209</v>
      </c>
      <c r="AM19" s="170">
        <v>19.149204000000001</v>
      </c>
      <c r="AN19" s="170">
        <v>19.758786000000001</v>
      </c>
      <c r="AO19" s="170">
        <v>20.082773</v>
      </c>
      <c r="AP19" s="170">
        <v>20.036801000000001</v>
      </c>
      <c r="AQ19" s="170">
        <v>20.395605</v>
      </c>
      <c r="AR19" s="170">
        <v>20.715786999999999</v>
      </c>
      <c r="AS19" s="170">
        <v>20.124355000000001</v>
      </c>
      <c r="AT19" s="170">
        <v>20.881049999999998</v>
      </c>
      <c r="AU19" s="170">
        <v>20.092255999999999</v>
      </c>
      <c r="AV19" s="170">
        <v>20.680175999999999</v>
      </c>
      <c r="AW19" s="170">
        <v>20.710025999999999</v>
      </c>
      <c r="AX19" s="170">
        <v>20.064668381000001</v>
      </c>
      <c r="AY19" s="170">
        <v>19.910907794</v>
      </c>
      <c r="AZ19" s="236">
        <v>20.265139999999999</v>
      </c>
      <c r="BA19" s="236">
        <v>20.33746</v>
      </c>
      <c r="BB19" s="236">
        <v>20.30245</v>
      </c>
      <c r="BC19" s="236">
        <v>20.412120000000002</v>
      </c>
      <c r="BD19" s="236">
        <v>20.696290000000001</v>
      </c>
      <c r="BE19" s="236">
        <v>20.523140000000001</v>
      </c>
      <c r="BF19" s="236">
        <v>20.920200000000001</v>
      </c>
      <c r="BG19" s="236">
        <v>20.148849999999999</v>
      </c>
      <c r="BH19" s="236">
        <v>20.39425</v>
      </c>
      <c r="BI19" s="236">
        <v>20.367789999999999</v>
      </c>
      <c r="BJ19" s="236">
        <v>20.401140000000002</v>
      </c>
      <c r="BK19" s="236">
        <v>20.1036</v>
      </c>
      <c r="BL19" s="236">
        <v>20.27618</v>
      </c>
      <c r="BM19" s="236">
        <v>20.494669999999999</v>
      </c>
      <c r="BN19" s="236">
        <v>20.36692</v>
      </c>
      <c r="BO19" s="236">
        <v>20.475989999999999</v>
      </c>
      <c r="BP19" s="236">
        <v>20.867519999999999</v>
      </c>
      <c r="BQ19" s="236">
        <v>20.64462</v>
      </c>
      <c r="BR19" s="236">
        <v>20.93553</v>
      </c>
      <c r="BS19" s="236">
        <v>20.283989999999999</v>
      </c>
      <c r="BT19" s="236">
        <v>20.511330000000001</v>
      </c>
      <c r="BU19" s="236">
        <v>20.42043</v>
      </c>
      <c r="BV19" s="236">
        <v>20.60887</v>
      </c>
    </row>
    <row r="20" spans="1:74" ht="11.15" customHeight="1" x14ac:dyDescent="0.25">
      <c r="A20" s="15"/>
      <c r="B20" s="21"/>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236"/>
      <c r="BA20" s="236"/>
      <c r="BB20" s="236"/>
      <c r="BC20" s="236"/>
      <c r="BD20" s="236"/>
      <c r="BE20" s="236"/>
      <c r="BF20" s="236"/>
      <c r="BG20" s="236"/>
      <c r="BH20" s="236"/>
      <c r="BI20" s="236"/>
      <c r="BJ20" s="236"/>
      <c r="BK20" s="236"/>
      <c r="BL20" s="236"/>
      <c r="BM20" s="236"/>
      <c r="BN20" s="236"/>
      <c r="BO20" s="236"/>
      <c r="BP20" s="236"/>
      <c r="BQ20" s="236"/>
      <c r="BR20" s="236"/>
      <c r="BS20" s="236"/>
      <c r="BT20" s="236"/>
      <c r="BU20" s="236"/>
      <c r="BV20" s="236"/>
    </row>
    <row r="21" spans="1:74" ht="11.15" customHeight="1" x14ac:dyDescent="0.25">
      <c r="A21" s="12"/>
      <c r="B21" s="18" t="s">
        <v>583</v>
      </c>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240"/>
      <c r="BA21" s="240"/>
      <c r="BB21" s="240"/>
      <c r="BC21" s="240"/>
      <c r="BD21" s="240"/>
      <c r="BE21" s="240"/>
      <c r="BF21" s="240"/>
      <c r="BG21" s="240"/>
      <c r="BH21" s="240"/>
      <c r="BI21" s="240"/>
      <c r="BJ21" s="240"/>
      <c r="BK21" s="240"/>
      <c r="BL21" s="240"/>
      <c r="BM21" s="240"/>
      <c r="BN21" s="240"/>
      <c r="BO21" s="240"/>
      <c r="BP21" s="240"/>
      <c r="BQ21" s="240"/>
      <c r="BR21" s="240"/>
      <c r="BS21" s="240"/>
      <c r="BT21" s="240"/>
      <c r="BU21" s="240"/>
      <c r="BV21" s="240"/>
    </row>
    <row r="22" spans="1:74" ht="11.15" customHeight="1" x14ac:dyDescent="0.25">
      <c r="A22" s="15" t="s">
        <v>521</v>
      </c>
      <c r="B22" s="19" t="s">
        <v>87</v>
      </c>
      <c r="C22" s="54">
        <v>107.33048386999999</v>
      </c>
      <c r="D22" s="54">
        <v>105.59651724</v>
      </c>
      <c r="E22" s="54">
        <v>87.919419355000002</v>
      </c>
      <c r="F22" s="54">
        <v>75.452299999999994</v>
      </c>
      <c r="G22" s="54">
        <v>66.989387097000005</v>
      </c>
      <c r="H22" s="54">
        <v>71.140766666999994</v>
      </c>
      <c r="I22" s="54">
        <v>79.622548386999995</v>
      </c>
      <c r="J22" s="54">
        <v>77.557483871000002</v>
      </c>
      <c r="K22" s="54">
        <v>71.898266667000001</v>
      </c>
      <c r="L22" s="54">
        <v>74.855000000000004</v>
      </c>
      <c r="M22" s="54">
        <v>81.551533332999995</v>
      </c>
      <c r="N22" s="54">
        <v>102.8436129</v>
      </c>
      <c r="O22" s="54">
        <v>107.58770968</v>
      </c>
      <c r="P22" s="54">
        <v>110.56132143000001</v>
      </c>
      <c r="Q22" s="54">
        <v>85.164580645000001</v>
      </c>
      <c r="R22" s="54">
        <v>75.720699999999994</v>
      </c>
      <c r="S22" s="54">
        <v>68.271612903000005</v>
      </c>
      <c r="T22" s="54">
        <v>74.734366667000003</v>
      </c>
      <c r="U22" s="54">
        <v>77.986774194000006</v>
      </c>
      <c r="V22" s="54">
        <v>78.589225806000002</v>
      </c>
      <c r="W22" s="54">
        <v>71.273700000000005</v>
      </c>
      <c r="X22" s="54">
        <v>72.881516129000005</v>
      </c>
      <c r="Y22" s="54">
        <v>89.499233333000006</v>
      </c>
      <c r="Z22" s="54">
        <v>97.039387097000002</v>
      </c>
      <c r="AA22" s="54">
        <v>115.91280645000001</v>
      </c>
      <c r="AB22" s="54">
        <v>109.255</v>
      </c>
      <c r="AC22" s="54">
        <v>89.695580645000007</v>
      </c>
      <c r="AD22" s="54">
        <v>78.679466667</v>
      </c>
      <c r="AE22" s="54">
        <v>72.303193547999996</v>
      </c>
      <c r="AF22" s="54">
        <v>77.226066666999998</v>
      </c>
      <c r="AG22" s="54">
        <v>83.316903225999994</v>
      </c>
      <c r="AH22" s="54">
        <v>82.559096773999997</v>
      </c>
      <c r="AI22" s="54">
        <v>76.266033332999996</v>
      </c>
      <c r="AJ22" s="54">
        <v>76.248548387</v>
      </c>
      <c r="AK22" s="54">
        <v>92.231733332999994</v>
      </c>
      <c r="AL22" s="54">
        <v>108.89893548000001</v>
      </c>
      <c r="AM22" s="54">
        <v>106.54455629</v>
      </c>
      <c r="AN22" s="54">
        <v>105.3034365</v>
      </c>
      <c r="AO22" s="54">
        <v>97.133219287000003</v>
      </c>
      <c r="AP22" s="54">
        <v>80.751732099999998</v>
      </c>
      <c r="AQ22" s="54">
        <v>74.739193033999996</v>
      </c>
      <c r="AR22" s="54">
        <v>78.587830663000005</v>
      </c>
      <c r="AS22" s="54">
        <v>86.022040128</v>
      </c>
      <c r="AT22" s="54">
        <v>86.294473776000004</v>
      </c>
      <c r="AU22" s="54">
        <v>78.974571667000006</v>
      </c>
      <c r="AV22" s="54">
        <v>78.773364258000001</v>
      </c>
      <c r="AW22" s="54">
        <v>94.226466432999999</v>
      </c>
      <c r="AX22" s="54">
        <v>100.99485</v>
      </c>
      <c r="AY22" s="54">
        <v>118.183915</v>
      </c>
      <c r="AZ22" s="238">
        <v>111.408</v>
      </c>
      <c r="BA22" s="238">
        <v>95.160179999999997</v>
      </c>
      <c r="BB22" s="238">
        <v>80.629409999999993</v>
      </c>
      <c r="BC22" s="238">
        <v>75.614549999999994</v>
      </c>
      <c r="BD22" s="238">
        <v>78.910359999999997</v>
      </c>
      <c r="BE22" s="238">
        <v>86.047039999999996</v>
      </c>
      <c r="BF22" s="238">
        <v>85.002740000000003</v>
      </c>
      <c r="BG22" s="238">
        <v>78.180099999999996</v>
      </c>
      <c r="BH22" s="238">
        <v>78.754990000000006</v>
      </c>
      <c r="BI22" s="238">
        <v>92.241069999999993</v>
      </c>
      <c r="BJ22" s="238">
        <v>107.8687</v>
      </c>
      <c r="BK22" s="238">
        <v>115.2989</v>
      </c>
      <c r="BL22" s="238">
        <v>106.0714</v>
      </c>
      <c r="BM22" s="238">
        <v>94.046400000000006</v>
      </c>
      <c r="BN22" s="238">
        <v>78.97578</v>
      </c>
      <c r="BO22" s="238">
        <v>74.557379999999995</v>
      </c>
      <c r="BP22" s="238">
        <v>77.721000000000004</v>
      </c>
      <c r="BQ22" s="238">
        <v>84.737849999999995</v>
      </c>
      <c r="BR22" s="238">
        <v>84.822019999999995</v>
      </c>
      <c r="BS22" s="238">
        <v>78.148079999999993</v>
      </c>
      <c r="BT22" s="238">
        <v>79.552199999999999</v>
      </c>
      <c r="BU22" s="238">
        <v>92.834149999999994</v>
      </c>
      <c r="BV22" s="238">
        <v>108.43689999999999</v>
      </c>
    </row>
    <row r="23" spans="1:74" ht="11.15" customHeight="1" x14ac:dyDescent="0.25">
      <c r="A23" s="12"/>
      <c r="B23" s="18"/>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236"/>
      <c r="BA23" s="236"/>
      <c r="BB23" s="236"/>
      <c r="BC23" s="236"/>
      <c r="BD23" s="236"/>
      <c r="BE23" s="236"/>
      <c r="BF23" s="236"/>
      <c r="BG23" s="236"/>
      <c r="BH23" s="236"/>
      <c r="BI23" s="236"/>
      <c r="BJ23" s="236"/>
      <c r="BK23" s="236"/>
      <c r="BL23" s="236"/>
      <c r="BM23" s="236"/>
      <c r="BN23" s="236"/>
      <c r="BO23" s="236"/>
      <c r="BP23" s="236"/>
      <c r="BQ23" s="236"/>
      <c r="BR23" s="236"/>
      <c r="BS23" s="236"/>
      <c r="BT23" s="236"/>
      <c r="BU23" s="236"/>
      <c r="BV23" s="236"/>
    </row>
    <row r="24" spans="1:74" ht="11.15" customHeight="1" x14ac:dyDescent="0.25">
      <c r="A24" s="12"/>
      <c r="B24" s="18" t="s">
        <v>99</v>
      </c>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236"/>
      <c r="BA24" s="236"/>
      <c r="BB24" s="236"/>
      <c r="BC24" s="236"/>
      <c r="BD24" s="236"/>
      <c r="BE24" s="236"/>
      <c r="BF24" s="236"/>
      <c r="BG24" s="236"/>
      <c r="BH24" s="236"/>
      <c r="BI24" s="236"/>
      <c r="BJ24" s="236"/>
      <c r="BK24" s="236"/>
      <c r="BL24" s="236"/>
      <c r="BM24" s="236"/>
      <c r="BN24" s="236"/>
      <c r="BO24" s="236"/>
      <c r="BP24" s="236"/>
      <c r="BQ24" s="236"/>
      <c r="BR24" s="236"/>
      <c r="BS24" s="236"/>
      <c r="BT24" s="236"/>
      <c r="BU24" s="236"/>
      <c r="BV24" s="236"/>
    </row>
    <row r="25" spans="1:74" ht="11.15" customHeight="1" x14ac:dyDescent="0.25">
      <c r="A25" s="15" t="s">
        <v>210</v>
      </c>
      <c r="B25" s="19" t="s">
        <v>775</v>
      </c>
      <c r="C25" s="54">
        <v>40.771261193999997</v>
      </c>
      <c r="D25" s="54">
        <v>36.011703142999998</v>
      </c>
      <c r="E25" s="54">
        <v>32.842827487999998</v>
      </c>
      <c r="F25" s="54">
        <v>26.754132930000001</v>
      </c>
      <c r="G25" s="54">
        <v>29.783501813000001</v>
      </c>
      <c r="H25" s="54">
        <v>39.797904000000003</v>
      </c>
      <c r="I25" s="54">
        <v>52.852355979000002</v>
      </c>
      <c r="J25" s="54">
        <v>53.610339025000002</v>
      </c>
      <c r="K25" s="54">
        <v>41.827720859999999</v>
      </c>
      <c r="L25" s="54">
        <v>37.392535729999999</v>
      </c>
      <c r="M25" s="54">
        <v>37.873816920000003</v>
      </c>
      <c r="N25" s="54">
        <v>47.175003052000001</v>
      </c>
      <c r="O25" s="54">
        <v>49.009761674000003</v>
      </c>
      <c r="P25" s="54">
        <v>51.520742167999998</v>
      </c>
      <c r="Q25" s="54">
        <v>38.330783930999999</v>
      </c>
      <c r="R25" s="54">
        <v>33.633784050000003</v>
      </c>
      <c r="S25" s="54">
        <v>39.281848803000003</v>
      </c>
      <c r="T25" s="54">
        <v>51.589706790000001</v>
      </c>
      <c r="U25" s="54">
        <v>60.022262775000002</v>
      </c>
      <c r="V25" s="54">
        <v>59.903693634</v>
      </c>
      <c r="W25" s="54">
        <v>47.960249910000002</v>
      </c>
      <c r="X25" s="54">
        <v>39.435283179000002</v>
      </c>
      <c r="Y25" s="54">
        <v>36.623472419999999</v>
      </c>
      <c r="Z25" s="54">
        <v>38.367695847999997</v>
      </c>
      <c r="AA25" s="54">
        <v>52.532774033999999</v>
      </c>
      <c r="AB25" s="54">
        <v>43.693880972000002</v>
      </c>
      <c r="AC25" s="54">
        <v>38.218616445000002</v>
      </c>
      <c r="AD25" s="54">
        <v>34.553562149999998</v>
      </c>
      <c r="AE25" s="54">
        <v>38.843298312999998</v>
      </c>
      <c r="AF25" s="54">
        <v>45.339655229999998</v>
      </c>
      <c r="AG25" s="54">
        <v>53.059303763999999</v>
      </c>
      <c r="AH25" s="54">
        <v>51.962850938000003</v>
      </c>
      <c r="AI25" s="54">
        <v>40.842045900000002</v>
      </c>
      <c r="AJ25" s="54">
        <v>35.108945034000001</v>
      </c>
      <c r="AK25" s="54">
        <v>35.986838069999997</v>
      </c>
      <c r="AL25" s="54">
        <v>45.392050513999997</v>
      </c>
      <c r="AM25" s="54">
        <v>39.081177402000002</v>
      </c>
      <c r="AN25" s="54">
        <v>30.374316839999999</v>
      </c>
      <c r="AO25" s="54">
        <v>32.252333598</v>
      </c>
      <c r="AP25" s="54">
        <v>26.02929099</v>
      </c>
      <c r="AQ25" s="54">
        <v>28.785646998000001</v>
      </c>
      <c r="AR25" s="54">
        <v>36.642622979999999</v>
      </c>
      <c r="AS25" s="54">
        <v>47.529382310999999</v>
      </c>
      <c r="AT25" s="54">
        <v>47.029518533000001</v>
      </c>
      <c r="AU25" s="54">
        <v>37.359909299999998</v>
      </c>
      <c r="AV25" s="54">
        <v>33.104309026000003</v>
      </c>
      <c r="AW25" s="54">
        <v>32.995200963000002</v>
      </c>
      <c r="AX25" s="54">
        <v>32.582376400000001</v>
      </c>
      <c r="AY25" s="54">
        <v>46.722825829999998</v>
      </c>
      <c r="AZ25" s="238">
        <v>28.380140000000001</v>
      </c>
      <c r="BA25" s="238">
        <v>26.137119999999999</v>
      </c>
      <c r="BB25" s="238">
        <v>19.437200000000001</v>
      </c>
      <c r="BC25" s="238">
        <v>24.41816</v>
      </c>
      <c r="BD25" s="238">
        <v>36.43629</v>
      </c>
      <c r="BE25" s="238">
        <v>44.486899999999999</v>
      </c>
      <c r="BF25" s="238">
        <v>44.468290000000003</v>
      </c>
      <c r="BG25" s="238">
        <v>34.309220000000003</v>
      </c>
      <c r="BH25" s="238">
        <v>27.787929999999999</v>
      </c>
      <c r="BI25" s="238">
        <v>27.528110000000002</v>
      </c>
      <c r="BJ25" s="238">
        <v>33.85866</v>
      </c>
      <c r="BK25" s="238">
        <v>39.396810000000002</v>
      </c>
      <c r="BL25" s="238">
        <v>30.349489999999999</v>
      </c>
      <c r="BM25" s="238">
        <v>23.230029999999999</v>
      </c>
      <c r="BN25" s="238">
        <v>18.761030000000002</v>
      </c>
      <c r="BO25" s="238">
        <v>23.914549999999998</v>
      </c>
      <c r="BP25" s="238">
        <v>36.807659999999998</v>
      </c>
      <c r="BQ25" s="238">
        <v>44.997549999999997</v>
      </c>
      <c r="BR25" s="238">
        <v>44.086849999999998</v>
      </c>
      <c r="BS25" s="238">
        <v>32.224760000000003</v>
      </c>
      <c r="BT25" s="238">
        <v>23.74465</v>
      </c>
      <c r="BU25" s="238">
        <v>23.876349999999999</v>
      </c>
      <c r="BV25" s="238">
        <v>31.347999999999999</v>
      </c>
    </row>
    <row r="26" spans="1:74" ht="11.15" customHeight="1" x14ac:dyDescent="0.25">
      <c r="A26" s="12"/>
      <c r="B26" s="18"/>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240"/>
      <c r="BA26" s="240"/>
      <c r="BB26" s="240"/>
      <c r="BC26" s="240"/>
      <c r="BD26" s="240"/>
      <c r="BE26" s="240"/>
      <c r="BF26" s="240"/>
      <c r="BG26" s="240"/>
      <c r="BH26" s="240"/>
      <c r="BI26" s="240"/>
      <c r="BJ26" s="240"/>
      <c r="BK26" s="240"/>
      <c r="BL26" s="240"/>
      <c r="BM26" s="240"/>
      <c r="BN26" s="240"/>
      <c r="BO26" s="240"/>
      <c r="BP26" s="240"/>
      <c r="BQ26" s="240"/>
      <c r="BR26" s="240"/>
      <c r="BS26" s="240"/>
      <c r="BT26" s="240"/>
      <c r="BU26" s="240"/>
      <c r="BV26" s="240"/>
    </row>
    <row r="27" spans="1:74" ht="11.15" customHeight="1" x14ac:dyDescent="0.25">
      <c r="A27" s="12"/>
      <c r="B27" s="18" t="s">
        <v>759</v>
      </c>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236"/>
      <c r="BA27" s="236"/>
      <c r="BB27" s="236"/>
      <c r="BC27" s="236"/>
      <c r="BD27" s="236"/>
      <c r="BE27" s="236"/>
      <c r="BF27" s="236"/>
      <c r="BG27" s="236"/>
      <c r="BH27" s="236"/>
      <c r="BI27" s="236"/>
      <c r="BJ27" s="236"/>
      <c r="BK27" s="236"/>
      <c r="BL27" s="236"/>
      <c r="BM27" s="236"/>
      <c r="BN27" s="236"/>
      <c r="BO27" s="236"/>
      <c r="BP27" s="236"/>
      <c r="BQ27" s="236"/>
      <c r="BR27" s="236"/>
      <c r="BS27" s="236"/>
      <c r="BT27" s="236"/>
      <c r="BU27" s="236"/>
      <c r="BV27" s="236"/>
    </row>
    <row r="28" spans="1:74" ht="11.15" customHeight="1" x14ac:dyDescent="0.25">
      <c r="A28" s="12" t="s">
        <v>581</v>
      </c>
      <c r="B28" s="19" t="s">
        <v>90</v>
      </c>
      <c r="C28" s="170">
        <v>10.588585009999999</v>
      </c>
      <c r="D28" s="170">
        <v>10.56638768</v>
      </c>
      <c r="E28" s="170">
        <v>9.7339580740000002</v>
      </c>
      <c r="F28" s="170">
        <v>9.1044141369999991</v>
      </c>
      <c r="G28" s="170">
        <v>9.2137766330000002</v>
      </c>
      <c r="H28" s="170">
        <v>11.04517671</v>
      </c>
      <c r="I28" s="170">
        <v>12.631546889999999</v>
      </c>
      <c r="J28" s="170">
        <v>12.28967641</v>
      </c>
      <c r="K28" s="170">
        <v>11.12275842</v>
      </c>
      <c r="L28" s="170">
        <v>9.9312700679999999</v>
      </c>
      <c r="M28" s="170">
        <v>9.6076051200000006</v>
      </c>
      <c r="N28" s="170">
        <v>10.56451422</v>
      </c>
      <c r="O28" s="170">
        <v>10.773436439999999</v>
      </c>
      <c r="P28" s="170">
        <v>11.06486726</v>
      </c>
      <c r="Q28" s="170">
        <v>9.879763122</v>
      </c>
      <c r="R28" s="170">
        <v>9.4442929899999992</v>
      </c>
      <c r="S28" s="170">
        <v>9.7136223160000004</v>
      </c>
      <c r="T28" s="170">
        <v>11.67330898</v>
      </c>
      <c r="U28" s="170">
        <v>12.471803960000001</v>
      </c>
      <c r="V28" s="170">
        <v>12.69767553</v>
      </c>
      <c r="W28" s="170">
        <v>11.59440976</v>
      </c>
      <c r="X28" s="170">
        <v>10.11655942</v>
      </c>
      <c r="Y28" s="170">
        <v>9.9612955400000001</v>
      </c>
      <c r="Z28" s="170">
        <v>10.30758501</v>
      </c>
      <c r="AA28" s="170">
        <v>11.324295469999999</v>
      </c>
      <c r="AB28" s="170">
        <v>11.31050331</v>
      </c>
      <c r="AC28" s="170">
        <v>10.18989069</v>
      </c>
      <c r="AD28" s="170">
        <v>9.8595847180000007</v>
      </c>
      <c r="AE28" s="170">
        <v>10.36013112</v>
      </c>
      <c r="AF28" s="170">
        <v>11.95986079</v>
      </c>
      <c r="AG28" s="170">
        <v>12.960696970000001</v>
      </c>
      <c r="AH28" s="170">
        <v>12.973736730000001</v>
      </c>
      <c r="AI28" s="170">
        <v>11.728417520000001</v>
      </c>
      <c r="AJ28" s="170">
        <v>9.9471907210000001</v>
      </c>
      <c r="AK28" s="170">
        <v>10.127077809999999</v>
      </c>
      <c r="AL28" s="170">
        <v>10.95220192</v>
      </c>
      <c r="AM28" s="170">
        <v>10.77178971</v>
      </c>
      <c r="AN28" s="170">
        <v>10.769719459999999</v>
      </c>
      <c r="AO28" s="170">
        <v>10.23722459</v>
      </c>
      <c r="AP28" s="170">
        <v>9.6771486049999993</v>
      </c>
      <c r="AQ28" s="170">
        <v>9.9602559230000001</v>
      </c>
      <c r="AR28" s="170">
        <v>11.31671508</v>
      </c>
      <c r="AS28" s="170">
        <v>12.80500732</v>
      </c>
      <c r="AT28" s="170">
        <v>12.97908548</v>
      </c>
      <c r="AU28" s="170">
        <v>11.815665709999999</v>
      </c>
      <c r="AV28" s="170">
        <v>10.207143874</v>
      </c>
      <c r="AW28" s="170">
        <v>10.075639124</v>
      </c>
      <c r="AX28" s="170">
        <v>10.64856</v>
      </c>
      <c r="AY28" s="170">
        <v>11.495749999999999</v>
      </c>
      <c r="AZ28" s="236">
        <v>11.291119999999999</v>
      </c>
      <c r="BA28" s="236">
        <v>10.372170000000001</v>
      </c>
      <c r="BB28" s="236">
        <v>9.7914499999999993</v>
      </c>
      <c r="BC28" s="236">
        <v>10.192959999999999</v>
      </c>
      <c r="BD28" s="236">
        <v>11.855079999999999</v>
      </c>
      <c r="BE28" s="236">
        <v>13.163690000000001</v>
      </c>
      <c r="BF28" s="236">
        <v>13.21345</v>
      </c>
      <c r="BG28" s="236">
        <v>11.927250000000001</v>
      </c>
      <c r="BH28" s="236">
        <v>10.36604</v>
      </c>
      <c r="BI28" s="236">
        <v>10.15723</v>
      </c>
      <c r="BJ28" s="236">
        <v>10.945320000000001</v>
      </c>
      <c r="BK28" s="236">
        <v>11.547140000000001</v>
      </c>
      <c r="BL28" s="236">
        <v>11.226100000000001</v>
      </c>
      <c r="BM28" s="236">
        <v>10.416969999999999</v>
      </c>
      <c r="BN28" s="236">
        <v>9.8661399999999997</v>
      </c>
      <c r="BO28" s="236">
        <v>10.27416</v>
      </c>
      <c r="BP28" s="236">
        <v>11.94942</v>
      </c>
      <c r="BQ28" s="236">
        <v>13.264379999999999</v>
      </c>
      <c r="BR28" s="236">
        <v>13.31418</v>
      </c>
      <c r="BS28" s="236">
        <v>12.00822</v>
      </c>
      <c r="BT28" s="236">
        <v>10.4321</v>
      </c>
      <c r="BU28" s="236">
        <v>10.21208</v>
      </c>
      <c r="BV28" s="236">
        <v>10.995419999999999</v>
      </c>
    </row>
    <row r="29" spans="1:74" ht="11.15" customHeight="1" x14ac:dyDescent="0.25">
      <c r="A29" s="12"/>
      <c r="B29" s="18"/>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0"/>
      <c r="AY29" s="170"/>
      <c r="AZ29" s="236"/>
      <c r="BA29" s="236"/>
      <c r="BB29" s="236"/>
      <c r="BC29" s="236"/>
      <c r="BD29" s="236"/>
      <c r="BE29" s="236"/>
      <c r="BF29" s="236"/>
      <c r="BG29" s="236"/>
      <c r="BH29" s="236"/>
      <c r="BI29" s="236"/>
      <c r="BJ29" s="236"/>
      <c r="BK29" s="236"/>
      <c r="BL29" s="236"/>
      <c r="BM29" s="236"/>
      <c r="BN29" s="236"/>
      <c r="BO29" s="236"/>
      <c r="BP29" s="236"/>
      <c r="BQ29" s="236"/>
      <c r="BR29" s="236"/>
      <c r="BS29" s="236"/>
      <c r="BT29" s="236"/>
      <c r="BU29" s="236"/>
      <c r="BV29" s="236"/>
    </row>
    <row r="30" spans="1:74" ht="11.15" customHeight="1" x14ac:dyDescent="0.25">
      <c r="A30" s="12"/>
      <c r="B30" s="18" t="s">
        <v>219</v>
      </c>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236"/>
      <c r="BA30" s="236"/>
      <c r="BB30" s="236"/>
      <c r="BC30" s="236"/>
      <c r="BD30" s="236"/>
      <c r="BE30" s="236"/>
      <c r="BF30" s="236"/>
      <c r="BG30" s="236"/>
      <c r="BH30" s="236"/>
      <c r="BI30" s="236"/>
      <c r="BJ30" s="236"/>
      <c r="BK30" s="236"/>
      <c r="BL30" s="236"/>
      <c r="BM30" s="236"/>
      <c r="BN30" s="236"/>
      <c r="BO30" s="236"/>
      <c r="BP30" s="236"/>
      <c r="BQ30" s="236"/>
      <c r="BR30" s="236"/>
      <c r="BS30" s="236"/>
      <c r="BT30" s="236"/>
      <c r="BU30" s="236"/>
      <c r="BV30" s="236"/>
    </row>
    <row r="31" spans="1:74" ht="11.15" customHeight="1" x14ac:dyDescent="0.25">
      <c r="A31" s="104" t="s">
        <v>22</v>
      </c>
      <c r="B31" s="22" t="s">
        <v>91</v>
      </c>
      <c r="C31" s="170">
        <v>0.62691344076</v>
      </c>
      <c r="D31" s="170">
        <v>0.61502178775000005</v>
      </c>
      <c r="E31" s="170">
        <v>0.61101258033000005</v>
      </c>
      <c r="F31" s="170">
        <v>0.55364224381000005</v>
      </c>
      <c r="G31" s="170">
        <v>0.61980088732000005</v>
      </c>
      <c r="H31" s="170">
        <v>0.63673542850999998</v>
      </c>
      <c r="I31" s="170">
        <v>0.62420063025000005</v>
      </c>
      <c r="J31" s="170">
        <v>0.60759074094999999</v>
      </c>
      <c r="K31" s="170">
        <v>0.57350239221999999</v>
      </c>
      <c r="L31" s="170">
        <v>0.59244855548999997</v>
      </c>
      <c r="M31" s="170">
        <v>0.61205814459999996</v>
      </c>
      <c r="N31" s="170">
        <v>0.62491223936999996</v>
      </c>
      <c r="O31" s="170">
        <v>0.60697291527999997</v>
      </c>
      <c r="P31" s="170">
        <v>0.54648790026000005</v>
      </c>
      <c r="Q31" s="170">
        <v>0.66641879803000004</v>
      </c>
      <c r="R31" s="170">
        <v>0.64147927361000001</v>
      </c>
      <c r="S31" s="170">
        <v>0.68173553406999998</v>
      </c>
      <c r="T31" s="170">
        <v>0.64471775132999998</v>
      </c>
      <c r="U31" s="170">
        <v>0.63856290668000004</v>
      </c>
      <c r="V31" s="170">
        <v>0.64255087111999998</v>
      </c>
      <c r="W31" s="170">
        <v>0.61046084911999998</v>
      </c>
      <c r="X31" s="170">
        <v>0.64113439361000002</v>
      </c>
      <c r="Y31" s="170">
        <v>0.64315868782999996</v>
      </c>
      <c r="Z31" s="170">
        <v>0.67961911546999998</v>
      </c>
      <c r="AA31" s="170">
        <v>0.66610411544000003</v>
      </c>
      <c r="AB31" s="170">
        <v>0.62767755968000005</v>
      </c>
      <c r="AC31" s="170">
        <v>0.71498783967000001</v>
      </c>
      <c r="AD31" s="170">
        <v>0.69978757068999997</v>
      </c>
      <c r="AE31" s="170">
        <v>0.72461228135</v>
      </c>
      <c r="AF31" s="170">
        <v>0.71014582308999996</v>
      </c>
      <c r="AG31" s="170">
        <v>0.69174489423999996</v>
      </c>
      <c r="AH31" s="170">
        <v>0.66444788536999999</v>
      </c>
      <c r="AI31" s="170">
        <v>0.61791867481999996</v>
      </c>
      <c r="AJ31" s="170">
        <v>0.64644459752000005</v>
      </c>
      <c r="AK31" s="170">
        <v>0.66493941216999997</v>
      </c>
      <c r="AL31" s="170">
        <v>0.66100728852000001</v>
      </c>
      <c r="AM31" s="170">
        <v>0.68346761013000001</v>
      </c>
      <c r="AN31" s="170">
        <v>0.64289760771000004</v>
      </c>
      <c r="AO31" s="170">
        <v>0.71819899474000004</v>
      </c>
      <c r="AP31" s="170">
        <v>0.68670047563000003</v>
      </c>
      <c r="AQ31" s="170">
        <v>0.73485960539999995</v>
      </c>
      <c r="AR31" s="170">
        <v>0.68112528926000004</v>
      </c>
      <c r="AS31" s="170">
        <v>0.69275369405999998</v>
      </c>
      <c r="AT31" s="170">
        <v>0.70287573608999998</v>
      </c>
      <c r="AU31" s="170">
        <v>0.65154285147000002</v>
      </c>
      <c r="AV31" s="170">
        <v>0.69000333967000005</v>
      </c>
      <c r="AW31" s="170">
        <v>0.66553496014000002</v>
      </c>
      <c r="AX31" s="170">
        <v>0.70591641716999998</v>
      </c>
      <c r="AY31" s="170">
        <v>0.70330405722</v>
      </c>
      <c r="AZ31" s="236">
        <v>0.70908669999999996</v>
      </c>
      <c r="BA31" s="236">
        <v>0.77083349999999995</v>
      </c>
      <c r="BB31" s="236">
        <v>0.75883400000000001</v>
      </c>
      <c r="BC31" s="236">
        <v>0.77593889999999999</v>
      </c>
      <c r="BD31" s="236">
        <v>0.7639475</v>
      </c>
      <c r="BE31" s="236">
        <v>0.77321620000000002</v>
      </c>
      <c r="BF31" s="236">
        <v>0.76051349999999995</v>
      </c>
      <c r="BG31" s="236">
        <v>0.70605980000000002</v>
      </c>
      <c r="BH31" s="236">
        <v>0.73562459999999996</v>
      </c>
      <c r="BI31" s="236">
        <v>0.72321630000000003</v>
      </c>
      <c r="BJ31" s="236">
        <v>0.74977899999999997</v>
      </c>
      <c r="BK31" s="236">
        <v>0.74520310000000001</v>
      </c>
      <c r="BL31" s="236">
        <v>0.7247557</v>
      </c>
      <c r="BM31" s="236">
        <v>0.81641560000000002</v>
      </c>
      <c r="BN31" s="236">
        <v>0.79876999999999998</v>
      </c>
      <c r="BO31" s="236">
        <v>0.82698720000000003</v>
      </c>
      <c r="BP31" s="236">
        <v>0.80409450000000005</v>
      </c>
      <c r="BQ31" s="236">
        <v>0.81808309999999995</v>
      </c>
      <c r="BR31" s="236">
        <v>0.79825029999999997</v>
      </c>
      <c r="BS31" s="236">
        <v>0.74614380000000002</v>
      </c>
      <c r="BT31" s="236">
        <v>0.76748819999999995</v>
      </c>
      <c r="BU31" s="236">
        <v>0.75637929999999998</v>
      </c>
      <c r="BV31" s="236">
        <v>0.78176449999999997</v>
      </c>
    </row>
    <row r="32" spans="1:74" ht="11.15" customHeight="1" x14ac:dyDescent="0.25">
      <c r="A32" s="12"/>
      <c r="B32" s="18"/>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236"/>
      <c r="BA32" s="236"/>
      <c r="BB32" s="236"/>
      <c r="BC32" s="236"/>
      <c r="BD32" s="236"/>
      <c r="BE32" s="236"/>
      <c r="BF32" s="236"/>
      <c r="BG32" s="236"/>
      <c r="BH32" s="236"/>
      <c r="BI32" s="236"/>
      <c r="BJ32" s="236"/>
      <c r="BK32" s="236"/>
      <c r="BL32" s="236"/>
      <c r="BM32" s="236"/>
      <c r="BN32" s="236"/>
      <c r="BO32" s="236"/>
      <c r="BP32" s="236"/>
      <c r="BQ32" s="236"/>
      <c r="BR32" s="236"/>
      <c r="BS32" s="236"/>
      <c r="BT32" s="236"/>
      <c r="BU32" s="236"/>
      <c r="BV32" s="236"/>
    </row>
    <row r="33" spans="1:74" ht="11.15" customHeight="1" x14ac:dyDescent="0.25">
      <c r="A33" s="12"/>
      <c r="B33" s="18" t="s">
        <v>220</v>
      </c>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240"/>
      <c r="BA33" s="240"/>
      <c r="BB33" s="240"/>
      <c r="BC33" s="240"/>
      <c r="BD33" s="240"/>
      <c r="BE33" s="240"/>
      <c r="BF33" s="240"/>
      <c r="BG33" s="240"/>
      <c r="BH33" s="240"/>
      <c r="BI33" s="240"/>
      <c r="BJ33" s="240"/>
      <c r="BK33" s="240"/>
      <c r="BL33" s="240"/>
      <c r="BM33" s="240"/>
      <c r="BN33" s="240"/>
      <c r="BO33" s="240"/>
      <c r="BP33" s="240"/>
      <c r="BQ33" s="240"/>
      <c r="BR33" s="240"/>
      <c r="BS33" s="240"/>
      <c r="BT33" s="240"/>
      <c r="BU33" s="240"/>
      <c r="BV33" s="240"/>
    </row>
    <row r="34" spans="1:74" ht="11.15" customHeight="1" x14ac:dyDescent="0.25">
      <c r="A34" s="15" t="s">
        <v>584</v>
      </c>
      <c r="B34" s="22" t="s">
        <v>91</v>
      </c>
      <c r="C34" s="170">
        <v>8.6496048610000003</v>
      </c>
      <c r="D34" s="170">
        <v>8.0194898800000001</v>
      </c>
      <c r="E34" s="170">
        <v>7.5357281719999998</v>
      </c>
      <c r="F34" s="170">
        <v>6.1617287129999996</v>
      </c>
      <c r="G34" s="170">
        <v>6.4318868619999998</v>
      </c>
      <c r="H34" s="170">
        <v>6.8819001110000002</v>
      </c>
      <c r="I34" s="170">
        <v>7.7108944230000001</v>
      </c>
      <c r="J34" s="170">
        <v>7.6835481620000001</v>
      </c>
      <c r="K34" s="170">
        <v>7.0068488970000002</v>
      </c>
      <c r="L34" s="170">
        <v>7.156248765</v>
      </c>
      <c r="M34" s="170">
        <v>7.2377501110000004</v>
      </c>
      <c r="N34" s="170">
        <v>8.3767667550000002</v>
      </c>
      <c r="O34" s="170">
        <v>8.5793675920000005</v>
      </c>
      <c r="P34" s="170">
        <v>7.8266143719999999</v>
      </c>
      <c r="Q34" s="170">
        <v>7.7026359739999997</v>
      </c>
      <c r="R34" s="170">
        <v>7.1244918940000002</v>
      </c>
      <c r="S34" s="170">
        <v>7.3101533910000001</v>
      </c>
      <c r="T34" s="170">
        <v>7.6690683069999999</v>
      </c>
      <c r="U34" s="170">
        <v>8.0703084789999995</v>
      </c>
      <c r="V34" s="170">
        <v>8.1629866969999991</v>
      </c>
      <c r="W34" s="170">
        <v>7.3753925520000001</v>
      </c>
      <c r="X34" s="170">
        <v>7.4186719019999998</v>
      </c>
      <c r="Y34" s="170">
        <v>7.7739452419999999</v>
      </c>
      <c r="Z34" s="170">
        <v>8.3492671489999992</v>
      </c>
      <c r="AA34" s="170">
        <v>9.0356881060000003</v>
      </c>
      <c r="AB34" s="170">
        <v>7.9947870449999998</v>
      </c>
      <c r="AC34" s="170">
        <v>8.0444597120000001</v>
      </c>
      <c r="AD34" s="170">
        <v>7.235217864</v>
      </c>
      <c r="AE34" s="170">
        <v>7.4269874400000004</v>
      </c>
      <c r="AF34" s="170">
        <v>7.6371343129999998</v>
      </c>
      <c r="AG34" s="170">
        <v>8.1032172259999999</v>
      </c>
      <c r="AH34" s="170">
        <v>8.1107691899999992</v>
      </c>
      <c r="AI34" s="170">
        <v>7.3862457609999996</v>
      </c>
      <c r="AJ34" s="170">
        <v>7.380027396</v>
      </c>
      <c r="AK34" s="170">
        <v>7.79985952</v>
      </c>
      <c r="AL34" s="170">
        <v>8.6362772949999993</v>
      </c>
      <c r="AM34" s="170">
        <v>8.4380226500000006</v>
      </c>
      <c r="AN34" s="170">
        <v>7.5715347309999999</v>
      </c>
      <c r="AO34" s="170">
        <v>8.1023697289999994</v>
      </c>
      <c r="AP34" s="170">
        <v>7.1741401480000002</v>
      </c>
      <c r="AQ34" s="170">
        <v>7.3547695690000001</v>
      </c>
      <c r="AR34" s="170">
        <v>7.4809540270000001</v>
      </c>
      <c r="AS34" s="170">
        <v>8.0840856589999994</v>
      </c>
      <c r="AT34" s="170">
        <v>8.2312094479999995</v>
      </c>
      <c r="AU34" s="170">
        <v>7.4058183409999998</v>
      </c>
      <c r="AV34" s="170">
        <v>7.5726697170000001</v>
      </c>
      <c r="AW34" s="170">
        <v>7.7431780000000003</v>
      </c>
      <c r="AX34" s="170">
        <v>8.2470759999999999</v>
      </c>
      <c r="AY34" s="170">
        <v>9.0991079999999993</v>
      </c>
      <c r="AZ34" s="236">
        <v>8.0721959999999999</v>
      </c>
      <c r="BA34" s="236">
        <v>8.0111550000000005</v>
      </c>
      <c r="BB34" s="236">
        <v>7.1603279999999998</v>
      </c>
      <c r="BC34" s="236">
        <v>7.405367</v>
      </c>
      <c r="BD34" s="236">
        <v>7.607005</v>
      </c>
      <c r="BE34" s="236">
        <v>8.1838529999999992</v>
      </c>
      <c r="BF34" s="236">
        <v>8.2049520000000005</v>
      </c>
      <c r="BG34" s="236">
        <v>7.3775469999999999</v>
      </c>
      <c r="BH34" s="236">
        <v>7.4387030000000003</v>
      </c>
      <c r="BI34" s="236">
        <v>7.6657770000000003</v>
      </c>
      <c r="BJ34" s="236">
        <v>8.5970099999999992</v>
      </c>
      <c r="BK34" s="236">
        <v>8.9118370000000002</v>
      </c>
      <c r="BL34" s="236">
        <v>7.7272990000000004</v>
      </c>
      <c r="BM34" s="236">
        <v>7.9781880000000003</v>
      </c>
      <c r="BN34" s="236">
        <v>7.1400589999999999</v>
      </c>
      <c r="BO34" s="236">
        <v>7.3808449999999999</v>
      </c>
      <c r="BP34" s="236">
        <v>7.6205189999999998</v>
      </c>
      <c r="BQ34" s="236">
        <v>8.1937870000000004</v>
      </c>
      <c r="BR34" s="236">
        <v>8.2008340000000004</v>
      </c>
      <c r="BS34" s="236">
        <v>7.380198</v>
      </c>
      <c r="BT34" s="236">
        <v>7.4394119999999999</v>
      </c>
      <c r="BU34" s="236">
        <v>7.6516840000000004</v>
      </c>
      <c r="BV34" s="236">
        <v>8.6145589999999999</v>
      </c>
    </row>
    <row r="35" spans="1:74" ht="11.15" customHeight="1" x14ac:dyDescent="0.25">
      <c r="A35" s="12"/>
      <c r="B35" s="18"/>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row>
    <row r="36" spans="1:74" ht="11.15" customHeight="1" x14ac:dyDescent="0.25">
      <c r="A36" s="12"/>
      <c r="B36" s="16" t="s">
        <v>120</v>
      </c>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row>
    <row r="37" spans="1:74" ht="11.15" customHeight="1" x14ac:dyDescent="0.25">
      <c r="A37" s="15"/>
      <c r="B37" s="18"/>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237"/>
      <c r="BA37" s="237"/>
      <c r="BB37" s="237"/>
      <c r="BC37" s="237"/>
      <c r="BD37" s="237"/>
      <c r="BE37" s="237"/>
      <c r="BF37" s="237"/>
      <c r="BG37" s="237"/>
      <c r="BH37" s="237"/>
      <c r="BI37" s="237"/>
      <c r="BJ37" s="237"/>
      <c r="BK37" s="237"/>
      <c r="BL37" s="237"/>
      <c r="BM37" s="237"/>
      <c r="BN37" s="237"/>
      <c r="BO37" s="237"/>
      <c r="BP37" s="237"/>
      <c r="BQ37" s="237"/>
      <c r="BR37" s="237"/>
      <c r="BS37" s="237"/>
      <c r="BT37" s="237"/>
      <c r="BU37" s="237"/>
      <c r="BV37" s="237"/>
    </row>
    <row r="38" spans="1:74" ht="11.15" customHeight="1" x14ac:dyDescent="0.25">
      <c r="A38" s="459"/>
      <c r="B38" s="18" t="s">
        <v>947</v>
      </c>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237"/>
      <c r="BA38" s="237"/>
      <c r="BB38" s="237"/>
      <c r="BC38" s="237"/>
      <c r="BD38" s="237"/>
      <c r="BE38" s="237"/>
      <c r="BF38" s="237"/>
      <c r="BG38" s="237"/>
      <c r="BH38" s="237"/>
      <c r="BI38" s="237"/>
      <c r="BJ38" s="237"/>
      <c r="BK38" s="237"/>
      <c r="BL38" s="237"/>
      <c r="BM38" s="237"/>
      <c r="BN38" s="237"/>
      <c r="BO38" s="237"/>
      <c r="BP38" s="237"/>
      <c r="BQ38" s="237"/>
      <c r="BR38" s="237"/>
      <c r="BS38" s="237"/>
      <c r="BT38" s="237"/>
      <c r="BU38" s="237"/>
      <c r="BV38" s="237"/>
    </row>
    <row r="39" spans="1:74" ht="11.15" customHeight="1" x14ac:dyDescent="0.25">
      <c r="A39" s="459" t="s">
        <v>496</v>
      </c>
      <c r="B39" s="22" t="s">
        <v>95</v>
      </c>
      <c r="C39" s="170">
        <v>57.52</v>
      </c>
      <c r="D39" s="170">
        <v>50.54</v>
      </c>
      <c r="E39" s="170">
        <v>29.21</v>
      </c>
      <c r="F39" s="170">
        <v>16.55</v>
      </c>
      <c r="G39" s="170">
        <v>28.56</v>
      </c>
      <c r="H39" s="170">
        <v>38.31</v>
      </c>
      <c r="I39" s="170">
        <v>40.71</v>
      </c>
      <c r="J39" s="170">
        <v>42.34</v>
      </c>
      <c r="K39" s="170">
        <v>39.630000000000003</v>
      </c>
      <c r="L39" s="170">
        <v>39.4</v>
      </c>
      <c r="M39" s="170">
        <v>40.94</v>
      </c>
      <c r="N39" s="170">
        <v>47.02</v>
      </c>
      <c r="O39" s="170">
        <v>52</v>
      </c>
      <c r="P39" s="170">
        <v>59.04</v>
      </c>
      <c r="Q39" s="170">
        <v>62.33</v>
      </c>
      <c r="R39" s="170">
        <v>61.72</v>
      </c>
      <c r="S39" s="170">
        <v>65.17</v>
      </c>
      <c r="T39" s="170">
        <v>71.38</v>
      </c>
      <c r="U39" s="170">
        <v>72.489999999999995</v>
      </c>
      <c r="V39" s="170">
        <v>67.73</v>
      </c>
      <c r="W39" s="170">
        <v>71.650000000000006</v>
      </c>
      <c r="X39" s="170">
        <v>81.48</v>
      </c>
      <c r="Y39" s="170">
        <v>79.150000000000006</v>
      </c>
      <c r="Z39" s="170">
        <v>71.709999999999994</v>
      </c>
      <c r="AA39" s="170">
        <v>83.22</v>
      </c>
      <c r="AB39" s="170">
        <v>91.64</v>
      </c>
      <c r="AC39" s="170">
        <v>108.5</v>
      </c>
      <c r="AD39" s="170">
        <v>101.78</v>
      </c>
      <c r="AE39" s="170">
        <v>109.55</v>
      </c>
      <c r="AF39" s="170">
        <v>114.84</v>
      </c>
      <c r="AG39" s="170">
        <v>101.62</v>
      </c>
      <c r="AH39" s="170">
        <v>93.67</v>
      </c>
      <c r="AI39" s="170">
        <v>84.26</v>
      </c>
      <c r="AJ39" s="170">
        <v>87.55</v>
      </c>
      <c r="AK39" s="170">
        <v>84.37</v>
      </c>
      <c r="AL39" s="170">
        <v>76.44</v>
      </c>
      <c r="AM39" s="170">
        <v>78.12</v>
      </c>
      <c r="AN39" s="170">
        <v>76.83</v>
      </c>
      <c r="AO39" s="170">
        <v>73.28</v>
      </c>
      <c r="AP39" s="170">
        <v>79.45</v>
      </c>
      <c r="AQ39" s="170">
        <v>71.58</v>
      </c>
      <c r="AR39" s="170">
        <v>70.25</v>
      </c>
      <c r="AS39" s="170">
        <v>76.069999999999993</v>
      </c>
      <c r="AT39" s="170">
        <v>81.39</v>
      </c>
      <c r="AU39" s="170">
        <v>89.43</v>
      </c>
      <c r="AV39" s="170">
        <v>85.64</v>
      </c>
      <c r="AW39" s="170">
        <v>77.69</v>
      </c>
      <c r="AX39" s="170">
        <v>71.900000000000006</v>
      </c>
      <c r="AY39" s="170">
        <v>74.150000000000006</v>
      </c>
      <c r="AZ39" s="236">
        <v>78</v>
      </c>
      <c r="BA39" s="236">
        <v>80</v>
      </c>
      <c r="BB39" s="236">
        <v>80</v>
      </c>
      <c r="BC39" s="236">
        <v>79.5</v>
      </c>
      <c r="BD39" s="236">
        <v>78.5</v>
      </c>
      <c r="BE39" s="236">
        <v>77.5</v>
      </c>
      <c r="BF39" s="236">
        <v>77.5</v>
      </c>
      <c r="BG39" s="236">
        <v>77.5</v>
      </c>
      <c r="BH39" s="236">
        <v>76.5</v>
      </c>
      <c r="BI39" s="236">
        <v>76.5</v>
      </c>
      <c r="BJ39" s="236">
        <v>76.5</v>
      </c>
      <c r="BK39" s="236">
        <v>76.5</v>
      </c>
      <c r="BL39" s="236">
        <v>76.5</v>
      </c>
      <c r="BM39" s="236">
        <v>76.5</v>
      </c>
      <c r="BN39" s="236">
        <v>75.5</v>
      </c>
      <c r="BO39" s="236">
        <v>75.5</v>
      </c>
      <c r="BP39" s="236">
        <v>75.5</v>
      </c>
      <c r="BQ39" s="236">
        <v>74.5</v>
      </c>
      <c r="BR39" s="236">
        <v>74.5</v>
      </c>
      <c r="BS39" s="236">
        <v>74.5</v>
      </c>
      <c r="BT39" s="236">
        <v>73.5</v>
      </c>
      <c r="BU39" s="236">
        <v>73.5</v>
      </c>
      <c r="BV39" s="236">
        <v>73.5</v>
      </c>
    </row>
    <row r="40" spans="1:74" ht="11.15" customHeight="1" x14ac:dyDescent="0.25">
      <c r="A40" s="15"/>
      <c r="B40" s="18"/>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237"/>
      <c r="BA40" s="237"/>
      <c r="BB40" s="237"/>
      <c r="BC40" s="237"/>
      <c r="BD40" s="237"/>
      <c r="BE40" s="237"/>
      <c r="BF40" s="237"/>
      <c r="BG40" s="237"/>
      <c r="BH40" s="237"/>
      <c r="BI40" s="237"/>
      <c r="BJ40" s="237"/>
      <c r="BK40" s="237"/>
      <c r="BL40" s="237"/>
      <c r="BM40" s="237"/>
      <c r="BN40" s="237"/>
      <c r="BO40" s="237"/>
      <c r="BP40" s="237"/>
      <c r="BQ40" s="237"/>
      <c r="BR40" s="237"/>
      <c r="BS40" s="237"/>
      <c r="BT40" s="237"/>
      <c r="BU40" s="237"/>
      <c r="BV40" s="237"/>
    </row>
    <row r="41" spans="1:74" ht="11.15" customHeight="1" x14ac:dyDescent="0.25">
      <c r="A41" s="458"/>
      <c r="B41" s="18" t="s">
        <v>787</v>
      </c>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241"/>
      <c r="BA41" s="241"/>
      <c r="BB41" s="241"/>
      <c r="BC41" s="241"/>
      <c r="BD41" s="241"/>
      <c r="BE41" s="241"/>
      <c r="BF41" s="241"/>
      <c r="BG41" s="241"/>
      <c r="BH41" s="241"/>
      <c r="BI41" s="241"/>
      <c r="BJ41" s="241"/>
      <c r="BK41" s="241"/>
      <c r="BL41" s="241"/>
      <c r="BM41" s="241"/>
      <c r="BN41" s="241"/>
      <c r="BO41" s="241"/>
      <c r="BP41" s="241"/>
      <c r="BQ41" s="241"/>
      <c r="BR41" s="241"/>
      <c r="BS41" s="241"/>
      <c r="BT41" s="241"/>
      <c r="BU41" s="241"/>
      <c r="BV41" s="241"/>
    </row>
    <row r="42" spans="1:74" ht="11.15" customHeight="1" x14ac:dyDescent="0.25">
      <c r="A42" s="459" t="s">
        <v>126</v>
      </c>
      <c r="B42" s="22" t="s">
        <v>96</v>
      </c>
      <c r="C42" s="170">
        <v>2.02</v>
      </c>
      <c r="D42" s="170">
        <v>1.91</v>
      </c>
      <c r="E42" s="170">
        <v>1.79</v>
      </c>
      <c r="F42" s="170">
        <v>1.74</v>
      </c>
      <c r="G42" s="170">
        <v>1.748</v>
      </c>
      <c r="H42" s="170">
        <v>1.631</v>
      </c>
      <c r="I42" s="170">
        <v>1.7669999999999999</v>
      </c>
      <c r="J42" s="170">
        <v>2.2999999999999998</v>
      </c>
      <c r="K42" s="170">
        <v>1.9219999999999999</v>
      </c>
      <c r="L42" s="170">
        <v>2.39</v>
      </c>
      <c r="M42" s="170">
        <v>2.61</v>
      </c>
      <c r="N42" s="170">
        <v>2.59</v>
      </c>
      <c r="O42" s="170">
        <v>2.71</v>
      </c>
      <c r="P42" s="170">
        <v>5.35</v>
      </c>
      <c r="Q42" s="170">
        <v>2.62</v>
      </c>
      <c r="R42" s="170">
        <v>2.6629999999999998</v>
      </c>
      <c r="S42" s="170">
        <v>2.91</v>
      </c>
      <c r="T42" s="170">
        <v>3.26</v>
      </c>
      <c r="U42" s="170">
        <v>3.84</v>
      </c>
      <c r="V42" s="170">
        <v>4.07</v>
      </c>
      <c r="W42" s="170">
        <v>5.16</v>
      </c>
      <c r="X42" s="170">
        <v>5.51</v>
      </c>
      <c r="Y42" s="170">
        <v>5.05</v>
      </c>
      <c r="Z42" s="170">
        <v>3.76</v>
      </c>
      <c r="AA42" s="170">
        <v>4.38</v>
      </c>
      <c r="AB42" s="170">
        <v>4.6900000000000004</v>
      </c>
      <c r="AC42" s="170">
        <v>4.9000000000000004</v>
      </c>
      <c r="AD42" s="170">
        <v>6.59</v>
      </c>
      <c r="AE42" s="170">
        <v>8.14</v>
      </c>
      <c r="AF42" s="170">
        <v>7.7</v>
      </c>
      <c r="AG42" s="170">
        <v>7.2839999999999998</v>
      </c>
      <c r="AH42" s="170">
        <v>8.8000000000000007</v>
      </c>
      <c r="AI42" s="170">
        <v>7.88</v>
      </c>
      <c r="AJ42" s="170">
        <v>5.66</v>
      </c>
      <c r="AK42" s="170">
        <v>5.45</v>
      </c>
      <c r="AL42" s="170">
        <v>5.53</v>
      </c>
      <c r="AM42" s="170">
        <v>3.27</v>
      </c>
      <c r="AN42" s="170">
        <v>2.38</v>
      </c>
      <c r="AO42" s="170">
        <v>2.31</v>
      </c>
      <c r="AP42" s="170">
        <v>2.16</v>
      </c>
      <c r="AQ42" s="170">
        <v>2.15</v>
      </c>
      <c r="AR42" s="170">
        <v>2.1800000000000002</v>
      </c>
      <c r="AS42" s="170">
        <v>2.5499999999999998</v>
      </c>
      <c r="AT42" s="170">
        <v>2.58</v>
      </c>
      <c r="AU42" s="170">
        <v>2.64</v>
      </c>
      <c r="AV42" s="170">
        <v>2.98</v>
      </c>
      <c r="AW42" s="170">
        <v>2.71</v>
      </c>
      <c r="AX42" s="170">
        <v>2.52</v>
      </c>
      <c r="AY42" s="170">
        <v>3.18</v>
      </c>
      <c r="AZ42" s="236">
        <v>2.4417499999999999</v>
      </c>
      <c r="BA42" s="236">
        <v>2.382088</v>
      </c>
      <c r="BB42" s="236">
        <v>2.2379980000000002</v>
      </c>
      <c r="BC42" s="236">
        <v>2.1294979999999999</v>
      </c>
      <c r="BD42" s="236">
        <v>2.2463980000000001</v>
      </c>
      <c r="BE42" s="236">
        <v>2.5201389999999999</v>
      </c>
      <c r="BF42" s="236">
        <v>2.6772049999999998</v>
      </c>
      <c r="BG42" s="236">
        <v>2.795906</v>
      </c>
      <c r="BH42" s="236">
        <v>2.8468529999999999</v>
      </c>
      <c r="BI42" s="236">
        <v>3.0803660000000002</v>
      </c>
      <c r="BJ42" s="236">
        <v>3.3174320000000002</v>
      </c>
      <c r="BK42" s="236">
        <v>3.3338739999999998</v>
      </c>
      <c r="BL42" s="236">
        <v>2.809914</v>
      </c>
      <c r="BM42" s="236">
        <v>2.7162959999999998</v>
      </c>
      <c r="BN42" s="236">
        <v>2.4760469999999999</v>
      </c>
      <c r="BO42" s="236">
        <v>2.6032479999999998</v>
      </c>
      <c r="BP42" s="236">
        <v>2.8379729999999999</v>
      </c>
      <c r="BQ42" s="236">
        <v>2.954434</v>
      </c>
      <c r="BR42" s="236">
        <v>2.9421900000000001</v>
      </c>
      <c r="BS42" s="236">
        <v>3.0371480000000002</v>
      </c>
      <c r="BT42" s="236">
        <v>3.0425309999999999</v>
      </c>
      <c r="BU42" s="236">
        <v>3.1616439999999999</v>
      </c>
      <c r="BV42" s="236">
        <v>3.4023240000000001</v>
      </c>
    </row>
    <row r="43" spans="1:74" ht="11.15" customHeight="1" x14ac:dyDescent="0.25">
      <c r="A43" s="12"/>
      <c r="B43" s="18"/>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240"/>
      <c r="BA43" s="240"/>
      <c r="BB43" s="240"/>
      <c r="BC43" s="240"/>
      <c r="BD43" s="240"/>
      <c r="BE43" s="240"/>
      <c r="BF43" s="240"/>
      <c r="BG43" s="240"/>
      <c r="BH43" s="240"/>
      <c r="BI43" s="240"/>
      <c r="BJ43" s="240"/>
      <c r="BK43" s="240"/>
      <c r="BL43" s="240"/>
      <c r="BM43" s="240"/>
      <c r="BN43" s="240"/>
      <c r="BO43" s="240"/>
      <c r="BP43" s="240"/>
      <c r="BQ43" s="240"/>
      <c r="BR43" s="240"/>
      <c r="BS43" s="240"/>
      <c r="BT43" s="240"/>
      <c r="BU43" s="240"/>
      <c r="BV43" s="240"/>
    </row>
    <row r="44" spans="1:74" ht="11.15" customHeight="1" x14ac:dyDescent="0.25">
      <c r="A44" s="12"/>
      <c r="B44" s="18" t="s">
        <v>762</v>
      </c>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240"/>
      <c r="BA44" s="240"/>
      <c r="BB44" s="240"/>
      <c r="BC44" s="240"/>
      <c r="BD44" s="240"/>
      <c r="BE44" s="240"/>
      <c r="BF44" s="240"/>
      <c r="BG44" s="240"/>
      <c r="BH44" s="240"/>
      <c r="BI44" s="240"/>
      <c r="BJ44" s="240"/>
      <c r="BK44" s="240"/>
      <c r="BL44" s="240"/>
      <c r="BM44" s="240"/>
      <c r="BN44" s="240"/>
      <c r="BO44" s="240"/>
      <c r="BP44" s="240"/>
      <c r="BQ44" s="240"/>
      <c r="BR44" s="240"/>
      <c r="BS44" s="240"/>
      <c r="BT44" s="240"/>
      <c r="BU44" s="240"/>
      <c r="BV44" s="240"/>
    </row>
    <row r="45" spans="1:74" ht="11.15" customHeight="1" x14ac:dyDescent="0.25">
      <c r="A45" s="15" t="s">
        <v>501</v>
      </c>
      <c r="B45" s="22" t="s">
        <v>96</v>
      </c>
      <c r="C45" s="170">
        <v>1.94</v>
      </c>
      <c r="D45" s="170">
        <v>1.9</v>
      </c>
      <c r="E45" s="170">
        <v>1.93</v>
      </c>
      <c r="F45" s="170">
        <v>1.92</v>
      </c>
      <c r="G45" s="170">
        <v>1.89</v>
      </c>
      <c r="H45" s="170">
        <v>1.9</v>
      </c>
      <c r="I45" s="170">
        <v>1.91</v>
      </c>
      <c r="J45" s="170">
        <v>1.94</v>
      </c>
      <c r="K45" s="170">
        <v>1.94</v>
      </c>
      <c r="L45" s="170">
        <v>1.91</v>
      </c>
      <c r="M45" s="170">
        <v>1.91</v>
      </c>
      <c r="N45" s="170">
        <v>1.92</v>
      </c>
      <c r="O45" s="170">
        <v>1.9</v>
      </c>
      <c r="P45" s="170">
        <v>1.93</v>
      </c>
      <c r="Q45" s="170">
        <v>1.89</v>
      </c>
      <c r="R45" s="170">
        <v>1.9</v>
      </c>
      <c r="S45" s="170">
        <v>1.89</v>
      </c>
      <c r="T45" s="170">
        <v>1.95</v>
      </c>
      <c r="U45" s="170">
        <v>2.0099999999999998</v>
      </c>
      <c r="V45" s="170">
        <v>2.06</v>
      </c>
      <c r="W45" s="170">
        <v>2.0099999999999998</v>
      </c>
      <c r="X45" s="170">
        <v>2.0299999999999998</v>
      </c>
      <c r="Y45" s="170">
        <v>2.04</v>
      </c>
      <c r="Z45" s="170">
        <v>2.0699999999999998</v>
      </c>
      <c r="AA45" s="170">
        <v>2.2000000000000002</v>
      </c>
      <c r="AB45" s="170">
        <v>2.17</v>
      </c>
      <c r="AC45" s="170">
        <v>2.15</v>
      </c>
      <c r="AD45" s="170">
        <v>2.1800000000000002</v>
      </c>
      <c r="AE45" s="170">
        <v>2.23</v>
      </c>
      <c r="AF45" s="170">
        <v>2.3199999999999998</v>
      </c>
      <c r="AG45" s="170">
        <v>2.4700000000000002</v>
      </c>
      <c r="AH45" s="170">
        <v>2.5099999999999998</v>
      </c>
      <c r="AI45" s="170">
        <v>2.5099999999999998</v>
      </c>
      <c r="AJ45" s="170">
        <v>2.46</v>
      </c>
      <c r="AK45" s="170">
        <v>2.48</v>
      </c>
      <c r="AL45" s="170">
        <v>2.65</v>
      </c>
      <c r="AM45" s="170">
        <v>2.59</v>
      </c>
      <c r="AN45" s="170">
        <v>2.6</v>
      </c>
      <c r="AO45" s="170">
        <v>2.5099999999999998</v>
      </c>
      <c r="AP45" s="170">
        <v>2.48</v>
      </c>
      <c r="AQ45" s="170">
        <v>2.5099999999999998</v>
      </c>
      <c r="AR45" s="170">
        <v>2.4700000000000002</v>
      </c>
      <c r="AS45" s="170">
        <v>2.4900000000000002</v>
      </c>
      <c r="AT45" s="170">
        <v>2.5</v>
      </c>
      <c r="AU45" s="170">
        <v>2.5299999999999998</v>
      </c>
      <c r="AV45" s="170">
        <v>2.5392587190000002</v>
      </c>
      <c r="AW45" s="170">
        <v>2.5175411486999999</v>
      </c>
      <c r="AX45" s="170">
        <v>2.508105</v>
      </c>
      <c r="AY45" s="170">
        <v>2.5176970000000001</v>
      </c>
      <c r="AZ45" s="236">
        <v>2.5063439999999999</v>
      </c>
      <c r="BA45" s="236">
        <v>2.5065650000000002</v>
      </c>
      <c r="BB45" s="236">
        <v>2.507139</v>
      </c>
      <c r="BC45" s="236">
        <v>2.5017320000000001</v>
      </c>
      <c r="BD45" s="236">
        <v>2.4870830000000002</v>
      </c>
      <c r="BE45" s="236">
        <v>2.4918670000000001</v>
      </c>
      <c r="BF45" s="236">
        <v>2.496931</v>
      </c>
      <c r="BG45" s="236">
        <v>2.4764650000000001</v>
      </c>
      <c r="BH45" s="236">
        <v>2.450075</v>
      </c>
      <c r="BI45" s="236">
        <v>2.446542</v>
      </c>
      <c r="BJ45" s="236">
        <v>2.4435910000000001</v>
      </c>
      <c r="BK45" s="236">
        <v>2.4598680000000002</v>
      </c>
      <c r="BL45" s="236">
        <v>2.4517850000000001</v>
      </c>
      <c r="BM45" s="236">
        <v>2.4521839999999999</v>
      </c>
      <c r="BN45" s="236">
        <v>2.4527100000000002</v>
      </c>
      <c r="BO45" s="236">
        <v>2.4486029999999999</v>
      </c>
      <c r="BP45" s="236">
        <v>2.4360029999999999</v>
      </c>
      <c r="BQ45" s="236">
        <v>2.443235</v>
      </c>
      <c r="BR45" s="236">
        <v>2.4504769999999998</v>
      </c>
      <c r="BS45" s="236">
        <v>2.4310670000000001</v>
      </c>
      <c r="BT45" s="236">
        <v>2.4040900000000001</v>
      </c>
      <c r="BU45" s="236">
        <v>2.3998080000000002</v>
      </c>
      <c r="BV45" s="236">
        <v>2.397119</v>
      </c>
    </row>
    <row r="46" spans="1:74" ht="11.15" customHeight="1" x14ac:dyDescent="0.25">
      <c r="A46" s="15"/>
      <c r="B46" s="23"/>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237"/>
      <c r="BA46" s="237"/>
      <c r="BB46" s="237"/>
      <c r="BC46" s="237"/>
      <c r="BD46" s="237"/>
      <c r="BE46" s="237"/>
      <c r="BF46" s="237"/>
      <c r="BG46" s="237"/>
      <c r="BH46" s="237"/>
      <c r="BI46" s="237"/>
      <c r="BJ46" s="237"/>
      <c r="BK46" s="237"/>
      <c r="BL46" s="237"/>
      <c r="BM46" s="237"/>
      <c r="BN46" s="237"/>
      <c r="BO46" s="237"/>
      <c r="BP46" s="237"/>
      <c r="BQ46" s="237"/>
      <c r="BR46" s="237"/>
      <c r="BS46" s="237"/>
      <c r="BT46" s="237"/>
      <c r="BU46" s="237"/>
      <c r="BV46" s="237"/>
    </row>
    <row r="47" spans="1:74" ht="11.15" customHeight="1" x14ac:dyDescent="0.25">
      <c r="A47" s="15"/>
      <c r="B47" s="16" t="s">
        <v>763</v>
      </c>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237"/>
      <c r="BA47" s="237"/>
      <c r="BB47" s="237"/>
      <c r="BC47" s="237"/>
      <c r="BD47" s="237"/>
      <c r="BE47" s="237"/>
      <c r="BF47" s="237"/>
      <c r="BG47" s="237"/>
      <c r="BH47" s="237"/>
      <c r="BI47" s="237"/>
      <c r="BJ47" s="237"/>
      <c r="BK47" s="237"/>
      <c r="BL47" s="237"/>
      <c r="BM47" s="237"/>
      <c r="BN47" s="237"/>
      <c r="BO47" s="237"/>
      <c r="BP47" s="237"/>
      <c r="BQ47" s="237"/>
      <c r="BR47" s="237"/>
      <c r="BS47" s="237"/>
      <c r="BT47" s="237"/>
      <c r="BU47" s="237"/>
      <c r="BV47" s="237"/>
    </row>
    <row r="48" spans="1:74" ht="11.15" customHeight="1" x14ac:dyDescent="0.25">
      <c r="A48" s="15"/>
      <c r="B48" s="18"/>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237"/>
      <c r="BA48" s="237"/>
      <c r="BB48" s="237"/>
      <c r="BC48" s="237"/>
      <c r="BD48" s="237"/>
      <c r="BE48" s="237"/>
      <c r="BF48" s="237"/>
      <c r="BG48" s="237"/>
      <c r="BH48" s="237"/>
      <c r="BI48" s="237"/>
      <c r="BJ48" s="237"/>
      <c r="BK48" s="237"/>
      <c r="BL48" s="237"/>
      <c r="BM48" s="237"/>
      <c r="BN48" s="237"/>
      <c r="BO48" s="237"/>
      <c r="BP48" s="237"/>
      <c r="BQ48" s="237"/>
      <c r="BR48" s="237"/>
      <c r="BS48" s="237"/>
      <c r="BT48" s="237"/>
      <c r="BU48" s="237"/>
      <c r="BV48" s="237"/>
    </row>
    <row r="49" spans="1:74" ht="11.15" customHeight="1" x14ac:dyDescent="0.25">
      <c r="A49" s="24"/>
      <c r="B49" s="25" t="s">
        <v>530</v>
      </c>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237"/>
      <c r="BA49" s="237"/>
      <c r="BB49" s="237"/>
      <c r="BC49" s="237"/>
      <c r="BD49" s="237"/>
      <c r="BE49" s="237"/>
      <c r="BF49" s="237"/>
      <c r="BG49" s="237"/>
      <c r="BH49" s="237"/>
      <c r="BI49" s="237"/>
      <c r="BJ49" s="237"/>
      <c r="BK49" s="237"/>
      <c r="BL49" s="237"/>
      <c r="BM49" s="237"/>
      <c r="BN49" s="237"/>
      <c r="BO49" s="237"/>
      <c r="BP49" s="237"/>
      <c r="BQ49" s="237"/>
      <c r="BR49" s="237"/>
      <c r="BS49" s="237"/>
      <c r="BT49" s="237"/>
      <c r="BU49" s="237"/>
      <c r="BV49" s="237"/>
    </row>
    <row r="50" spans="1:74" ht="11.15" customHeight="1" x14ac:dyDescent="0.25">
      <c r="A50" s="24" t="s">
        <v>531</v>
      </c>
      <c r="B50" s="26" t="s">
        <v>1420</v>
      </c>
      <c r="C50" s="190">
        <v>20665.553</v>
      </c>
      <c r="D50" s="190">
        <v>20665.553</v>
      </c>
      <c r="E50" s="190">
        <v>20665.553</v>
      </c>
      <c r="F50" s="190">
        <v>19034.830000000002</v>
      </c>
      <c r="G50" s="190">
        <v>19034.830000000002</v>
      </c>
      <c r="H50" s="190">
        <v>19034.830000000002</v>
      </c>
      <c r="I50" s="190">
        <v>20511.785</v>
      </c>
      <c r="J50" s="190">
        <v>20511.785</v>
      </c>
      <c r="K50" s="190">
        <v>20511.785</v>
      </c>
      <c r="L50" s="190">
        <v>20724.128000000001</v>
      </c>
      <c r="M50" s="190">
        <v>20724.128000000001</v>
      </c>
      <c r="N50" s="190">
        <v>20724.128000000001</v>
      </c>
      <c r="O50" s="190">
        <v>20990.541000000001</v>
      </c>
      <c r="P50" s="190">
        <v>20990.541000000001</v>
      </c>
      <c r="Q50" s="190">
        <v>20990.541000000001</v>
      </c>
      <c r="R50" s="190">
        <v>21309.544000000002</v>
      </c>
      <c r="S50" s="190">
        <v>21309.544000000002</v>
      </c>
      <c r="T50" s="190">
        <v>21309.544000000002</v>
      </c>
      <c r="U50" s="190">
        <v>21483.082999999999</v>
      </c>
      <c r="V50" s="190">
        <v>21483.082999999999</v>
      </c>
      <c r="W50" s="190">
        <v>21483.082999999999</v>
      </c>
      <c r="X50" s="190">
        <v>21847.601999999999</v>
      </c>
      <c r="Y50" s="190">
        <v>21847.601999999999</v>
      </c>
      <c r="Z50" s="190">
        <v>21847.601999999999</v>
      </c>
      <c r="AA50" s="190">
        <v>21738.870999999999</v>
      </c>
      <c r="AB50" s="190">
        <v>21738.870999999999</v>
      </c>
      <c r="AC50" s="190">
        <v>21738.870999999999</v>
      </c>
      <c r="AD50" s="190">
        <v>21708.16</v>
      </c>
      <c r="AE50" s="190">
        <v>21708.16</v>
      </c>
      <c r="AF50" s="190">
        <v>21708.16</v>
      </c>
      <c r="AG50" s="190">
        <v>21851.133999999998</v>
      </c>
      <c r="AH50" s="190">
        <v>21851.133999999998</v>
      </c>
      <c r="AI50" s="190">
        <v>21851.133999999998</v>
      </c>
      <c r="AJ50" s="190">
        <v>21989.981</v>
      </c>
      <c r="AK50" s="190">
        <v>21989.981</v>
      </c>
      <c r="AL50" s="190">
        <v>21989.981</v>
      </c>
      <c r="AM50" s="190">
        <v>22112.329000000002</v>
      </c>
      <c r="AN50" s="190">
        <v>22112.329000000002</v>
      </c>
      <c r="AO50" s="190">
        <v>22112.329000000002</v>
      </c>
      <c r="AP50" s="190">
        <v>22225.35</v>
      </c>
      <c r="AQ50" s="190">
        <v>22225.35</v>
      </c>
      <c r="AR50" s="190">
        <v>22225.35</v>
      </c>
      <c r="AS50" s="190">
        <v>22490.691999999999</v>
      </c>
      <c r="AT50" s="190">
        <v>22490.691999999999</v>
      </c>
      <c r="AU50" s="190">
        <v>22490.691999999999</v>
      </c>
      <c r="AV50" s="190">
        <v>22520.559485000002</v>
      </c>
      <c r="AW50" s="190">
        <v>22538.711222999998</v>
      </c>
      <c r="AX50" s="190">
        <v>22558.793759</v>
      </c>
      <c r="AY50" s="190">
        <v>22583.135563</v>
      </c>
      <c r="AZ50" s="242">
        <v>22605.33</v>
      </c>
      <c r="BA50" s="242">
        <v>22627.72</v>
      </c>
      <c r="BB50" s="242">
        <v>22645.759999999998</v>
      </c>
      <c r="BC50" s="242">
        <v>22671.9</v>
      </c>
      <c r="BD50" s="242">
        <v>22701.62</v>
      </c>
      <c r="BE50" s="242">
        <v>22738.11</v>
      </c>
      <c r="BF50" s="242">
        <v>22772.560000000001</v>
      </c>
      <c r="BG50" s="242">
        <v>22808.19</v>
      </c>
      <c r="BH50" s="242">
        <v>22850.639999999999</v>
      </c>
      <c r="BI50" s="242">
        <v>22884.37</v>
      </c>
      <c r="BJ50" s="242">
        <v>22915.02</v>
      </c>
      <c r="BK50" s="242">
        <v>22938.720000000001</v>
      </c>
      <c r="BL50" s="242">
        <v>22966.16</v>
      </c>
      <c r="BM50" s="242">
        <v>22993.43</v>
      </c>
      <c r="BN50" s="242">
        <v>23020.42</v>
      </c>
      <c r="BO50" s="242">
        <v>23047.49</v>
      </c>
      <c r="BP50" s="242">
        <v>23074.52</v>
      </c>
      <c r="BQ50" s="242">
        <v>23101.34</v>
      </c>
      <c r="BR50" s="242">
        <v>23128.38</v>
      </c>
      <c r="BS50" s="242">
        <v>23155.49</v>
      </c>
      <c r="BT50" s="242">
        <v>23182.54</v>
      </c>
      <c r="BU50" s="242">
        <v>23209.87</v>
      </c>
      <c r="BV50" s="242">
        <v>23237.360000000001</v>
      </c>
    </row>
    <row r="51" spans="1:74" ht="11.15" customHeight="1" x14ac:dyDescent="0.25">
      <c r="A51" s="24" t="s">
        <v>23</v>
      </c>
      <c r="B51" s="27" t="s">
        <v>8</v>
      </c>
      <c r="C51" s="54">
        <v>1.2265547889999999</v>
      </c>
      <c r="D51" s="54">
        <v>1.2265547889999999</v>
      </c>
      <c r="E51" s="54">
        <v>1.2265547889999999</v>
      </c>
      <c r="F51" s="54">
        <v>-7.5284602104999996</v>
      </c>
      <c r="G51" s="54">
        <v>-7.5284602104999996</v>
      </c>
      <c r="H51" s="54">
        <v>-7.5284602104999996</v>
      </c>
      <c r="I51" s="54">
        <v>-1.4689314766999999</v>
      </c>
      <c r="J51" s="54">
        <v>-1.4689314766999999</v>
      </c>
      <c r="K51" s="54">
        <v>-1.4689314766999999</v>
      </c>
      <c r="L51" s="54">
        <v>-1.0832850303999999</v>
      </c>
      <c r="M51" s="54">
        <v>-1.0832850303999999</v>
      </c>
      <c r="N51" s="54">
        <v>-1.0832850303999999</v>
      </c>
      <c r="O51" s="54">
        <v>1.5726073239</v>
      </c>
      <c r="P51" s="54">
        <v>1.5726073239</v>
      </c>
      <c r="Q51" s="54">
        <v>1.5726073239</v>
      </c>
      <c r="R51" s="54">
        <v>11.950272212</v>
      </c>
      <c r="S51" s="54">
        <v>11.950272212</v>
      </c>
      <c r="T51" s="54">
        <v>11.950272212</v>
      </c>
      <c r="U51" s="54">
        <v>4.7353167947000001</v>
      </c>
      <c r="V51" s="54">
        <v>4.7353167947000001</v>
      </c>
      <c r="W51" s="54">
        <v>4.7353167947000001</v>
      </c>
      <c r="X51" s="54">
        <v>5.4210917824999996</v>
      </c>
      <c r="Y51" s="54">
        <v>5.4210917824999996</v>
      </c>
      <c r="Z51" s="54">
        <v>5.4210917824999996</v>
      </c>
      <c r="AA51" s="54">
        <v>3.5650820052999999</v>
      </c>
      <c r="AB51" s="54">
        <v>3.5650820052999999</v>
      </c>
      <c r="AC51" s="54">
        <v>3.5650820052999999</v>
      </c>
      <c r="AD51" s="54">
        <v>1.8705984511</v>
      </c>
      <c r="AE51" s="54">
        <v>1.8705984511</v>
      </c>
      <c r="AF51" s="54">
        <v>1.8705984511</v>
      </c>
      <c r="AG51" s="54">
        <v>1.7132131361</v>
      </c>
      <c r="AH51" s="54">
        <v>1.7132131361</v>
      </c>
      <c r="AI51" s="54">
        <v>1.7132131361</v>
      </c>
      <c r="AJ51" s="54">
        <v>0.65169165933999995</v>
      </c>
      <c r="AK51" s="54">
        <v>0.65169165933999995</v>
      </c>
      <c r="AL51" s="54">
        <v>0.65169165933999995</v>
      </c>
      <c r="AM51" s="54">
        <v>1.7179273017000001</v>
      </c>
      <c r="AN51" s="54">
        <v>1.7179273017000001</v>
      </c>
      <c r="AO51" s="54">
        <v>1.7179273017000001</v>
      </c>
      <c r="AP51" s="54">
        <v>2.3824681594000001</v>
      </c>
      <c r="AQ51" s="54">
        <v>2.3824681594000001</v>
      </c>
      <c r="AR51" s="54">
        <v>2.3824681594000001</v>
      </c>
      <c r="AS51" s="54">
        <v>2.9268869982000001</v>
      </c>
      <c r="AT51" s="54">
        <v>2.9268869982000001</v>
      </c>
      <c r="AU51" s="54">
        <v>2.9268869982000001</v>
      </c>
      <c r="AV51" s="54">
        <v>2.4128192045999999</v>
      </c>
      <c r="AW51" s="54">
        <v>2.4953646976999999</v>
      </c>
      <c r="AX51" s="54">
        <v>2.5866905418999999</v>
      </c>
      <c r="AY51" s="54">
        <v>2.1291586373000002</v>
      </c>
      <c r="AZ51" s="238">
        <v>2.2295449999999999</v>
      </c>
      <c r="BA51" s="238">
        <v>2.3307660000000001</v>
      </c>
      <c r="BB51" s="238">
        <v>1.8915949999999999</v>
      </c>
      <c r="BC51" s="238">
        <v>2.0092089999999998</v>
      </c>
      <c r="BD51" s="238">
        <v>2.1429</v>
      </c>
      <c r="BE51" s="238">
        <v>1.100082</v>
      </c>
      <c r="BF51" s="238">
        <v>1.253287</v>
      </c>
      <c r="BG51" s="238">
        <v>1.4116930000000001</v>
      </c>
      <c r="BH51" s="238">
        <v>1.465692</v>
      </c>
      <c r="BI51" s="238">
        <v>1.533614</v>
      </c>
      <c r="BJ51" s="238">
        <v>1.5791230000000001</v>
      </c>
      <c r="BK51" s="238">
        <v>1.5745750000000001</v>
      </c>
      <c r="BL51" s="238">
        <v>1.596185</v>
      </c>
      <c r="BM51" s="238">
        <v>1.616241</v>
      </c>
      <c r="BN51" s="238">
        <v>1.654406</v>
      </c>
      <c r="BO51" s="238">
        <v>1.6566209999999999</v>
      </c>
      <c r="BP51" s="238">
        <v>1.6426130000000001</v>
      </c>
      <c r="BQ51" s="238">
        <v>1.5974619999999999</v>
      </c>
      <c r="BR51" s="238">
        <v>1.562486</v>
      </c>
      <c r="BS51" s="238">
        <v>1.5226949999999999</v>
      </c>
      <c r="BT51" s="238">
        <v>1.4524870000000001</v>
      </c>
      <c r="BU51" s="238">
        <v>1.4223889999999999</v>
      </c>
      <c r="BV51" s="238">
        <v>1.4066430000000001</v>
      </c>
    </row>
    <row r="52" spans="1:74" ht="11.15" customHeight="1" x14ac:dyDescent="0.25">
      <c r="A52" s="15"/>
      <c r="B52" s="18"/>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237"/>
      <c r="BA52" s="237"/>
      <c r="BB52" s="237"/>
      <c r="BC52" s="237"/>
      <c r="BD52" s="237"/>
      <c r="BE52" s="237"/>
      <c r="BF52" s="237"/>
      <c r="BG52" s="237"/>
      <c r="BH52" s="237"/>
      <c r="BI52" s="237"/>
      <c r="BJ52" s="237"/>
      <c r="BK52" s="237"/>
      <c r="BL52" s="237"/>
      <c r="BM52" s="237"/>
      <c r="BN52" s="237"/>
      <c r="BO52" s="237"/>
      <c r="BP52" s="237"/>
      <c r="BQ52" s="237"/>
      <c r="BR52" s="237"/>
      <c r="BS52" s="237"/>
      <c r="BT52" s="237"/>
      <c r="BU52" s="237"/>
      <c r="BV52" s="237"/>
    </row>
    <row r="53" spans="1:74" ht="11.15" customHeight="1" x14ac:dyDescent="0.25">
      <c r="A53" s="24"/>
      <c r="B53" s="25" t="s">
        <v>532</v>
      </c>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row>
    <row r="54" spans="1:74" ht="11.15" customHeight="1" x14ac:dyDescent="0.25">
      <c r="A54" s="24" t="s">
        <v>533</v>
      </c>
      <c r="B54" s="26" t="s">
        <v>1249</v>
      </c>
      <c r="C54" s="54">
        <v>105.042</v>
      </c>
      <c r="D54" s="54">
        <v>105.042</v>
      </c>
      <c r="E54" s="54">
        <v>105.042</v>
      </c>
      <c r="F54" s="54">
        <v>104.661</v>
      </c>
      <c r="G54" s="54">
        <v>104.661</v>
      </c>
      <c r="H54" s="54">
        <v>104.661</v>
      </c>
      <c r="I54" s="54">
        <v>105.593</v>
      </c>
      <c r="J54" s="54">
        <v>105.593</v>
      </c>
      <c r="K54" s="54">
        <v>105.593</v>
      </c>
      <c r="L54" s="54">
        <v>106.33</v>
      </c>
      <c r="M54" s="54">
        <v>106.33</v>
      </c>
      <c r="N54" s="54">
        <v>106.33</v>
      </c>
      <c r="O54" s="54">
        <v>107.73099999999999</v>
      </c>
      <c r="P54" s="54">
        <v>107.73099999999999</v>
      </c>
      <c r="Q54" s="54">
        <v>107.73099999999999</v>
      </c>
      <c r="R54" s="54">
        <v>109.33199999999999</v>
      </c>
      <c r="S54" s="54">
        <v>109.33199999999999</v>
      </c>
      <c r="T54" s="54">
        <v>109.33199999999999</v>
      </c>
      <c r="U54" s="54">
        <v>110.95699999999999</v>
      </c>
      <c r="V54" s="54">
        <v>110.95699999999999</v>
      </c>
      <c r="W54" s="54">
        <v>110.95699999999999</v>
      </c>
      <c r="X54" s="54">
        <v>112.858</v>
      </c>
      <c r="Y54" s="54">
        <v>112.858</v>
      </c>
      <c r="Z54" s="54">
        <v>112.858</v>
      </c>
      <c r="AA54" s="54">
        <v>115.182</v>
      </c>
      <c r="AB54" s="54">
        <v>115.182</v>
      </c>
      <c r="AC54" s="54">
        <v>115.182</v>
      </c>
      <c r="AD54" s="54">
        <v>117.70399999999999</v>
      </c>
      <c r="AE54" s="54">
        <v>117.70399999999999</v>
      </c>
      <c r="AF54" s="54">
        <v>117.70399999999999</v>
      </c>
      <c r="AG54" s="54">
        <v>118.98</v>
      </c>
      <c r="AH54" s="54">
        <v>118.98</v>
      </c>
      <c r="AI54" s="54">
        <v>118.98</v>
      </c>
      <c r="AJ54" s="54">
        <v>120.11499999999999</v>
      </c>
      <c r="AK54" s="54">
        <v>120.11499999999999</v>
      </c>
      <c r="AL54" s="54">
        <v>120.11499999999999</v>
      </c>
      <c r="AM54" s="54">
        <v>121.264</v>
      </c>
      <c r="AN54" s="54">
        <v>121.264</v>
      </c>
      <c r="AO54" s="54">
        <v>121.264</v>
      </c>
      <c r="AP54" s="54">
        <v>121.789</v>
      </c>
      <c r="AQ54" s="54">
        <v>121.789</v>
      </c>
      <c r="AR54" s="54">
        <v>121.789</v>
      </c>
      <c r="AS54" s="54">
        <v>122.792</v>
      </c>
      <c r="AT54" s="54">
        <v>122.792</v>
      </c>
      <c r="AU54" s="54">
        <v>122.792</v>
      </c>
      <c r="AV54" s="54">
        <v>123.06931858</v>
      </c>
      <c r="AW54" s="54">
        <v>123.21340547</v>
      </c>
      <c r="AX54" s="54">
        <v>123.36074891</v>
      </c>
      <c r="AY54" s="54">
        <v>123.49200209999999</v>
      </c>
      <c r="AZ54" s="238">
        <v>123.6604</v>
      </c>
      <c r="BA54" s="238">
        <v>123.84650000000001</v>
      </c>
      <c r="BB54" s="238">
        <v>124.0753</v>
      </c>
      <c r="BC54" s="238">
        <v>124.2783</v>
      </c>
      <c r="BD54" s="238">
        <v>124.4804</v>
      </c>
      <c r="BE54" s="238">
        <v>124.66549999999999</v>
      </c>
      <c r="BF54" s="238">
        <v>124.8777</v>
      </c>
      <c r="BG54" s="238">
        <v>125.1009</v>
      </c>
      <c r="BH54" s="238">
        <v>125.3369</v>
      </c>
      <c r="BI54" s="238">
        <v>125.5809</v>
      </c>
      <c r="BJ54" s="238">
        <v>125.8347</v>
      </c>
      <c r="BK54" s="238">
        <v>126.1326</v>
      </c>
      <c r="BL54" s="238">
        <v>126.38</v>
      </c>
      <c r="BM54" s="238">
        <v>126.6112</v>
      </c>
      <c r="BN54" s="238">
        <v>126.80249999999999</v>
      </c>
      <c r="BO54" s="238">
        <v>127.0196</v>
      </c>
      <c r="BP54" s="238">
        <v>127.2385</v>
      </c>
      <c r="BQ54" s="238">
        <v>127.4517</v>
      </c>
      <c r="BR54" s="238">
        <v>127.6799</v>
      </c>
      <c r="BS54" s="238">
        <v>127.91549999999999</v>
      </c>
      <c r="BT54" s="238">
        <v>128.18020000000001</v>
      </c>
      <c r="BU54" s="238">
        <v>128.4144</v>
      </c>
      <c r="BV54" s="238">
        <v>128.63980000000001</v>
      </c>
    </row>
    <row r="55" spans="1:74" ht="11.15" customHeight="1" x14ac:dyDescent="0.25">
      <c r="A55" s="24" t="s">
        <v>24</v>
      </c>
      <c r="B55" s="27" t="s">
        <v>8</v>
      </c>
      <c r="C55" s="54">
        <v>1.6125755744000001</v>
      </c>
      <c r="D55" s="54">
        <v>1.6125755744000001</v>
      </c>
      <c r="E55" s="54">
        <v>1.6125755744000001</v>
      </c>
      <c r="F55" s="54">
        <v>0.75376884422000001</v>
      </c>
      <c r="G55" s="54">
        <v>0.75376884422000001</v>
      </c>
      <c r="H55" s="54">
        <v>0.75376884422000001</v>
      </c>
      <c r="I55" s="54">
        <v>1.3242109909999999</v>
      </c>
      <c r="J55" s="54">
        <v>1.3242109909999999</v>
      </c>
      <c r="K55" s="54">
        <v>1.3242109909999999</v>
      </c>
      <c r="L55" s="54">
        <v>1.6869728209999999</v>
      </c>
      <c r="M55" s="54">
        <v>1.6869728209999999</v>
      </c>
      <c r="N55" s="54">
        <v>1.6869728209999999</v>
      </c>
      <c r="O55" s="54">
        <v>2.5599284095999999</v>
      </c>
      <c r="P55" s="54">
        <v>2.5599284095999999</v>
      </c>
      <c r="Q55" s="54">
        <v>2.5599284095999999</v>
      </c>
      <c r="R55" s="54">
        <v>4.4629804797999997</v>
      </c>
      <c r="S55" s="54">
        <v>4.4629804797999997</v>
      </c>
      <c r="T55" s="54">
        <v>4.4629804797999997</v>
      </c>
      <c r="U55" s="54">
        <v>5.0798821892000001</v>
      </c>
      <c r="V55" s="54">
        <v>5.0798821892000001</v>
      </c>
      <c r="W55" s="54">
        <v>5.0798821892000001</v>
      </c>
      <c r="X55" s="54">
        <v>6.1393774099999998</v>
      </c>
      <c r="Y55" s="54">
        <v>6.1393774099999998</v>
      </c>
      <c r="Z55" s="54">
        <v>6.1393774099999998</v>
      </c>
      <c r="AA55" s="54">
        <v>6.9163007861999999</v>
      </c>
      <c r="AB55" s="54">
        <v>6.9163007861999999</v>
      </c>
      <c r="AC55" s="54">
        <v>6.9163007861999999</v>
      </c>
      <c r="AD55" s="54">
        <v>7.6574104562</v>
      </c>
      <c r="AE55" s="54">
        <v>7.6574104562</v>
      </c>
      <c r="AF55" s="54">
        <v>7.6574104562</v>
      </c>
      <c r="AG55" s="54">
        <v>7.2307290212000002</v>
      </c>
      <c r="AH55" s="54">
        <v>7.2307290212000002</v>
      </c>
      <c r="AI55" s="54">
        <v>7.2307290212000002</v>
      </c>
      <c r="AJ55" s="54">
        <v>6.4302043276000003</v>
      </c>
      <c r="AK55" s="54">
        <v>6.4302043276000003</v>
      </c>
      <c r="AL55" s="54">
        <v>6.4302043276000003</v>
      </c>
      <c r="AM55" s="54">
        <v>5.2803389418000002</v>
      </c>
      <c r="AN55" s="54">
        <v>5.2803389418000002</v>
      </c>
      <c r="AO55" s="54">
        <v>5.2803389418000002</v>
      </c>
      <c r="AP55" s="54">
        <v>3.4705702440000001</v>
      </c>
      <c r="AQ55" s="54">
        <v>3.4705702440000001</v>
      </c>
      <c r="AR55" s="54">
        <v>3.4705702440000001</v>
      </c>
      <c r="AS55" s="54">
        <v>3.2038998151000002</v>
      </c>
      <c r="AT55" s="54">
        <v>3.2038998151000002</v>
      </c>
      <c r="AU55" s="54">
        <v>3.2038998151000002</v>
      </c>
      <c r="AV55" s="54">
        <v>2.4595750573999999</v>
      </c>
      <c r="AW55" s="54">
        <v>2.5795325027999998</v>
      </c>
      <c r="AX55" s="54">
        <v>2.7022011475999999</v>
      </c>
      <c r="AY55" s="54">
        <v>1.8373153581999999</v>
      </c>
      <c r="AZ55" s="238">
        <v>1.9761580000000001</v>
      </c>
      <c r="BA55" s="238">
        <v>2.1296529999999998</v>
      </c>
      <c r="BB55" s="238">
        <v>1.8772800000000001</v>
      </c>
      <c r="BC55" s="238">
        <v>2.0439440000000002</v>
      </c>
      <c r="BD55" s="238">
        <v>2.2098499999999999</v>
      </c>
      <c r="BE55" s="238">
        <v>1.5257769999999999</v>
      </c>
      <c r="BF55" s="238">
        <v>1.6985710000000001</v>
      </c>
      <c r="BG55" s="238">
        <v>1.88036</v>
      </c>
      <c r="BH55" s="238">
        <v>1.842562</v>
      </c>
      <c r="BI55" s="238">
        <v>1.9214960000000001</v>
      </c>
      <c r="BJ55" s="238">
        <v>2.0054439999999998</v>
      </c>
      <c r="BK55" s="238">
        <v>2.138255</v>
      </c>
      <c r="BL55" s="238">
        <v>2.1992370000000001</v>
      </c>
      <c r="BM55" s="238">
        <v>2.2323930000000001</v>
      </c>
      <c r="BN55" s="238">
        <v>2.198029</v>
      </c>
      <c r="BO55" s="238">
        <v>2.2057570000000002</v>
      </c>
      <c r="BP55" s="238">
        <v>2.2157</v>
      </c>
      <c r="BQ55" s="238">
        <v>2.2349519999999998</v>
      </c>
      <c r="BR55" s="238">
        <v>2.2439580000000001</v>
      </c>
      <c r="BS55" s="238">
        <v>2.2498490000000002</v>
      </c>
      <c r="BT55" s="238">
        <v>2.2684929999999999</v>
      </c>
      <c r="BU55" s="238">
        <v>2.2562989999999998</v>
      </c>
      <c r="BV55" s="238">
        <v>2.2292420000000002</v>
      </c>
    </row>
    <row r="56" spans="1:74" ht="11.15" customHeight="1" x14ac:dyDescent="0.25">
      <c r="A56" s="12"/>
      <c r="B56" s="18"/>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243"/>
      <c r="BA56" s="243"/>
      <c r="BB56" s="243"/>
      <c r="BC56" s="243"/>
      <c r="BD56" s="243"/>
      <c r="BE56" s="243"/>
      <c r="BF56" s="243"/>
      <c r="BG56" s="243"/>
      <c r="BH56" s="243"/>
      <c r="BI56" s="243"/>
      <c r="BJ56" s="243"/>
      <c r="BK56" s="243"/>
      <c r="BL56" s="243"/>
      <c r="BM56" s="243"/>
      <c r="BN56" s="243"/>
      <c r="BO56" s="243"/>
      <c r="BP56" s="243"/>
      <c r="BQ56" s="243"/>
      <c r="BR56" s="243"/>
      <c r="BS56" s="243"/>
      <c r="BT56" s="243"/>
      <c r="BU56" s="243"/>
      <c r="BV56" s="243"/>
    </row>
    <row r="57" spans="1:74" ht="11.15" customHeight="1" x14ac:dyDescent="0.25">
      <c r="A57" s="24"/>
      <c r="B57" s="25" t="s">
        <v>534</v>
      </c>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c r="AZ57" s="241"/>
      <c r="BA57" s="241"/>
      <c r="BB57" s="241"/>
      <c r="BC57" s="241"/>
      <c r="BD57" s="241"/>
      <c r="BE57" s="241"/>
      <c r="BF57" s="241"/>
      <c r="BG57" s="241"/>
      <c r="BH57" s="241"/>
      <c r="BI57" s="241"/>
      <c r="BJ57" s="241"/>
      <c r="BK57" s="241"/>
      <c r="BL57" s="241"/>
      <c r="BM57" s="241"/>
      <c r="BN57" s="241"/>
      <c r="BO57" s="241"/>
      <c r="BP57" s="241"/>
      <c r="BQ57" s="241"/>
      <c r="BR57" s="241"/>
      <c r="BS57" s="241"/>
      <c r="BT57" s="241"/>
      <c r="BU57" s="241"/>
      <c r="BV57" s="241"/>
    </row>
    <row r="58" spans="1:74" ht="11.15" customHeight="1" x14ac:dyDescent="0.25">
      <c r="A58" s="24" t="s">
        <v>535</v>
      </c>
      <c r="B58" s="26" t="s">
        <v>1420</v>
      </c>
      <c r="C58" s="190">
        <v>15852.5</v>
      </c>
      <c r="D58" s="190">
        <v>15918</v>
      </c>
      <c r="E58" s="190">
        <v>15696.3</v>
      </c>
      <c r="F58" s="190">
        <v>18020.2</v>
      </c>
      <c r="G58" s="190">
        <v>17104.599999999999</v>
      </c>
      <c r="H58" s="190">
        <v>17035</v>
      </c>
      <c r="I58" s="190">
        <v>17193.2</v>
      </c>
      <c r="J58" s="190">
        <v>16525.8</v>
      </c>
      <c r="K58" s="190">
        <v>16607.900000000001</v>
      </c>
      <c r="L58" s="190">
        <v>16561.900000000001</v>
      </c>
      <c r="M58" s="190">
        <v>16368.1</v>
      </c>
      <c r="N58" s="190">
        <v>16406.099999999999</v>
      </c>
      <c r="O58" s="190">
        <v>18107.3</v>
      </c>
      <c r="P58" s="190">
        <v>16604.900000000001</v>
      </c>
      <c r="Q58" s="190">
        <v>20422.599999999999</v>
      </c>
      <c r="R58" s="190">
        <v>17316.599999999999</v>
      </c>
      <c r="S58" s="190">
        <v>16819.099999999999</v>
      </c>
      <c r="T58" s="190">
        <v>16736.3</v>
      </c>
      <c r="U58" s="190">
        <v>16836.099999999999</v>
      </c>
      <c r="V58" s="190">
        <v>16791.7</v>
      </c>
      <c r="W58" s="190">
        <v>16564.3</v>
      </c>
      <c r="X58" s="190">
        <v>16547.400000000001</v>
      </c>
      <c r="Y58" s="190">
        <v>16499.8</v>
      </c>
      <c r="Z58" s="190">
        <v>16418.5</v>
      </c>
      <c r="AA58" s="190">
        <v>16080.8</v>
      </c>
      <c r="AB58" s="190">
        <v>16092.7</v>
      </c>
      <c r="AC58" s="190">
        <v>16028.1</v>
      </c>
      <c r="AD58" s="190">
        <v>16042.6</v>
      </c>
      <c r="AE58" s="190">
        <v>16023.2</v>
      </c>
      <c r="AF58" s="190">
        <v>15963.4</v>
      </c>
      <c r="AG58" s="190">
        <v>16109.3</v>
      </c>
      <c r="AH58" s="190">
        <v>16161.4</v>
      </c>
      <c r="AI58" s="190">
        <v>16184.9</v>
      </c>
      <c r="AJ58" s="190">
        <v>16223.5</v>
      </c>
      <c r="AK58" s="190">
        <v>16229.6</v>
      </c>
      <c r="AL58" s="190">
        <v>16265.1</v>
      </c>
      <c r="AM58" s="190">
        <v>16601.900000000001</v>
      </c>
      <c r="AN58" s="190">
        <v>16656.099999999999</v>
      </c>
      <c r="AO58" s="190">
        <v>16730.2</v>
      </c>
      <c r="AP58" s="190">
        <v>16763.900000000001</v>
      </c>
      <c r="AQ58" s="190">
        <v>16818.5</v>
      </c>
      <c r="AR58" s="190">
        <v>16809.5</v>
      </c>
      <c r="AS58" s="190">
        <v>16808.400000000001</v>
      </c>
      <c r="AT58" s="190">
        <v>16814.599999999999</v>
      </c>
      <c r="AU58" s="190">
        <v>16804.5</v>
      </c>
      <c r="AV58" s="190">
        <v>16848.400000000001</v>
      </c>
      <c r="AW58" s="190">
        <v>16919.900000000001</v>
      </c>
      <c r="AX58" s="190">
        <v>16954.473807999999</v>
      </c>
      <c r="AY58" s="190">
        <v>17028.948896000002</v>
      </c>
      <c r="AZ58" s="242">
        <v>17078.32</v>
      </c>
      <c r="BA58" s="242">
        <v>17121.25</v>
      </c>
      <c r="BB58" s="242">
        <v>17147.080000000002</v>
      </c>
      <c r="BC58" s="242">
        <v>17185.11</v>
      </c>
      <c r="BD58" s="242">
        <v>17224.689999999999</v>
      </c>
      <c r="BE58" s="242">
        <v>17269.41</v>
      </c>
      <c r="BF58" s="242">
        <v>17309.38</v>
      </c>
      <c r="BG58" s="242">
        <v>17348.2</v>
      </c>
      <c r="BH58" s="242">
        <v>17382.03</v>
      </c>
      <c r="BI58" s="242">
        <v>17421.43</v>
      </c>
      <c r="BJ58" s="242">
        <v>17462.55</v>
      </c>
      <c r="BK58" s="242">
        <v>17506.87</v>
      </c>
      <c r="BL58" s="242">
        <v>17550.349999999999</v>
      </c>
      <c r="BM58" s="242">
        <v>17594.45</v>
      </c>
      <c r="BN58" s="242">
        <v>17643.900000000001</v>
      </c>
      <c r="BO58" s="242">
        <v>17685.71</v>
      </c>
      <c r="BP58" s="242">
        <v>17724.59</v>
      </c>
      <c r="BQ58" s="242">
        <v>17758.740000000002</v>
      </c>
      <c r="BR58" s="242">
        <v>17793.150000000001</v>
      </c>
      <c r="BS58" s="242">
        <v>17826.009999999998</v>
      </c>
      <c r="BT58" s="242">
        <v>17848.52</v>
      </c>
      <c r="BU58" s="242">
        <v>17884.86</v>
      </c>
      <c r="BV58" s="242">
        <v>17926.259999999998</v>
      </c>
    </row>
    <row r="59" spans="1:74" ht="11.15" customHeight="1" x14ac:dyDescent="0.25">
      <c r="A59" s="24" t="s">
        <v>25</v>
      </c>
      <c r="B59" s="27" t="s">
        <v>8</v>
      </c>
      <c r="C59" s="54">
        <v>2.2629776089</v>
      </c>
      <c r="D59" s="54">
        <v>2.3422079633999999</v>
      </c>
      <c r="E59" s="54">
        <v>0.81829801719999995</v>
      </c>
      <c r="F59" s="54">
        <v>16.076627760000001</v>
      </c>
      <c r="G59" s="54">
        <v>10.212892085</v>
      </c>
      <c r="H59" s="54">
        <v>9.5752071219000001</v>
      </c>
      <c r="I59" s="54">
        <v>10.455681402</v>
      </c>
      <c r="J59" s="54">
        <v>5.5685092085000001</v>
      </c>
      <c r="K59" s="54">
        <v>5.8414535443000002</v>
      </c>
      <c r="L59" s="54">
        <v>5.3683333226999999</v>
      </c>
      <c r="M59" s="54">
        <v>3.7387027670999999</v>
      </c>
      <c r="N59" s="54">
        <v>4.5987197796999997</v>
      </c>
      <c r="O59" s="54">
        <v>14.223624034</v>
      </c>
      <c r="P59" s="54">
        <v>4.3152406080999999</v>
      </c>
      <c r="Q59" s="54">
        <v>30.110917860000001</v>
      </c>
      <c r="R59" s="54">
        <v>-3.9045071642</v>
      </c>
      <c r="S59" s="54">
        <v>-1.6691416344000001</v>
      </c>
      <c r="T59" s="54">
        <v>-1.7534487819</v>
      </c>
      <c r="U59" s="54">
        <v>-2.0769839238999999</v>
      </c>
      <c r="V59" s="54">
        <v>1.6089992618</v>
      </c>
      <c r="W59" s="54">
        <v>-0.26252566550000001</v>
      </c>
      <c r="X59" s="54">
        <v>-8.7550341446000005E-2</v>
      </c>
      <c r="Y59" s="54">
        <v>0.80461385254999995</v>
      </c>
      <c r="Z59" s="54">
        <v>7.5581643412999999E-2</v>
      </c>
      <c r="AA59" s="54">
        <v>-11.191618849999999</v>
      </c>
      <c r="AB59" s="54">
        <v>-3.0846316449</v>
      </c>
      <c r="AC59" s="54">
        <v>-21.517828288</v>
      </c>
      <c r="AD59" s="54">
        <v>-7.3571024334999997</v>
      </c>
      <c r="AE59" s="54">
        <v>-4.7321200301999999</v>
      </c>
      <c r="AF59" s="54">
        <v>-4.6181055549999996</v>
      </c>
      <c r="AG59" s="54">
        <v>-4.3169142496999999</v>
      </c>
      <c r="AH59" s="54">
        <v>-3.7536401913000002</v>
      </c>
      <c r="AI59" s="54">
        <v>-2.2904680547999998</v>
      </c>
      <c r="AJ59" s="54">
        <v>-1.9574072060000001</v>
      </c>
      <c r="AK59" s="54">
        <v>-1.6375956072</v>
      </c>
      <c r="AL59" s="54">
        <v>-0.93431190424999999</v>
      </c>
      <c r="AM59" s="54">
        <v>3.2405104223999999</v>
      </c>
      <c r="AN59" s="54">
        <v>3.5009662765999998</v>
      </c>
      <c r="AO59" s="54">
        <v>4.3804318665000004</v>
      </c>
      <c r="AP59" s="54">
        <v>4.4961539899999998</v>
      </c>
      <c r="AQ59" s="54">
        <v>4.9634280294000002</v>
      </c>
      <c r="AR59" s="54">
        <v>5.3002493202999998</v>
      </c>
      <c r="AS59" s="54">
        <v>4.3397292247000001</v>
      </c>
      <c r="AT59" s="54">
        <v>4.0417290580999996</v>
      </c>
      <c r="AU59" s="54">
        <v>3.8282596740999999</v>
      </c>
      <c r="AV59" s="54">
        <v>3.8518198908999999</v>
      </c>
      <c r="AW59" s="54">
        <v>4.2533395771000002</v>
      </c>
      <c r="AX59" s="54">
        <v>4.2383619430000001</v>
      </c>
      <c r="AY59" s="54">
        <v>2.5722892948</v>
      </c>
      <c r="AZ59" s="238">
        <v>2.5349469999999998</v>
      </c>
      <c r="BA59" s="238">
        <v>2.3374030000000001</v>
      </c>
      <c r="BB59" s="238">
        <v>2.2857409999999998</v>
      </c>
      <c r="BC59" s="238">
        <v>2.1797979999999999</v>
      </c>
      <c r="BD59" s="238">
        <v>2.469948</v>
      </c>
      <c r="BE59" s="238">
        <v>2.7427139999999999</v>
      </c>
      <c r="BF59" s="238">
        <v>2.9425530000000002</v>
      </c>
      <c r="BG59" s="238">
        <v>3.2354409999999998</v>
      </c>
      <c r="BH59" s="238">
        <v>3.1672600000000002</v>
      </c>
      <c r="BI59" s="238">
        <v>2.9641380000000002</v>
      </c>
      <c r="BJ59" s="238">
        <v>2.9967239999999999</v>
      </c>
      <c r="BK59" s="238">
        <v>2.8065259999999999</v>
      </c>
      <c r="BL59" s="238">
        <v>2.7638720000000001</v>
      </c>
      <c r="BM59" s="238">
        <v>2.7637879999999999</v>
      </c>
      <c r="BN59" s="238">
        <v>2.8974160000000002</v>
      </c>
      <c r="BO59" s="238">
        <v>2.9129809999999998</v>
      </c>
      <c r="BP59" s="238">
        <v>2.902282</v>
      </c>
      <c r="BQ59" s="238">
        <v>2.8335340000000002</v>
      </c>
      <c r="BR59" s="238">
        <v>2.7948689999999998</v>
      </c>
      <c r="BS59" s="238">
        <v>2.7542399999999998</v>
      </c>
      <c r="BT59" s="238">
        <v>2.6837080000000002</v>
      </c>
      <c r="BU59" s="238">
        <v>2.6601379999999999</v>
      </c>
      <c r="BV59" s="238">
        <v>2.6554129999999998</v>
      </c>
    </row>
    <row r="60" spans="1:74" ht="11.15" customHeight="1" x14ac:dyDescent="0.25">
      <c r="A60" s="15"/>
      <c r="B60" s="23"/>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171"/>
      <c r="AZ60" s="237"/>
      <c r="BA60" s="237"/>
      <c r="BB60" s="237"/>
      <c r="BC60" s="237"/>
      <c r="BD60" s="237"/>
      <c r="BE60" s="237"/>
      <c r="BF60" s="237"/>
      <c r="BG60" s="237"/>
      <c r="BH60" s="237"/>
      <c r="BI60" s="237"/>
      <c r="BJ60" s="237"/>
      <c r="BK60" s="237"/>
      <c r="BL60" s="237"/>
      <c r="BM60" s="237"/>
      <c r="BN60" s="237"/>
      <c r="BO60" s="237"/>
      <c r="BP60" s="237"/>
      <c r="BQ60" s="237"/>
      <c r="BR60" s="237"/>
      <c r="BS60" s="237"/>
      <c r="BT60" s="237"/>
      <c r="BU60" s="237"/>
      <c r="BV60" s="237"/>
    </row>
    <row r="61" spans="1:74" ht="11.15" customHeight="1" x14ac:dyDescent="0.25">
      <c r="A61" s="24"/>
      <c r="B61" s="25" t="s">
        <v>764</v>
      </c>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1"/>
      <c r="AY61" s="171"/>
      <c r="AZ61" s="237"/>
      <c r="BA61" s="237"/>
      <c r="BB61" s="237"/>
      <c r="BC61" s="237"/>
      <c r="BD61" s="237"/>
      <c r="BE61" s="237"/>
      <c r="BF61" s="237"/>
      <c r="BG61" s="237"/>
      <c r="BH61" s="237"/>
      <c r="BI61" s="237"/>
      <c r="BJ61" s="237"/>
      <c r="BK61" s="237"/>
      <c r="BL61" s="237"/>
      <c r="BM61" s="237"/>
      <c r="BN61" s="237"/>
      <c r="BO61" s="237"/>
      <c r="BP61" s="237"/>
      <c r="BQ61" s="237"/>
      <c r="BR61" s="237"/>
      <c r="BS61" s="237"/>
      <c r="BT61" s="237"/>
      <c r="BU61" s="237"/>
      <c r="BV61" s="237"/>
    </row>
    <row r="62" spans="1:74" ht="11.15" customHeight="1" x14ac:dyDescent="0.25">
      <c r="A62" s="24" t="s">
        <v>536</v>
      </c>
      <c r="B62" s="28" t="s">
        <v>1249</v>
      </c>
      <c r="C62" s="54">
        <v>98.911600000000007</v>
      </c>
      <c r="D62" s="54">
        <v>99.133099999999999</v>
      </c>
      <c r="E62" s="54">
        <v>94.607399999999998</v>
      </c>
      <c r="F62" s="54">
        <v>79.942099999999996</v>
      </c>
      <c r="G62" s="54">
        <v>83.488</v>
      </c>
      <c r="H62" s="54">
        <v>90.024199999999993</v>
      </c>
      <c r="I62" s="54">
        <v>93.261200000000002</v>
      </c>
      <c r="J62" s="54">
        <v>94.519300000000001</v>
      </c>
      <c r="K62" s="54">
        <v>94.4619</v>
      </c>
      <c r="L62" s="54">
        <v>95.208200000000005</v>
      </c>
      <c r="M62" s="54">
        <v>95.811499999999995</v>
      </c>
      <c r="N62" s="54">
        <v>96.444999999999993</v>
      </c>
      <c r="O62" s="54">
        <v>97.509799999999998</v>
      </c>
      <c r="P62" s="54">
        <v>93.527600000000007</v>
      </c>
      <c r="Q62" s="54">
        <v>96.397800000000004</v>
      </c>
      <c r="R62" s="54">
        <v>96.585899999999995</v>
      </c>
      <c r="S62" s="54">
        <v>97.684299999999993</v>
      </c>
      <c r="T62" s="54">
        <v>97.680599999999998</v>
      </c>
      <c r="U62" s="54">
        <v>98.688699999999997</v>
      </c>
      <c r="V62" s="54">
        <v>98.331299999999999</v>
      </c>
      <c r="W62" s="54">
        <v>97.423500000000004</v>
      </c>
      <c r="X62" s="54">
        <v>98.754999999999995</v>
      </c>
      <c r="Y62" s="54">
        <v>99.6404</v>
      </c>
      <c r="Z62" s="54">
        <v>99.617000000000004</v>
      </c>
      <c r="AA62" s="54">
        <v>99.059600000000003</v>
      </c>
      <c r="AB62" s="54">
        <v>100.2304</v>
      </c>
      <c r="AC62" s="54">
        <v>101.0107</v>
      </c>
      <c r="AD62" s="54">
        <v>101.19410000000001</v>
      </c>
      <c r="AE62" s="54">
        <v>100.863</v>
      </c>
      <c r="AF62" s="54">
        <v>100.4645</v>
      </c>
      <c r="AG62" s="54">
        <v>100.7345</v>
      </c>
      <c r="AH62" s="54">
        <v>100.9427</v>
      </c>
      <c r="AI62" s="54">
        <v>101.14019999999999</v>
      </c>
      <c r="AJ62" s="54">
        <v>101.23390000000001</v>
      </c>
      <c r="AK62" s="54">
        <v>100.4743</v>
      </c>
      <c r="AL62" s="54">
        <v>98.313000000000002</v>
      </c>
      <c r="AM62" s="54">
        <v>99.924000000000007</v>
      </c>
      <c r="AN62" s="54">
        <v>100.2713</v>
      </c>
      <c r="AO62" s="54">
        <v>99.510999999999996</v>
      </c>
      <c r="AP62" s="54">
        <v>100.50790000000001</v>
      </c>
      <c r="AQ62" s="54">
        <v>100.3586</v>
      </c>
      <c r="AR62" s="54">
        <v>99.642700000000005</v>
      </c>
      <c r="AS62" s="54">
        <v>100.0108</v>
      </c>
      <c r="AT62" s="54">
        <v>100.0939</v>
      </c>
      <c r="AU62" s="54">
        <v>100.20399999999999</v>
      </c>
      <c r="AV62" s="54">
        <v>99.313100000000006</v>
      </c>
      <c r="AW62" s="54">
        <v>99.565899999999999</v>
      </c>
      <c r="AX62" s="54">
        <v>99.638499999999993</v>
      </c>
      <c r="AY62" s="54">
        <v>99.781999999999996</v>
      </c>
      <c r="AZ62" s="238">
        <v>99.874830000000003</v>
      </c>
      <c r="BA62" s="238">
        <v>99.940520000000006</v>
      </c>
      <c r="BB62" s="238">
        <v>99.886259999999993</v>
      </c>
      <c r="BC62" s="238">
        <v>99.967240000000004</v>
      </c>
      <c r="BD62" s="238">
        <v>100.0907</v>
      </c>
      <c r="BE62" s="238">
        <v>100.27719999999999</v>
      </c>
      <c r="BF62" s="238">
        <v>100.47</v>
      </c>
      <c r="BG62" s="238">
        <v>100.6897</v>
      </c>
      <c r="BH62" s="238">
        <v>101.0059</v>
      </c>
      <c r="BI62" s="238">
        <v>101.2274</v>
      </c>
      <c r="BJ62" s="238">
        <v>101.42359999999999</v>
      </c>
      <c r="BK62" s="238">
        <v>101.5719</v>
      </c>
      <c r="BL62" s="238">
        <v>101.7347</v>
      </c>
      <c r="BM62" s="238">
        <v>101.88930000000001</v>
      </c>
      <c r="BN62" s="238">
        <v>102.0296</v>
      </c>
      <c r="BO62" s="238">
        <v>102.17230000000001</v>
      </c>
      <c r="BP62" s="238">
        <v>102.3113</v>
      </c>
      <c r="BQ62" s="238">
        <v>102.43600000000001</v>
      </c>
      <c r="BR62" s="238">
        <v>102.5757</v>
      </c>
      <c r="BS62" s="238">
        <v>102.7196</v>
      </c>
      <c r="BT62" s="238">
        <v>102.886</v>
      </c>
      <c r="BU62" s="238">
        <v>103.0249</v>
      </c>
      <c r="BV62" s="238">
        <v>103.1544</v>
      </c>
    </row>
    <row r="63" spans="1:74" ht="11.15" customHeight="1" x14ac:dyDescent="0.25">
      <c r="A63" s="24" t="s">
        <v>26</v>
      </c>
      <c r="B63" s="27" t="s">
        <v>8</v>
      </c>
      <c r="C63" s="54">
        <v>-1.8327044349999999</v>
      </c>
      <c r="D63" s="54">
        <v>-1.0935934837000001</v>
      </c>
      <c r="E63" s="54">
        <v>-5.3423367808000002</v>
      </c>
      <c r="F63" s="54">
        <v>-19.513084066000001</v>
      </c>
      <c r="G63" s="54">
        <v>-15.99376554</v>
      </c>
      <c r="H63" s="54">
        <v>-9.7801130652000001</v>
      </c>
      <c r="I63" s="54">
        <v>-5.8975238633</v>
      </c>
      <c r="J63" s="54">
        <v>-5.2816019272999997</v>
      </c>
      <c r="K63" s="54">
        <v>-4.7107991583000004</v>
      </c>
      <c r="L63" s="54">
        <v>-3.0553270174999998</v>
      </c>
      <c r="M63" s="54">
        <v>-3.3221699651000001</v>
      </c>
      <c r="N63" s="54">
        <v>-2.7291706589000002</v>
      </c>
      <c r="O63" s="54">
        <v>-1.4172250776999999</v>
      </c>
      <c r="P63" s="54">
        <v>-5.6545190254</v>
      </c>
      <c r="Q63" s="54">
        <v>1.8924523874000001</v>
      </c>
      <c r="R63" s="54">
        <v>20.819818344000002</v>
      </c>
      <c r="S63" s="54">
        <v>17.004000574999999</v>
      </c>
      <c r="T63" s="54">
        <v>8.5048242583999993</v>
      </c>
      <c r="U63" s="54">
        <v>5.8196763498999999</v>
      </c>
      <c r="V63" s="54">
        <v>4.0330387549999998</v>
      </c>
      <c r="W63" s="54">
        <v>3.1352323000000002</v>
      </c>
      <c r="X63" s="54">
        <v>3.7253093746000001</v>
      </c>
      <c r="Y63" s="54">
        <v>3.9962843709000002</v>
      </c>
      <c r="Z63" s="54">
        <v>3.2889211467999999</v>
      </c>
      <c r="AA63" s="54">
        <v>1.5893787086</v>
      </c>
      <c r="AB63" s="54">
        <v>7.1666545490000004</v>
      </c>
      <c r="AC63" s="54">
        <v>4.7852751826000004</v>
      </c>
      <c r="AD63" s="54">
        <v>4.7710897760000002</v>
      </c>
      <c r="AE63" s="54">
        <v>3.2540541314999998</v>
      </c>
      <c r="AF63" s="54">
        <v>2.8500029689000002</v>
      </c>
      <c r="AG63" s="54">
        <v>2.0729830264000002</v>
      </c>
      <c r="AH63" s="54">
        <v>2.6557159318000001</v>
      </c>
      <c r="AI63" s="54">
        <v>3.8149933024</v>
      </c>
      <c r="AJ63" s="54">
        <v>2.5101513846999999</v>
      </c>
      <c r="AK63" s="54">
        <v>0.83690952665999996</v>
      </c>
      <c r="AL63" s="54">
        <v>-1.3090135218000001</v>
      </c>
      <c r="AM63" s="54">
        <v>0.8726059867</v>
      </c>
      <c r="AN63" s="54">
        <v>4.0805983014999998E-2</v>
      </c>
      <c r="AO63" s="54">
        <v>-1.4846941957999999</v>
      </c>
      <c r="AP63" s="54">
        <v>-0.67810277477000003</v>
      </c>
      <c r="AQ63" s="54">
        <v>-0.50008427273</v>
      </c>
      <c r="AR63" s="54">
        <v>-0.81800038819999998</v>
      </c>
      <c r="AS63" s="54">
        <v>-0.71842318172999997</v>
      </c>
      <c r="AT63" s="54">
        <v>-0.84087308939000005</v>
      </c>
      <c r="AU63" s="54">
        <v>-0.92564578673999998</v>
      </c>
      <c r="AV63" s="54">
        <v>-1.8973881279</v>
      </c>
      <c r="AW63" s="54">
        <v>-0.90411179773999995</v>
      </c>
      <c r="AX63" s="54">
        <v>1.3482448913</v>
      </c>
      <c r="AY63" s="54">
        <v>-0.14210800207999999</v>
      </c>
      <c r="AZ63" s="238">
        <v>-0.39539400000000002</v>
      </c>
      <c r="BA63" s="238">
        <v>0.43162729999999999</v>
      </c>
      <c r="BB63" s="238">
        <v>-0.61850119999999997</v>
      </c>
      <c r="BC63" s="238">
        <v>-0.38996639999999999</v>
      </c>
      <c r="BD63" s="238">
        <v>0.44956370000000001</v>
      </c>
      <c r="BE63" s="238">
        <v>0.26637680000000002</v>
      </c>
      <c r="BF63" s="238">
        <v>0.3757527</v>
      </c>
      <c r="BG63" s="238">
        <v>0.48475000000000001</v>
      </c>
      <c r="BH63" s="238">
        <v>1.704555</v>
      </c>
      <c r="BI63" s="238">
        <v>1.6687350000000001</v>
      </c>
      <c r="BJ63" s="238">
        <v>1.79159</v>
      </c>
      <c r="BK63" s="238">
        <v>1.7938419999999999</v>
      </c>
      <c r="BL63" s="238">
        <v>1.8622179999999999</v>
      </c>
      <c r="BM63" s="238">
        <v>1.9499409999999999</v>
      </c>
      <c r="BN63" s="238">
        <v>2.145804</v>
      </c>
      <c r="BO63" s="238">
        <v>2.205797</v>
      </c>
      <c r="BP63" s="238">
        <v>2.2186520000000001</v>
      </c>
      <c r="BQ63" s="238">
        <v>2.1528429999999998</v>
      </c>
      <c r="BR63" s="238">
        <v>2.0957940000000002</v>
      </c>
      <c r="BS63" s="238">
        <v>2.0159400000000001</v>
      </c>
      <c r="BT63" s="238">
        <v>1.8613390000000001</v>
      </c>
      <c r="BU63" s="238">
        <v>1.775712</v>
      </c>
      <c r="BV63" s="238">
        <v>1.7065349999999999</v>
      </c>
    </row>
    <row r="64" spans="1:74" ht="11.15" customHeight="1" x14ac:dyDescent="0.25">
      <c r="A64" s="15"/>
      <c r="B64" s="18"/>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1"/>
      <c r="AY64" s="171"/>
      <c r="AZ64" s="237"/>
      <c r="BA64" s="237"/>
      <c r="BB64" s="237"/>
      <c r="BC64" s="237"/>
      <c r="BD64" s="237"/>
      <c r="BE64" s="237"/>
      <c r="BF64" s="237"/>
      <c r="BG64" s="237"/>
      <c r="BH64" s="237"/>
      <c r="BI64" s="237"/>
      <c r="BJ64" s="237"/>
      <c r="BK64" s="237"/>
      <c r="BL64" s="237"/>
      <c r="BM64" s="237"/>
      <c r="BN64" s="237"/>
      <c r="BO64" s="237"/>
      <c r="BP64" s="237"/>
      <c r="BQ64" s="237"/>
      <c r="BR64" s="237"/>
      <c r="BS64" s="237"/>
      <c r="BT64" s="237"/>
      <c r="BU64" s="237"/>
      <c r="BV64" s="237"/>
    </row>
    <row r="65" spans="1:74" ht="11.15" customHeight="1" x14ac:dyDescent="0.25">
      <c r="A65" s="15"/>
      <c r="B65" s="16" t="s">
        <v>765</v>
      </c>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1"/>
      <c r="AY65" s="171"/>
      <c r="AZ65" s="237"/>
      <c r="BA65" s="237"/>
      <c r="BB65" s="237"/>
      <c r="BC65" s="237"/>
      <c r="BD65" s="237"/>
      <c r="BE65" s="237"/>
      <c r="BF65" s="237"/>
      <c r="BG65" s="237"/>
      <c r="BH65" s="237"/>
      <c r="BI65" s="237"/>
      <c r="BJ65" s="237"/>
      <c r="BK65" s="237"/>
      <c r="BL65" s="237"/>
      <c r="BM65" s="237"/>
      <c r="BN65" s="237"/>
      <c r="BO65" s="237"/>
      <c r="BP65" s="237"/>
      <c r="BQ65" s="237"/>
      <c r="BR65" s="237"/>
      <c r="BS65" s="237"/>
      <c r="BT65" s="237"/>
      <c r="BU65" s="237"/>
      <c r="BV65" s="237"/>
    </row>
    <row r="66" spans="1:74" ht="11.15" customHeight="1" x14ac:dyDescent="0.25">
      <c r="A66" s="15"/>
      <c r="B66" s="18"/>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1"/>
      <c r="AY66" s="171"/>
      <c r="AZ66" s="237"/>
      <c r="BA66" s="237"/>
      <c r="BB66" s="237"/>
      <c r="BC66" s="237"/>
      <c r="BD66" s="237"/>
      <c r="BE66" s="237"/>
      <c r="BF66" s="237"/>
      <c r="BG66" s="237"/>
      <c r="BH66" s="237"/>
      <c r="BI66" s="237"/>
      <c r="BJ66" s="237"/>
      <c r="BK66" s="237"/>
      <c r="BL66" s="237"/>
      <c r="BM66" s="237"/>
      <c r="BN66" s="237"/>
      <c r="BO66" s="237"/>
      <c r="BP66" s="237"/>
      <c r="BQ66" s="237"/>
      <c r="BR66" s="237"/>
      <c r="BS66" s="237"/>
      <c r="BT66" s="237"/>
      <c r="BU66" s="237"/>
      <c r="BV66" s="237"/>
    </row>
    <row r="67" spans="1:74" ht="11.15" customHeight="1" x14ac:dyDescent="0.25">
      <c r="A67" s="24" t="s">
        <v>537</v>
      </c>
      <c r="B67" s="29" t="s">
        <v>766</v>
      </c>
      <c r="C67" s="190">
        <v>741.10194263000005</v>
      </c>
      <c r="D67" s="190">
        <v>653.30968595000002</v>
      </c>
      <c r="E67" s="190">
        <v>485.20179128000001</v>
      </c>
      <c r="F67" s="190">
        <v>359.73115639999997</v>
      </c>
      <c r="G67" s="190">
        <v>156.94777504000001</v>
      </c>
      <c r="H67" s="190">
        <v>25.441229937999999</v>
      </c>
      <c r="I67" s="190">
        <v>4.6570761887999996</v>
      </c>
      <c r="J67" s="190">
        <v>7.2229600250999999</v>
      </c>
      <c r="K67" s="190">
        <v>58.244647596</v>
      </c>
      <c r="L67" s="190">
        <v>248.19635668999999</v>
      </c>
      <c r="M67" s="190">
        <v>422.77985837</v>
      </c>
      <c r="N67" s="190">
        <v>751.45854978</v>
      </c>
      <c r="O67" s="190">
        <v>804.65600477999999</v>
      </c>
      <c r="P67" s="190">
        <v>793.98062093999999</v>
      </c>
      <c r="Q67" s="190">
        <v>508.33226384</v>
      </c>
      <c r="R67" s="190">
        <v>308.25896627999998</v>
      </c>
      <c r="S67" s="190">
        <v>151.07350840000001</v>
      </c>
      <c r="T67" s="190">
        <v>12.329232012</v>
      </c>
      <c r="U67" s="190">
        <v>4.5606579499000004</v>
      </c>
      <c r="V67" s="190">
        <v>5.9708593013</v>
      </c>
      <c r="W67" s="190">
        <v>40.033842888000002</v>
      </c>
      <c r="X67" s="190">
        <v>179.99586002999999</v>
      </c>
      <c r="Y67" s="190">
        <v>509.44473485999998</v>
      </c>
      <c r="Z67" s="190">
        <v>615.73422620999997</v>
      </c>
      <c r="AA67" s="190">
        <v>914.39855821000003</v>
      </c>
      <c r="AB67" s="190">
        <v>712.13414733000002</v>
      </c>
      <c r="AC67" s="190">
        <v>524.78212697000004</v>
      </c>
      <c r="AD67" s="190">
        <v>341.73753400999999</v>
      </c>
      <c r="AE67" s="190">
        <v>122.31102943</v>
      </c>
      <c r="AF67" s="190">
        <v>25.918647759999999</v>
      </c>
      <c r="AG67" s="190">
        <v>3.6348307814999998</v>
      </c>
      <c r="AH67" s="190">
        <v>5.8200599973999996</v>
      </c>
      <c r="AI67" s="190">
        <v>44.453618777000003</v>
      </c>
      <c r="AJ67" s="190">
        <v>257.56477126999999</v>
      </c>
      <c r="AK67" s="190">
        <v>511.28980739999997</v>
      </c>
      <c r="AL67" s="190">
        <v>781.01833366000005</v>
      </c>
      <c r="AM67" s="190">
        <v>714.63854979999996</v>
      </c>
      <c r="AN67" s="190">
        <v>620.55870196000001</v>
      </c>
      <c r="AO67" s="190">
        <v>585.03903751999997</v>
      </c>
      <c r="AP67" s="190">
        <v>297.05946179</v>
      </c>
      <c r="AQ67" s="190">
        <v>145.07834800000001</v>
      </c>
      <c r="AR67" s="190">
        <v>42.814995693</v>
      </c>
      <c r="AS67" s="190">
        <v>4.8813872106999998</v>
      </c>
      <c r="AT67" s="190">
        <v>9.8984012559999996</v>
      </c>
      <c r="AU67" s="190">
        <v>45.771390066000002</v>
      </c>
      <c r="AV67" s="190">
        <v>207.10401644000001</v>
      </c>
      <c r="AW67" s="190">
        <v>504.52299457999999</v>
      </c>
      <c r="AX67" s="190">
        <v>620.13265836000005</v>
      </c>
      <c r="AY67" s="190">
        <v>845.58375167999998</v>
      </c>
      <c r="AZ67" s="242">
        <v>677.40438142000005</v>
      </c>
      <c r="BA67" s="242">
        <v>534.97992512999997</v>
      </c>
      <c r="BB67" s="242">
        <v>303.06581144</v>
      </c>
      <c r="BC67" s="242">
        <v>136.73260048</v>
      </c>
      <c r="BD67" s="242">
        <v>31.400991883</v>
      </c>
      <c r="BE67" s="242">
        <v>7.3463922147999998</v>
      </c>
      <c r="BF67" s="242">
        <v>11.263514803</v>
      </c>
      <c r="BG67" s="242">
        <v>55.902208616999999</v>
      </c>
      <c r="BH67" s="242">
        <v>239.87607761999999</v>
      </c>
      <c r="BI67" s="242">
        <v>485.52174732999998</v>
      </c>
      <c r="BJ67" s="242">
        <v>723.76093075999995</v>
      </c>
      <c r="BK67" s="242">
        <v>801.93881827999996</v>
      </c>
      <c r="BL67" s="242">
        <v>652.78771530999995</v>
      </c>
      <c r="BM67" s="242">
        <v>532.33530456000005</v>
      </c>
      <c r="BN67" s="242">
        <v>301.56640562000001</v>
      </c>
      <c r="BO67" s="242">
        <v>136.08418700999999</v>
      </c>
      <c r="BP67" s="242">
        <v>31.311967043999999</v>
      </c>
      <c r="BQ67" s="242">
        <v>7.3337236640999999</v>
      </c>
      <c r="BR67" s="242">
        <v>11.230458353</v>
      </c>
      <c r="BS67" s="242">
        <v>55.68491745</v>
      </c>
      <c r="BT67" s="242">
        <v>238.79265011999999</v>
      </c>
      <c r="BU67" s="242">
        <v>483.39977979999998</v>
      </c>
      <c r="BV67" s="242">
        <v>720.62741201999995</v>
      </c>
    </row>
    <row r="68" spans="1:74" ht="11.15" customHeight="1" x14ac:dyDescent="0.25">
      <c r="A68" s="15"/>
      <c r="B68" s="18"/>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c r="AV68" s="171"/>
      <c r="AW68" s="171"/>
      <c r="AX68" s="171"/>
      <c r="AY68" s="171"/>
      <c r="AZ68" s="237"/>
      <c r="BA68" s="237"/>
      <c r="BB68" s="237"/>
      <c r="BC68" s="237"/>
      <c r="BD68" s="237"/>
      <c r="BE68" s="237"/>
      <c r="BF68" s="237"/>
      <c r="BG68" s="237"/>
      <c r="BH68" s="237"/>
      <c r="BI68" s="237"/>
      <c r="BJ68" s="237"/>
      <c r="BK68" s="237"/>
      <c r="BL68" s="237"/>
      <c r="BM68" s="237"/>
      <c r="BN68" s="237"/>
      <c r="BO68" s="237"/>
      <c r="BP68" s="237"/>
      <c r="BQ68" s="237"/>
      <c r="BR68" s="237"/>
      <c r="BS68" s="237"/>
      <c r="BT68" s="237"/>
      <c r="BU68" s="237"/>
      <c r="BV68" s="237"/>
    </row>
    <row r="69" spans="1:74" ht="11.15" customHeight="1" x14ac:dyDescent="0.25">
      <c r="A69" s="24" t="s">
        <v>544</v>
      </c>
      <c r="B69" s="30" t="s">
        <v>2</v>
      </c>
      <c r="C69" s="213">
        <v>15.074575816999999</v>
      </c>
      <c r="D69" s="213">
        <v>12.444076093</v>
      </c>
      <c r="E69" s="213">
        <v>42.434318197000003</v>
      </c>
      <c r="F69" s="213">
        <v>42.244939791</v>
      </c>
      <c r="G69" s="213">
        <v>105.18496702</v>
      </c>
      <c r="H69" s="213">
        <v>246.34604156</v>
      </c>
      <c r="I69" s="213">
        <v>397.51327316999999</v>
      </c>
      <c r="J69" s="213">
        <v>356.42037372999999</v>
      </c>
      <c r="K69" s="213">
        <v>180.55449242</v>
      </c>
      <c r="L69" s="213">
        <v>82.085980320999994</v>
      </c>
      <c r="M69" s="213">
        <v>31.716281575</v>
      </c>
      <c r="N69" s="213">
        <v>6.8869986407999999</v>
      </c>
      <c r="O69" s="213">
        <v>9.7552211870000001</v>
      </c>
      <c r="P69" s="213">
        <v>12.056969129000001</v>
      </c>
      <c r="Q69" s="213">
        <v>28.020952163</v>
      </c>
      <c r="R69" s="213">
        <v>36.149765606000003</v>
      </c>
      <c r="S69" s="213">
        <v>100.461552</v>
      </c>
      <c r="T69" s="213">
        <v>273.89820623999998</v>
      </c>
      <c r="U69" s="213">
        <v>346.83362018000003</v>
      </c>
      <c r="V69" s="213">
        <v>357.32434942999998</v>
      </c>
      <c r="W69" s="213">
        <v>199.94210047000001</v>
      </c>
      <c r="X69" s="213">
        <v>84.065209100999994</v>
      </c>
      <c r="Y69" s="213">
        <v>17.991962337</v>
      </c>
      <c r="Z69" s="213">
        <v>25.533071149000001</v>
      </c>
      <c r="AA69" s="213">
        <v>8.4224644610000006</v>
      </c>
      <c r="AB69" s="213">
        <v>11.257614342</v>
      </c>
      <c r="AC69" s="213">
        <v>26.884756423999999</v>
      </c>
      <c r="AD69" s="213">
        <v>48.746802688999999</v>
      </c>
      <c r="AE69" s="213">
        <v>147.27700679</v>
      </c>
      <c r="AF69" s="213">
        <v>269.80118002</v>
      </c>
      <c r="AG69" s="213">
        <v>393.75002802</v>
      </c>
      <c r="AH69" s="213">
        <v>358.82226746999999</v>
      </c>
      <c r="AI69" s="213">
        <v>201.89671457</v>
      </c>
      <c r="AJ69" s="213">
        <v>55.112141862000001</v>
      </c>
      <c r="AK69" s="213">
        <v>23.215350662999999</v>
      </c>
      <c r="AL69" s="213">
        <v>10.830977111999999</v>
      </c>
      <c r="AM69" s="213">
        <v>16.78221555</v>
      </c>
      <c r="AN69" s="213">
        <v>19.970525325000001</v>
      </c>
      <c r="AO69" s="213">
        <v>31.661622426000001</v>
      </c>
      <c r="AP69" s="213">
        <v>43.896356281999999</v>
      </c>
      <c r="AQ69" s="213">
        <v>109.45218543</v>
      </c>
      <c r="AR69" s="213">
        <v>209.97755328</v>
      </c>
      <c r="AS69" s="213">
        <v>389.74583276999999</v>
      </c>
      <c r="AT69" s="213">
        <v>348.83729291999998</v>
      </c>
      <c r="AU69" s="213">
        <v>202.99395215999999</v>
      </c>
      <c r="AV69" s="213">
        <v>72.920091561000007</v>
      </c>
      <c r="AW69" s="213">
        <v>20.47352265</v>
      </c>
      <c r="AX69" s="213">
        <v>11.783931274</v>
      </c>
      <c r="AY69" s="213">
        <v>4.0102282442000003</v>
      </c>
      <c r="AZ69" s="244">
        <v>9.1377517412000007</v>
      </c>
      <c r="BA69" s="244">
        <v>26.307818255000001</v>
      </c>
      <c r="BB69" s="244">
        <v>44.091605643999998</v>
      </c>
      <c r="BC69" s="244">
        <v>131.62353397000001</v>
      </c>
      <c r="BD69" s="244">
        <v>266.29331287999997</v>
      </c>
      <c r="BE69" s="244">
        <v>393.02985319999999</v>
      </c>
      <c r="BF69" s="244">
        <v>362.07376527000002</v>
      </c>
      <c r="BG69" s="244">
        <v>204.46141367000001</v>
      </c>
      <c r="BH69" s="244">
        <v>71.592010058</v>
      </c>
      <c r="BI69" s="244">
        <v>21.579828269</v>
      </c>
      <c r="BJ69" s="244">
        <v>11.693721995000001</v>
      </c>
      <c r="BK69" s="244">
        <v>11.261767223</v>
      </c>
      <c r="BL69" s="244">
        <v>12.805144408</v>
      </c>
      <c r="BM69" s="244">
        <v>26.588826654999998</v>
      </c>
      <c r="BN69" s="244">
        <v>44.559842476</v>
      </c>
      <c r="BO69" s="244">
        <v>132.78084133999999</v>
      </c>
      <c r="BP69" s="244">
        <v>268.35218421000002</v>
      </c>
      <c r="BQ69" s="244">
        <v>395.90387077000003</v>
      </c>
      <c r="BR69" s="244">
        <v>364.78377153000002</v>
      </c>
      <c r="BS69" s="244">
        <v>206.14660311</v>
      </c>
      <c r="BT69" s="244">
        <v>72.288858758000003</v>
      </c>
      <c r="BU69" s="244">
        <v>21.804880223000001</v>
      </c>
      <c r="BV69" s="244">
        <v>11.811191489</v>
      </c>
    </row>
    <row r="70" spans="1:74" s="318" customFormat="1" ht="12" customHeight="1" x14ac:dyDescent="0.25">
      <c r="A70" s="317"/>
      <c r="B70" s="602" t="s">
        <v>784</v>
      </c>
      <c r="C70" s="622"/>
      <c r="D70" s="622"/>
      <c r="E70" s="622"/>
      <c r="F70" s="622"/>
      <c r="G70" s="622"/>
      <c r="H70" s="622"/>
      <c r="I70" s="622"/>
      <c r="J70" s="622"/>
      <c r="K70" s="622"/>
      <c r="L70" s="622"/>
      <c r="M70" s="622"/>
      <c r="N70" s="622"/>
      <c r="O70" s="622"/>
      <c r="P70" s="622"/>
      <c r="Q70" s="604"/>
      <c r="AY70" s="369"/>
      <c r="AZ70" s="369"/>
      <c r="BA70" s="369"/>
      <c r="BB70" s="369"/>
      <c r="BC70" s="369"/>
      <c r="BD70" s="451"/>
      <c r="BE70" s="451"/>
      <c r="BF70" s="451"/>
      <c r="BG70" s="369"/>
      <c r="BH70" s="369"/>
      <c r="BI70" s="369"/>
      <c r="BJ70" s="369"/>
    </row>
    <row r="71" spans="1:74" s="318" customFormat="1" ht="12" customHeight="1" x14ac:dyDescent="0.25">
      <c r="A71" s="317"/>
      <c r="B71" s="602" t="s">
        <v>785</v>
      </c>
      <c r="C71" s="603"/>
      <c r="D71" s="603"/>
      <c r="E71" s="603"/>
      <c r="F71" s="603"/>
      <c r="G71" s="603"/>
      <c r="H71" s="603"/>
      <c r="I71" s="603"/>
      <c r="J71" s="603"/>
      <c r="K71" s="603"/>
      <c r="L71" s="603"/>
      <c r="M71" s="603"/>
      <c r="N71" s="603"/>
      <c r="O71" s="603"/>
      <c r="P71" s="603"/>
      <c r="Q71" s="604"/>
      <c r="AY71" s="369"/>
      <c r="AZ71" s="369"/>
      <c r="BA71" s="369"/>
      <c r="BB71" s="369"/>
      <c r="BC71" s="369"/>
      <c r="BD71" s="451"/>
      <c r="BE71" s="451"/>
      <c r="BF71" s="451"/>
      <c r="BG71" s="369"/>
      <c r="BH71" s="369"/>
      <c r="BI71" s="369"/>
      <c r="BJ71" s="369"/>
    </row>
    <row r="72" spans="1:74" s="318" customFormat="1" ht="12" customHeight="1" x14ac:dyDescent="0.25">
      <c r="A72" s="317"/>
      <c r="B72" s="602" t="s">
        <v>786</v>
      </c>
      <c r="C72" s="603"/>
      <c r="D72" s="603"/>
      <c r="E72" s="603"/>
      <c r="F72" s="603"/>
      <c r="G72" s="603"/>
      <c r="H72" s="603"/>
      <c r="I72" s="603"/>
      <c r="J72" s="603"/>
      <c r="K72" s="603"/>
      <c r="L72" s="603"/>
      <c r="M72" s="603"/>
      <c r="N72" s="603"/>
      <c r="O72" s="603"/>
      <c r="P72" s="603"/>
      <c r="Q72" s="604"/>
      <c r="AY72" s="369"/>
      <c r="AZ72" s="369"/>
      <c r="BA72" s="369"/>
      <c r="BB72" s="369"/>
      <c r="BC72" s="369"/>
      <c r="BD72" s="451"/>
      <c r="BE72" s="451"/>
      <c r="BF72" s="451"/>
      <c r="BG72" s="369"/>
      <c r="BH72" s="369"/>
      <c r="BI72" s="369"/>
      <c r="BJ72" s="369"/>
    </row>
    <row r="73" spans="1:74" s="318" customFormat="1" ht="12" customHeight="1" x14ac:dyDescent="0.25">
      <c r="A73" s="317"/>
      <c r="B73" s="602" t="s">
        <v>1357</v>
      </c>
      <c r="C73" s="604"/>
      <c r="D73" s="604"/>
      <c r="E73" s="604"/>
      <c r="F73" s="604"/>
      <c r="G73" s="604"/>
      <c r="H73" s="604"/>
      <c r="I73" s="604"/>
      <c r="J73" s="604"/>
      <c r="K73" s="604"/>
      <c r="L73" s="604"/>
      <c r="M73" s="604"/>
      <c r="N73" s="604"/>
      <c r="O73" s="604"/>
      <c r="P73" s="604"/>
      <c r="Q73" s="604"/>
      <c r="AY73" s="369"/>
      <c r="AZ73" s="369"/>
      <c r="BA73" s="369"/>
      <c r="BB73" s="369"/>
      <c r="BC73" s="369"/>
      <c r="BD73" s="451"/>
      <c r="BE73" s="451"/>
      <c r="BF73" s="451"/>
      <c r="BG73" s="369"/>
      <c r="BH73" s="369"/>
      <c r="BI73" s="369"/>
      <c r="BJ73" s="369"/>
    </row>
    <row r="74" spans="1:74" s="318" customFormat="1" ht="12" customHeight="1" x14ac:dyDescent="0.25">
      <c r="A74" s="317"/>
      <c r="B74" s="602" t="s">
        <v>1358</v>
      </c>
      <c r="C74" s="603"/>
      <c r="D74" s="603"/>
      <c r="E74" s="603"/>
      <c r="F74" s="603"/>
      <c r="G74" s="603"/>
      <c r="H74" s="603"/>
      <c r="I74" s="603"/>
      <c r="J74" s="603"/>
      <c r="K74" s="603"/>
      <c r="L74" s="603"/>
      <c r="M74" s="603"/>
      <c r="N74" s="603"/>
      <c r="O74" s="603"/>
      <c r="P74" s="603"/>
      <c r="Q74" s="604"/>
      <c r="AY74" s="369"/>
      <c r="AZ74" s="369"/>
      <c r="BA74" s="369"/>
      <c r="BB74" s="369"/>
      <c r="BC74" s="369"/>
      <c r="BD74" s="451"/>
      <c r="BE74" s="451"/>
      <c r="BF74" s="451"/>
      <c r="BG74" s="369"/>
      <c r="BH74" s="369"/>
      <c r="BI74" s="369"/>
      <c r="BJ74" s="369"/>
    </row>
    <row r="75" spans="1:74" s="318" customFormat="1" ht="12" customHeight="1" x14ac:dyDescent="0.25">
      <c r="A75" s="317"/>
      <c r="B75" s="602" t="s">
        <v>1359</v>
      </c>
      <c r="C75" s="604"/>
      <c r="D75" s="604"/>
      <c r="E75" s="604"/>
      <c r="F75" s="604"/>
      <c r="G75" s="604"/>
      <c r="H75" s="604"/>
      <c r="I75" s="604"/>
      <c r="J75" s="604"/>
      <c r="K75" s="604"/>
      <c r="L75" s="604"/>
      <c r="M75" s="604"/>
      <c r="N75" s="604"/>
      <c r="O75" s="604"/>
      <c r="P75" s="604"/>
      <c r="Q75" s="604"/>
      <c r="AY75" s="369"/>
      <c r="AZ75" s="369"/>
      <c r="BA75" s="369"/>
      <c r="BB75" s="369"/>
      <c r="BC75" s="369"/>
      <c r="BD75" s="451"/>
      <c r="BE75" s="451"/>
      <c r="BF75" s="451"/>
      <c r="BG75" s="369"/>
      <c r="BH75" s="369"/>
      <c r="BI75" s="369"/>
      <c r="BJ75" s="369"/>
    </row>
    <row r="76" spans="1:74" s="318" customFormat="1" ht="12" customHeight="1" x14ac:dyDescent="0.25">
      <c r="A76" s="317"/>
      <c r="B76" s="605" t="s">
        <v>783</v>
      </c>
      <c r="C76" s="606"/>
      <c r="D76" s="606"/>
      <c r="E76" s="606"/>
      <c r="F76" s="606"/>
      <c r="G76" s="606"/>
      <c r="H76" s="606"/>
      <c r="I76" s="606"/>
      <c r="J76" s="606"/>
      <c r="K76" s="606"/>
      <c r="L76" s="606"/>
      <c r="M76" s="606"/>
      <c r="N76" s="606"/>
      <c r="O76" s="606"/>
      <c r="P76" s="606"/>
      <c r="Q76" s="606"/>
      <c r="AY76" s="369"/>
      <c r="AZ76" s="369"/>
      <c r="BA76" s="369"/>
      <c r="BB76" s="369"/>
      <c r="BC76" s="369"/>
      <c r="BD76" s="451"/>
      <c r="BE76" s="451"/>
      <c r="BF76" s="451"/>
      <c r="BG76" s="369"/>
      <c r="BH76" s="369"/>
      <c r="BI76" s="369"/>
      <c r="BJ76" s="369"/>
    </row>
    <row r="77" spans="1:74" s="318" customFormat="1" ht="12" customHeight="1" x14ac:dyDescent="0.25">
      <c r="A77" s="317"/>
      <c r="B77" s="619" t="str">
        <f>"Notes: "&amp;"EIA completed modeling and analysis for this report on " &amp;Dates!$D$2&amp;"."</f>
        <v>Notes: EIA completed modeling and analysis for this report on Thursday February 1, 2024.</v>
      </c>
      <c r="C77" s="612"/>
      <c r="D77" s="612"/>
      <c r="E77" s="612"/>
      <c r="F77" s="612"/>
      <c r="G77" s="612"/>
      <c r="H77" s="612"/>
      <c r="I77" s="612"/>
      <c r="J77" s="612"/>
      <c r="K77" s="612"/>
      <c r="L77" s="612"/>
      <c r="M77" s="612"/>
      <c r="N77" s="612"/>
      <c r="O77" s="612"/>
      <c r="P77" s="612"/>
      <c r="Q77" s="612"/>
      <c r="AY77" s="369"/>
      <c r="AZ77" s="369"/>
      <c r="BA77" s="369"/>
      <c r="BB77" s="369"/>
      <c r="BC77" s="369"/>
      <c r="BD77" s="451"/>
      <c r="BE77" s="451"/>
      <c r="BF77" s="451"/>
      <c r="BG77" s="369"/>
      <c r="BH77" s="369"/>
      <c r="BI77" s="369"/>
      <c r="BJ77" s="369"/>
    </row>
    <row r="78" spans="1:74" s="318" customFormat="1" ht="12" customHeight="1" x14ac:dyDescent="0.25">
      <c r="A78" s="317"/>
      <c r="B78" s="611" t="s">
        <v>334</v>
      </c>
      <c r="C78" s="612"/>
      <c r="D78" s="612"/>
      <c r="E78" s="612"/>
      <c r="F78" s="612"/>
      <c r="G78" s="612"/>
      <c r="H78" s="612"/>
      <c r="I78" s="612"/>
      <c r="J78" s="612"/>
      <c r="K78" s="612"/>
      <c r="L78" s="612"/>
      <c r="M78" s="612"/>
      <c r="N78" s="612"/>
      <c r="O78" s="612"/>
      <c r="P78" s="612"/>
      <c r="Q78" s="612"/>
      <c r="AY78" s="369"/>
      <c r="AZ78" s="369"/>
      <c r="BA78" s="369"/>
      <c r="BB78" s="369"/>
      <c r="BC78" s="369"/>
      <c r="BD78" s="451"/>
      <c r="BE78" s="451"/>
      <c r="BF78" s="451"/>
      <c r="BG78" s="369"/>
      <c r="BH78" s="369"/>
      <c r="BI78" s="369"/>
      <c r="BJ78" s="369"/>
    </row>
    <row r="79" spans="1:74" s="318" customFormat="1" ht="12" customHeight="1" x14ac:dyDescent="0.25">
      <c r="A79" s="317"/>
      <c r="B79" s="613" t="s">
        <v>122</v>
      </c>
      <c r="C79" s="606"/>
      <c r="D79" s="606"/>
      <c r="E79" s="606"/>
      <c r="F79" s="606"/>
      <c r="G79" s="606"/>
      <c r="H79" s="606"/>
      <c r="I79" s="606"/>
      <c r="J79" s="606"/>
      <c r="K79" s="606"/>
      <c r="L79" s="606"/>
      <c r="M79" s="606"/>
      <c r="N79" s="606"/>
      <c r="O79" s="606"/>
      <c r="P79" s="606"/>
      <c r="Q79" s="606"/>
      <c r="AY79" s="369"/>
      <c r="AZ79" s="369"/>
      <c r="BA79" s="369"/>
      <c r="BB79" s="369"/>
      <c r="BC79" s="369"/>
      <c r="BD79" s="451"/>
      <c r="BE79" s="451"/>
      <c r="BF79" s="451"/>
      <c r="BG79" s="369"/>
      <c r="BH79" s="369"/>
      <c r="BI79" s="369"/>
      <c r="BJ79" s="369"/>
    </row>
    <row r="80" spans="1:74" s="318" customFormat="1" ht="12" customHeight="1" x14ac:dyDescent="0.25">
      <c r="A80" s="317"/>
      <c r="B80" s="620" t="s">
        <v>799</v>
      </c>
      <c r="C80" s="621"/>
      <c r="D80" s="621"/>
      <c r="E80" s="621"/>
      <c r="F80" s="621"/>
      <c r="G80" s="621"/>
      <c r="H80" s="621"/>
      <c r="I80" s="621"/>
      <c r="J80" s="621"/>
      <c r="K80" s="621"/>
      <c r="L80" s="621"/>
      <c r="M80" s="621"/>
      <c r="N80" s="621"/>
      <c r="O80" s="621"/>
      <c r="P80" s="621"/>
      <c r="Q80" s="601"/>
      <c r="AY80" s="369"/>
      <c r="AZ80" s="369"/>
      <c r="BA80" s="369"/>
      <c r="BB80" s="369"/>
      <c r="BC80" s="369"/>
      <c r="BD80" s="451"/>
      <c r="BE80" s="451"/>
      <c r="BF80" s="451"/>
      <c r="BG80" s="369"/>
      <c r="BH80" s="369"/>
      <c r="BI80" s="369"/>
      <c r="BJ80" s="369"/>
    </row>
    <row r="81" spans="1:74" s="318" customFormat="1" ht="12" customHeight="1" x14ac:dyDescent="0.25">
      <c r="A81" s="317"/>
      <c r="B81" s="607" t="s">
        <v>800</v>
      </c>
      <c r="C81" s="601"/>
      <c r="D81" s="601"/>
      <c r="E81" s="601"/>
      <c r="F81" s="601"/>
      <c r="G81" s="601"/>
      <c r="H81" s="601"/>
      <c r="I81" s="601"/>
      <c r="J81" s="601"/>
      <c r="K81" s="601"/>
      <c r="L81" s="601"/>
      <c r="M81" s="601"/>
      <c r="N81" s="601"/>
      <c r="O81" s="601"/>
      <c r="P81" s="601"/>
      <c r="Q81" s="601"/>
      <c r="AY81" s="369"/>
      <c r="AZ81" s="369"/>
      <c r="BA81" s="369"/>
      <c r="BB81" s="369"/>
      <c r="BC81" s="369"/>
      <c r="BD81" s="451"/>
      <c r="BE81" s="451"/>
      <c r="BF81" s="451"/>
      <c r="BG81" s="369"/>
      <c r="BH81" s="369"/>
      <c r="BI81" s="369"/>
      <c r="BJ81" s="369"/>
    </row>
    <row r="82" spans="1:74" s="318" customFormat="1" ht="12" customHeight="1" x14ac:dyDescent="0.25">
      <c r="A82" s="317"/>
      <c r="B82" s="607" t="s">
        <v>801</v>
      </c>
      <c r="C82" s="601"/>
      <c r="D82" s="601"/>
      <c r="E82" s="601"/>
      <c r="F82" s="601"/>
      <c r="G82" s="601"/>
      <c r="H82" s="601"/>
      <c r="I82" s="601"/>
      <c r="J82" s="601"/>
      <c r="K82" s="601"/>
      <c r="L82" s="601"/>
      <c r="M82" s="601"/>
      <c r="N82" s="601"/>
      <c r="O82" s="601"/>
      <c r="P82" s="601"/>
      <c r="Q82" s="601"/>
      <c r="AY82" s="369"/>
      <c r="AZ82" s="369"/>
      <c r="BA82" s="369"/>
      <c r="BB82" s="369"/>
      <c r="BC82" s="369"/>
      <c r="BD82" s="451"/>
      <c r="BE82" s="451"/>
      <c r="BF82" s="451"/>
      <c r="BG82" s="369"/>
      <c r="BH82" s="369"/>
      <c r="BI82" s="369"/>
      <c r="BJ82" s="369"/>
    </row>
    <row r="83" spans="1:74" s="318" customFormat="1" ht="12" customHeight="1" x14ac:dyDescent="0.25">
      <c r="A83" s="317"/>
      <c r="B83" s="608" t="s">
        <v>802</v>
      </c>
      <c r="C83" s="609"/>
      <c r="D83" s="609"/>
      <c r="E83" s="609"/>
      <c r="F83" s="609"/>
      <c r="G83" s="609"/>
      <c r="H83" s="609"/>
      <c r="I83" s="609"/>
      <c r="J83" s="609"/>
      <c r="K83" s="609"/>
      <c r="L83" s="609"/>
      <c r="M83" s="609"/>
      <c r="N83" s="609"/>
      <c r="O83" s="609"/>
      <c r="P83" s="609"/>
      <c r="Q83" s="601"/>
      <c r="AY83" s="369"/>
      <c r="AZ83" s="369"/>
      <c r="BA83" s="369"/>
      <c r="BB83" s="369"/>
      <c r="BC83" s="369"/>
      <c r="BD83" s="451"/>
      <c r="BE83" s="451"/>
      <c r="BF83" s="451"/>
      <c r="BG83" s="369"/>
      <c r="BH83" s="369"/>
      <c r="BI83" s="369"/>
      <c r="BJ83" s="369"/>
    </row>
    <row r="84" spans="1:74" s="318" customFormat="1" ht="12" customHeight="1" x14ac:dyDescent="0.25">
      <c r="A84" s="317"/>
      <c r="B84" s="610" t="s">
        <v>1267</v>
      </c>
      <c r="C84" s="601"/>
      <c r="D84" s="601"/>
      <c r="E84" s="601"/>
      <c r="F84" s="601"/>
      <c r="G84" s="601"/>
      <c r="H84" s="601"/>
      <c r="I84" s="601"/>
      <c r="J84" s="601"/>
      <c r="K84" s="601"/>
      <c r="L84" s="601"/>
      <c r="M84" s="601"/>
      <c r="N84" s="601"/>
      <c r="O84" s="601"/>
      <c r="P84" s="601"/>
      <c r="Q84" s="601"/>
      <c r="AY84" s="369"/>
      <c r="AZ84" s="369"/>
      <c r="BA84" s="369"/>
      <c r="BB84" s="369"/>
      <c r="BC84" s="369"/>
      <c r="BD84" s="451"/>
      <c r="BE84" s="451"/>
      <c r="BF84" s="451"/>
      <c r="BG84" s="369"/>
      <c r="BH84" s="369"/>
      <c r="BI84" s="369"/>
      <c r="BJ84" s="369"/>
    </row>
    <row r="85" spans="1:74" s="318" customFormat="1" ht="12" customHeight="1" x14ac:dyDescent="0.25">
      <c r="A85" s="317"/>
      <c r="B85" s="600" t="s">
        <v>1355</v>
      </c>
      <c r="C85" s="601"/>
      <c r="D85" s="601"/>
      <c r="E85" s="601"/>
      <c r="F85" s="601"/>
      <c r="G85" s="601"/>
      <c r="H85" s="601"/>
      <c r="I85" s="601"/>
      <c r="J85" s="601"/>
      <c r="K85" s="601"/>
      <c r="L85" s="601"/>
      <c r="M85" s="601"/>
      <c r="N85" s="601"/>
      <c r="O85" s="601"/>
      <c r="P85" s="601"/>
      <c r="Q85" s="601"/>
      <c r="AY85" s="369"/>
      <c r="AZ85" s="369"/>
      <c r="BA85" s="369"/>
      <c r="BB85" s="369"/>
      <c r="BC85" s="369"/>
      <c r="BD85" s="451"/>
      <c r="BE85" s="451"/>
      <c r="BF85" s="451"/>
      <c r="BG85" s="369"/>
      <c r="BH85" s="369"/>
      <c r="BI85" s="369"/>
      <c r="BJ85" s="369"/>
    </row>
    <row r="86" spans="1:74" s="319" customFormat="1" ht="12" customHeight="1" x14ac:dyDescent="0.25">
      <c r="A86" s="317"/>
      <c r="B86" s="610"/>
      <c r="C86" s="601"/>
      <c r="D86" s="601"/>
      <c r="E86" s="601"/>
      <c r="F86" s="601"/>
      <c r="G86" s="601"/>
      <c r="H86" s="601"/>
      <c r="I86" s="601"/>
      <c r="J86" s="601"/>
      <c r="K86" s="601"/>
      <c r="L86" s="601"/>
      <c r="M86" s="601"/>
      <c r="N86" s="601"/>
      <c r="O86" s="601"/>
      <c r="P86" s="601"/>
      <c r="Q86" s="601"/>
      <c r="AY86" s="370"/>
      <c r="AZ86" s="370"/>
      <c r="BA86" s="370"/>
      <c r="BB86" s="370"/>
      <c r="BC86" s="370"/>
      <c r="BD86" s="547"/>
      <c r="BE86" s="547"/>
      <c r="BF86" s="547"/>
      <c r="BG86" s="370"/>
      <c r="BH86" s="370"/>
      <c r="BI86" s="370"/>
      <c r="BJ86" s="370"/>
    </row>
    <row r="87" spans="1:74" s="319" customFormat="1" ht="12" customHeight="1" x14ac:dyDescent="0.25">
      <c r="A87" s="317"/>
      <c r="B87" s="600"/>
      <c r="C87" s="601"/>
      <c r="D87" s="601"/>
      <c r="E87" s="601"/>
      <c r="F87" s="601"/>
      <c r="G87" s="601"/>
      <c r="H87" s="601"/>
      <c r="I87" s="601"/>
      <c r="J87" s="601"/>
      <c r="K87" s="601"/>
      <c r="L87" s="601"/>
      <c r="M87" s="601"/>
      <c r="N87" s="601"/>
      <c r="O87" s="601"/>
      <c r="P87" s="601"/>
      <c r="Q87" s="601"/>
      <c r="AY87" s="370"/>
      <c r="AZ87" s="370"/>
      <c r="BA87" s="370"/>
      <c r="BB87" s="370"/>
      <c r="BC87" s="370"/>
      <c r="BD87" s="547"/>
      <c r="BE87" s="547"/>
      <c r="BF87" s="547"/>
      <c r="BG87" s="370"/>
      <c r="BH87" s="370"/>
      <c r="BI87" s="370"/>
      <c r="BJ87" s="370"/>
    </row>
    <row r="88" spans="1:74" x14ac:dyDescent="0.25">
      <c r="A88" s="317"/>
      <c r="BK88" s="245"/>
      <c r="BL88" s="245"/>
      <c r="BM88" s="245"/>
      <c r="BN88" s="245"/>
      <c r="BO88" s="245"/>
      <c r="BP88" s="245"/>
      <c r="BQ88" s="245"/>
      <c r="BR88" s="245"/>
      <c r="BS88" s="245"/>
      <c r="BT88" s="245"/>
      <c r="BU88" s="245"/>
      <c r="BV88" s="245"/>
    </row>
    <row r="89" spans="1:74" x14ac:dyDescent="0.25">
      <c r="BK89" s="245"/>
      <c r="BL89" s="245"/>
      <c r="BM89" s="245"/>
      <c r="BN89" s="245"/>
      <c r="BO89" s="245"/>
      <c r="BP89" s="245"/>
      <c r="BQ89" s="245"/>
      <c r="BR89" s="245"/>
      <c r="BS89" s="245"/>
      <c r="BT89" s="245"/>
      <c r="BU89" s="245"/>
      <c r="BV89" s="245"/>
    </row>
    <row r="90" spans="1:74" x14ac:dyDescent="0.25">
      <c r="B90" s="580"/>
      <c r="BK90" s="245"/>
      <c r="BL90" s="245"/>
      <c r="BM90" s="245"/>
      <c r="BN90" s="245"/>
      <c r="BO90" s="245"/>
      <c r="BP90" s="245"/>
      <c r="BQ90" s="245"/>
      <c r="BR90" s="245"/>
      <c r="BS90" s="245"/>
      <c r="BT90" s="245"/>
      <c r="BU90" s="245"/>
      <c r="BV90" s="245"/>
    </row>
    <row r="91" spans="1:74" x14ac:dyDescent="0.25">
      <c r="BK91" s="245"/>
      <c r="BL91" s="245"/>
      <c r="BM91" s="245"/>
      <c r="BN91" s="245"/>
      <c r="BO91" s="245"/>
      <c r="BP91" s="245"/>
      <c r="BQ91" s="245"/>
      <c r="BR91" s="245"/>
      <c r="BS91" s="245"/>
      <c r="BT91" s="245"/>
      <c r="BU91" s="245"/>
      <c r="BV91" s="245"/>
    </row>
    <row r="92" spans="1:74" x14ac:dyDescent="0.25">
      <c r="BK92" s="245"/>
      <c r="BL92" s="245"/>
      <c r="BM92" s="245"/>
      <c r="BN92" s="245"/>
      <c r="BO92" s="245"/>
      <c r="BP92" s="245"/>
      <c r="BQ92" s="245"/>
      <c r="BR92" s="245"/>
      <c r="BS92" s="245"/>
      <c r="BT92" s="245"/>
      <c r="BU92" s="245"/>
      <c r="BV92" s="245"/>
    </row>
    <row r="93" spans="1:74" x14ac:dyDescent="0.25">
      <c r="BK93" s="245"/>
      <c r="BL93" s="245"/>
      <c r="BM93" s="245"/>
      <c r="BN93" s="245"/>
      <c r="BO93" s="245"/>
      <c r="BP93" s="245"/>
      <c r="BQ93" s="245"/>
      <c r="BR93" s="245"/>
      <c r="BS93" s="245"/>
      <c r="BT93" s="245"/>
      <c r="BU93" s="245"/>
      <c r="BV93" s="245"/>
    </row>
    <row r="94" spans="1:74" x14ac:dyDescent="0.25">
      <c r="BK94" s="245"/>
      <c r="BL94" s="245"/>
      <c r="BM94" s="245"/>
      <c r="BN94" s="245"/>
      <c r="BO94" s="245"/>
      <c r="BP94" s="245"/>
      <c r="BQ94" s="245"/>
      <c r="BR94" s="245"/>
      <c r="BS94" s="245"/>
      <c r="BT94" s="245"/>
      <c r="BU94" s="245"/>
      <c r="BV94" s="245"/>
    </row>
    <row r="95" spans="1:74" x14ac:dyDescent="0.25">
      <c r="BK95" s="245"/>
      <c r="BL95" s="245"/>
      <c r="BM95" s="245"/>
      <c r="BN95" s="245"/>
      <c r="BO95" s="245"/>
      <c r="BP95" s="245"/>
      <c r="BQ95" s="245"/>
      <c r="BR95" s="245"/>
      <c r="BS95" s="245"/>
      <c r="BT95" s="245"/>
      <c r="BU95" s="245"/>
      <c r="BV95" s="245"/>
    </row>
    <row r="96" spans="1:74" x14ac:dyDescent="0.25">
      <c r="BK96" s="245"/>
      <c r="BL96" s="245"/>
      <c r="BM96" s="245"/>
      <c r="BN96" s="245"/>
      <c r="BO96" s="245"/>
      <c r="BP96" s="245"/>
      <c r="BQ96" s="245"/>
      <c r="BR96" s="245"/>
      <c r="BS96" s="245"/>
      <c r="BT96" s="245"/>
      <c r="BU96" s="245"/>
      <c r="BV96" s="245"/>
    </row>
    <row r="97" spans="63:74" x14ac:dyDescent="0.25">
      <c r="BK97" s="245"/>
      <c r="BL97" s="245"/>
      <c r="BM97" s="245"/>
      <c r="BN97" s="245"/>
      <c r="BO97" s="245"/>
      <c r="BP97" s="245"/>
      <c r="BQ97" s="245"/>
      <c r="BR97" s="245"/>
      <c r="BS97" s="245"/>
      <c r="BT97" s="245"/>
      <c r="BU97" s="245"/>
      <c r="BV97" s="245"/>
    </row>
    <row r="98" spans="63:74" x14ac:dyDescent="0.25">
      <c r="BK98" s="245"/>
      <c r="BL98" s="245"/>
      <c r="BM98" s="245"/>
      <c r="BN98" s="245"/>
      <c r="BO98" s="245"/>
      <c r="BP98" s="245"/>
      <c r="BQ98" s="245"/>
      <c r="BR98" s="245"/>
      <c r="BS98" s="245"/>
      <c r="BT98" s="245"/>
      <c r="BU98" s="245"/>
      <c r="BV98" s="245"/>
    </row>
    <row r="99" spans="63:74" x14ac:dyDescent="0.25">
      <c r="BK99" s="245"/>
      <c r="BL99" s="245"/>
      <c r="BM99" s="245"/>
      <c r="BN99" s="245"/>
      <c r="BO99" s="245"/>
      <c r="BP99" s="245"/>
      <c r="BQ99" s="245"/>
      <c r="BR99" s="245"/>
      <c r="BS99" s="245"/>
      <c r="BT99" s="245"/>
      <c r="BU99" s="245"/>
      <c r="BV99" s="245"/>
    </row>
    <row r="100" spans="63:74" x14ac:dyDescent="0.25">
      <c r="BK100" s="245"/>
      <c r="BL100" s="245"/>
      <c r="BM100" s="245"/>
      <c r="BN100" s="245"/>
      <c r="BO100" s="245"/>
      <c r="BP100" s="245"/>
      <c r="BQ100" s="245"/>
      <c r="BR100" s="245"/>
      <c r="BS100" s="245"/>
      <c r="BT100" s="245"/>
      <c r="BU100" s="245"/>
      <c r="BV100" s="245"/>
    </row>
    <row r="101" spans="63:74" x14ac:dyDescent="0.25">
      <c r="BK101" s="245"/>
      <c r="BL101" s="245"/>
      <c r="BM101" s="245"/>
      <c r="BN101" s="245"/>
      <c r="BO101" s="245"/>
      <c r="BP101" s="245"/>
      <c r="BQ101" s="245"/>
      <c r="BR101" s="245"/>
      <c r="BS101" s="245"/>
      <c r="BT101" s="245"/>
      <c r="BU101" s="245"/>
      <c r="BV101" s="245"/>
    </row>
    <row r="102" spans="63:74" x14ac:dyDescent="0.25">
      <c r="BK102" s="245"/>
      <c r="BL102" s="245"/>
      <c r="BM102" s="245"/>
      <c r="BN102" s="245"/>
      <c r="BO102" s="245"/>
      <c r="BP102" s="245"/>
      <c r="BQ102" s="245"/>
      <c r="BR102" s="245"/>
      <c r="BS102" s="245"/>
      <c r="BT102" s="245"/>
      <c r="BU102" s="245"/>
      <c r="BV102" s="245"/>
    </row>
    <row r="103" spans="63:74" x14ac:dyDescent="0.25">
      <c r="BK103" s="245"/>
      <c r="BL103" s="245"/>
      <c r="BM103" s="245"/>
      <c r="BN103" s="245"/>
      <c r="BO103" s="245"/>
      <c r="BP103" s="245"/>
      <c r="BQ103" s="245"/>
      <c r="BR103" s="245"/>
      <c r="BS103" s="245"/>
      <c r="BT103" s="245"/>
      <c r="BU103" s="245"/>
      <c r="BV103" s="245"/>
    </row>
    <row r="104" spans="63:74" x14ac:dyDescent="0.25">
      <c r="BK104" s="245"/>
      <c r="BL104" s="245"/>
      <c r="BM104" s="245"/>
      <c r="BN104" s="245"/>
      <c r="BO104" s="245"/>
      <c r="BP104" s="245"/>
      <c r="BQ104" s="245"/>
      <c r="BR104" s="245"/>
      <c r="BS104" s="245"/>
      <c r="BT104" s="245"/>
      <c r="BU104" s="245"/>
      <c r="BV104" s="245"/>
    </row>
    <row r="105" spans="63:74" x14ac:dyDescent="0.25">
      <c r="BK105" s="245"/>
      <c r="BL105" s="245"/>
      <c r="BM105" s="245"/>
      <c r="BN105" s="245"/>
      <c r="BO105" s="245"/>
      <c r="BP105" s="245"/>
      <c r="BQ105" s="245"/>
      <c r="BR105" s="245"/>
      <c r="BS105" s="245"/>
      <c r="BT105" s="245"/>
      <c r="BU105" s="245"/>
      <c r="BV105" s="245"/>
    </row>
    <row r="106" spans="63:74" x14ac:dyDescent="0.25">
      <c r="BK106" s="245"/>
      <c r="BL106" s="245"/>
      <c r="BM106" s="245"/>
      <c r="BN106" s="245"/>
      <c r="BO106" s="245"/>
      <c r="BP106" s="245"/>
      <c r="BQ106" s="245"/>
      <c r="BR106" s="245"/>
      <c r="BS106" s="245"/>
      <c r="BT106" s="245"/>
      <c r="BU106" s="245"/>
      <c r="BV106" s="245"/>
    </row>
    <row r="107" spans="63:74" x14ac:dyDescent="0.25">
      <c r="BK107" s="245"/>
      <c r="BL107" s="245"/>
      <c r="BM107" s="245"/>
      <c r="BN107" s="245"/>
      <c r="BO107" s="245"/>
      <c r="BP107" s="245"/>
      <c r="BQ107" s="245"/>
      <c r="BR107" s="245"/>
      <c r="BS107" s="245"/>
      <c r="BT107" s="245"/>
      <c r="BU107" s="245"/>
      <c r="BV107" s="245"/>
    </row>
    <row r="108" spans="63:74" x14ac:dyDescent="0.25">
      <c r="BK108" s="245"/>
      <c r="BL108" s="245"/>
      <c r="BM108" s="245"/>
      <c r="BN108" s="245"/>
      <c r="BO108" s="245"/>
      <c r="BP108" s="245"/>
      <c r="BQ108" s="245"/>
      <c r="BR108" s="245"/>
      <c r="BS108" s="245"/>
      <c r="BT108" s="245"/>
      <c r="BU108" s="245"/>
      <c r="BV108" s="245"/>
    </row>
    <row r="109" spans="63:74" x14ac:dyDescent="0.25">
      <c r="BK109" s="245"/>
      <c r="BL109" s="245"/>
      <c r="BM109" s="245"/>
      <c r="BN109" s="245"/>
      <c r="BO109" s="245"/>
      <c r="BP109" s="245"/>
      <c r="BQ109" s="245"/>
      <c r="BR109" s="245"/>
      <c r="BS109" s="245"/>
      <c r="BT109" s="245"/>
      <c r="BU109" s="245"/>
      <c r="BV109" s="245"/>
    </row>
    <row r="110" spans="63:74" x14ac:dyDescent="0.25">
      <c r="BK110" s="245"/>
      <c r="BL110" s="245"/>
      <c r="BM110" s="245"/>
      <c r="BN110" s="245"/>
      <c r="BO110" s="245"/>
      <c r="BP110" s="245"/>
      <c r="BQ110" s="245"/>
      <c r="BR110" s="245"/>
      <c r="BS110" s="245"/>
      <c r="BT110" s="245"/>
      <c r="BU110" s="245"/>
      <c r="BV110" s="245"/>
    </row>
    <row r="111" spans="63:74" x14ac:dyDescent="0.25">
      <c r="BK111" s="245"/>
      <c r="BL111" s="245"/>
      <c r="BM111" s="245"/>
      <c r="BN111" s="245"/>
      <c r="BO111" s="245"/>
      <c r="BP111" s="245"/>
      <c r="BQ111" s="245"/>
      <c r="BR111" s="245"/>
      <c r="BS111" s="245"/>
      <c r="BT111" s="245"/>
      <c r="BU111" s="245"/>
      <c r="BV111" s="245"/>
    </row>
    <row r="112" spans="63:74" x14ac:dyDescent="0.25">
      <c r="BK112" s="245"/>
      <c r="BL112" s="245"/>
      <c r="BM112" s="245"/>
      <c r="BN112" s="245"/>
      <c r="BO112" s="245"/>
      <c r="BP112" s="245"/>
      <c r="BQ112" s="245"/>
      <c r="BR112" s="245"/>
      <c r="BS112" s="245"/>
      <c r="BT112" s="245"/>
      <c r="BU112" s="245"/>
      <c r="BV112" s="245"/>
    </row>
    <row r="113" spans="63:74" x14ac:dyDescent="0.25">
      <c r="BK113" s="245"/>
      <c r="BL113" s="245"/>
      <c r="BM113" s="245"/>
      <c r="BN113" s="245"/>
      <c r="BO113" s="245"/>
      <c r="BP113" s="245"/>
      <c r="BQ113" s="245"/>
      <c r="BR113" s="245"/>
      <c r="BS113" s="245"/>
      <c r="BT113" s="245"/>
      <c r="BU113" s="245"/>
      <c r="BV113" s="245"/>
    </row>
    <row r="114" spans="63:74" x14ac:dyDescent="0.25">
      <c r="BK114" s="245"/>
      <c r="BL114" s="245"/>
      <c r="BM114" s="245"/>
      <c r="BN114" s="245"/>
      <c r="BO114" s="245"/>
      <c r="BP114" s="245"/>
      <c r="BQ114" s="245"/>
      <c r="BR114" s="245"/>
      <c r="BS114" s="245"/>
      <c r="BT114" s="245"/>
      <c r="BU114" s="245"/>
      <c r="BV114" s="245"/>
    </row>
    <row r="115" spans="63:74" x14ac:dyDescent="0.25">
      <c r="BK115" s="245"/>
      <c r="BL115" s="245"/>
      <c r="BM115" s="245"/>
      <c r="BN115" s="245"/>
      <c r="BO115" s="245"/>
      <c r="BP115" s="245"/>
      <c r="BQ115" s="245"/>
      <c r="BR115" s="245"/>
      <c r="BS115" s="245"/>
      <c r="BT115" s="245"/>
      <c r="BU115" s="245"/>
      <c r="BV115" s="245"/>
    </row>
    <row r="116" spans="63:74" x14ac:dyDescent="0.25">
      <c r="BK116" s="245"/>
      <c r="BL116" s="245"/>
      <c r="BM116" s="245"/>
      <c r="BN116" s="245"/>
      <c r="BO116" s="245"/>
      <c r="BP116" s="245"/>
      <c r="BQ116" s="245"/>
      <c r="BR116" s="245"/>
      <c r="BS116" s="245"/>
      <c r="BT116" s="245"/>
      <c r="BU116" s="245"/>
      <c r="BV116" s="245"/>
    </row>
    <row r="117" spans="63:74" x14ac:dyDescent="0.25">
      <c r="BK117" s="245"/>
      <c r="BL117" s="245"/>
      <c r="BM117" s="245"/>
      <c r="BN117" s="245"/>
      <c r="BO117" s="245"/>
      <c r="BP117" s="245"/>
      <c r="BQ117" s="245"/>
      <c r="BR117" s="245"/>
      <c r="BS117" s="245"/>
      <c r="BT117" s="245"/>
      <c r="BU117" s="245"/>
      <c r="BV117" s="245"/>
    </row>
    <row r="118" spans="63:74" x14ac:dyDescent="0.25">
      <c r="BK118" s="245"/>
      <c r="BL118" s="245"/>
      <c r="BM118" s="245"/>
      <c r="BN118" s="245"/>
      <c r="BO118" s="245"/>
      <c r="BP118" s="245"/>
      <c r="BQ118" s="245"/>
      <c r="BR118" s="245"/>
      <c r="BS118" s="245"/>
      <c r="BT118" s="245"/>
      <c r="BU118" s="245"/>
      <c r="BV118" s="245"/>
    </row>
    <row r="119" spans="63:74" x14ac:dyDescent="0.25">
      <c r="BK119" s="245"/>
      <c r="BL119" s="245"/>
      <c r="BM119" s="245"/>
      <c r="BN119" s="245"/>
      <c r="BO119" s="245"/>
      <c r="BP119" s="245"/>
      <c r="BQ119" s="245"/>
      <c r="BR119" s="245"/>
      <c r="BS119" s="245"/>
      <c r="BT119" s="245"/>
      <c r="BU119" s="245"/>
      <c r="BV119" s="245"/>
    </row>
    <row r="120" spans="63:74" x14ac:dyDescent="0.25">
      <c r="BK120" s="245"/>
      <c r="BL120" s="245"/>
      <c r="BM120" s="245"/>
      <c r="BN120" s="245"/>
      <c r="BO120" s="245"/>
      <c r="BP120" s="245"/>
      <c r="BQ120" s="245"/>
      <c r="BR120" s="245"/>
      <c r="BS120" s="245"/>
      <c r="BT120" s="245"/>
      <c r="BU120" s="245"/>
      <c r="BV120" s="245"/>
    </row>
    <row r="121" spans="63:74" x14ac:dyDescent="0.25">
      <c r="BK121" s="245"/>
      <c r="BL121" s="245"/>
      <c r="BM121" s="245"/>
      <c r="BN121" s="245"/>
      <c r="BO121" s="245"/>
      <c r="BP121" s="245"/>
      <c r="BQ121" s="245"/>
      <c r="BR121" s="245"/>
      <c r="BS121" s="245"/>
      <c r="BT121" s="245"/>
      <c r="BU121" s="245"/>
      <c r="BV121" s="245"/>
    </row>
    <row r="122" spans="63:74" x14ac:dyDescent="0.25">
      <c r="BK122" s="245"/>
      <c r="BL122" s="245"/>
      <c r="BM122" s="245"/>
      <c r="BN122" s="245"/>
      <c r="BO122" s="245"/>
      <c r="BP122" s="245"/>
      <c r="BQ122" s="245"/>
      <c r="BR122" s="245"/>
      <c r="BS122" s="245"/>
      <c r="BT122" s="245"/>
      <c r="BU122" s="245"/>
      <c r="BV122" s="245"/>
    </row>
    <row r="123" spans="63:74" x14ac:dyDescent="0.25">
      <c r="BK123" s="245"/>
      <c r="BL123" s="245"/>
      <c r="BM123" s="245"/>
      <c r="BN123" s="245"/>
      <c r="BO123" s="245"/>
      <c r="BP123" s="245"/>
      <c r="BQ123" s="245"/>
      <c r="BR123" s="245"/>
      <c r="BS123" s="245"/>
      <c r="BT123" s="245"/>
      <c r="BU123" s="245"/>
      <c r="BV123" s="245"/>
    </row>
    <row r="124" spans="63:74" x14ac:dyDescent="0.25">
      <c r="BK124" s="245"/>
      <c r="BL124" s="245"/>
      <c r="BM124" s="245"/>
      <c r="BN124" s="245"/>
      <c r="BO124" s="245"/>
      <c r="BP124" s="245"/>
      <c r="BQ124" s="245"/>
      <c r="BR124" s="245"/>
      <c r="BS124" s="245"/>
      <c r="BT124" s="245"/>
      <c r="BU124" s="245"/>
      <c r="BV124" s="245"/>
    </row>
    <row r="125" spans="63:74" x14ac:dyDescent="0.25">
      <c r="BK125" s="245"/>
      <c r="BL125" s="245"/>
      <c r="BM125" s="245"/>
      <c r="BN125" s="245"/>
      <c r="BO125" s="245"/>
      <c r="BP125" s="245"/>
      <c r="BQ125" s="245"/>
      <c r="BR125" s="245"/>
      <c r="BS125" s="245"/>
      <c r="BT125" s="245"/>
      <c r="BU125" s="245"/>
      <c r="BV125" s="245"/>
    </row>
    <row r="126" spans="63:74" x14ac:dyDescent="0.25">
      <c r="BK126" s="245"/>
      <c r="BL126" s="245"/>
      <c r="BM126" s="245"/>
      <c r="BN126" s="245"/>
      <c r="BO126" s="245"/>
      <c r="BP126" s="245"/>
      <c r="BQ126" s="245"/>
      <c r="BR126" s="245"/>
      <c r="BS126" s="245"/>
      <c r="BT126" s="245"/>
      <c r="BU126" s="245"/>
      <c r="BV126" s="245"/>
    </row>
    <row r="127" spans="63:74" x14ac:dyDescent="0.25">
      <c r="BK127" s="245"/>
      <c r="BL127" s="245"/>
      <c r="BM127" s="245"/>
      <c r="BN127" s="245"/>
      <c r="BO127" s="245"/>
      <c r="BP127" s="245"/>
      <c r="BQ127" s="245"/>
      <c r="BR127" s="245"/>
      <c r="BS127" s="245"/>
      <c r="BT127" s="245"/>
      <c r="BU127" s="245"/>
      <c r="BV127" s="245"/>
    </row>
    <row r="128" spans="63:74" x14ac:dyDescent="0.25">
      <c r="BK128" s="245"/>
      <c r="BL128" s="245"/>
      <c r="BM128" s="245"/>
      <c r="BN128" s="245"/>
      <c r="BO128" s="245"/>
      <c r="BP128" s="245"/>
      <c r="BQ128" s="245"/>
      <c r="BR128" s="245"/>
      <c r="BS128" s="245"/>
      <c r="BT128" s="245"/>
      <c r="BU128" s="245"/>
      <c r="BV128" s="245"/>
    </row>
    <row r="129" spans="63:74" x14ac:dyDescent="0.25">
      <c r="BK129" s="245"/>
      <c r="BL129" s="245"/>
      <c r="BM129" s="245"/>
      <c r="BN129" s="245"/>
      <c r="BO129" s="245"/>
      <c r="BP129" s="245"/>
      <c r="BQ129" s="245"/>
      <c r="BR129" s="245"/>
      <c r="BS129" s="245"/>
      <c r="BT129" s="245"/>
      <c r="BU129" s="245"/>
      <c r="BV129" s="245"/>
    </row>
    <row r="130" spans="63:74" x14ac:dyDescent="0.25">
      <c r="BK130" s="245"/>
      <c r="BL130" s="245"/>
      <c r="BM130" s="245"/>
      <c r="BN130" s="245"/>
      <c r="BO130" s="245"/>
      <c r="BP130" s="245"/>
      <c r="BQ130" s="245"/>
      <c r="BR130" s="245"/>
      <c r="BS130" s="245"/>
      <c r="BT130" s="245"/>
      <c r="BU130" s="245"/>
      <c r="BV130" s="245"/>
    </row>
    <row r="131" spans="63:74" x14ac:dyDescent="0.25">
      <c r="BK131" s="245"/>
      <c r="BL131" s="245"/>
      <c r="BM131" s="245"/>
      <c r="BN131" s="245"/>
      <c r="BO131" s="245"/>
      <c r="BP131" s="245"/>
      <c r="BQ131" s="245"/>
      <c r="BR131" s="245"/>
      <c r="BS131" s="245"/>
      <c r="BT131" s="245"/>
      <c r="BU131" s="245"/>
      <c r="BV131" s="245"/>
    </row>
    <row r="132" spans="63:74" x14ac:dyDescent="0.25">
      <c r="BK132" s="245"/>
      <c r="BL132" s="245"/>
      <c r="BM132" s="245"/>
      <c r="BN132" s="245"/>
      <c r="BO132" s="245"/>
      <c r="BP132" s="245"/>
      <c r="BQ132" s="245"/>
      <c r="BR132" s="245"/>
      <c r="BS132" s="245"/>
      <c r="BT132" s="245"/>
      <c r="BU132" s="245"/>
      <c r="BV132" s="245"/>
    </row>
    <row r="133" spans="63:74" x14ac:dyDescent="0.25">
      <c r="BK133" s="245"/>
      <c r="BL133" s="245"/>
      <c r="BM133" s="245"/>
      <c r="BN133" s="245"/>
      <c r="BO133" s="245"/>
      <c r="BP133" s="245"/>
      <c r="BQ133" s="245"/>
      <c r="BR133" s="245"/>
      <c r="BS133" s="245"/>
      <c r="BT133" s="245"/>
      <c r="BU133" s="245"/>
      <c r="BV133" s="245"/>
    </row>
    <row r="134" spans="63:74" x14ac:dyDescent="0.25">
      <c r="BK134" s="245"/>
      <c r="BL134" s="245"/>
      <c r="BM134" s="245"/>
      <c r="BN134" s="245"/>
      <c r="BO134" s="245"/>
      <c r="BP134" s="245"/>
      <c r="BQ134" s="245"/>
      <c r="BR134" s="245"/>
      <c r="BS134" s="245"/>
      <c r="BT134" s="245"/>
      <c r="BU134" s="245"/>
      <c r="BV134" s="245"/>
    </row>
    <row r="135" spans="63:74" x14ac:dyDescent="0.25">
      <c r="BK135" s="245"/>
      <c r="BL135" s="245"/>
      <c r="BM135" s="245"/>
      <c r="BN135" s="245"/>
      <c r="BO135" s="245"/>
      <c r="BP135" s="245"/>
      <c r="BQ135" s="245"/>
      <c r="BR135" s="245"/>
      <c r="BS135" s="245"/>
      <c r="BT135" s="245"/>
      <c r="BU135" s="245"/>
      <c r="BV135" s="245"/>
    </row>
    <row r="136" spans="63:74" x14ac:dyDescent="0.25">
      <c r="BK136" s="245"/>
      <c r="BL136" s="245"/>
      <c r="BM136" s="245"/>
      <c r="BN136" s="245"/>
      <c r="BO136" s="245"/>
      <c r="BP136" s="245"/>
      <c r="BQ136" s="245"/>
      <c r="BR136" s="245"/>
      <c r="BS136" s="245"/>
      <c r="BT136" s="245"/>
      <c r="BU136" s="245"/>
      <c r="BV136" s="245"/>
    </row>
    <row r="137" spans="63:74" x14ac:dyDescent="0.25">
      <c r="BK137" s="245"/>
      <c r="BL137" s="245"/>
      <c r="BM137" s="245"/>
      <c r="BN137" s="245"/>
      <c r="BO137" s="245"/>
      <c r="BP137" s="245"/>
      <c r="BQ137" s="245"/>
      <c r="BR137" s="245"/>
      <c r="BS137" s="245"/>
      <c r="BT137" s="245"/>
      <c r="BU137" s="245"/>
      <c r="BV137" s="245"/>
    </row>
    <row r="138" spans="63:74" x14ac:dyDescent="0.25">
      <c r="BK138" s="245"/>
      <c r="BL138" s="245"/>
      <c r="BM138" s="245"/>
      <c r="BN138" s="245"/>
      <c r="BO138" s="245"/>
      <c r="BP138" s="245"/>
      <c r="BQ138" s="245"/>
      <c r="BR138" s="245"/>
      <c r="BS138" s="245"/>
      <c r="BT138" s="245"/>
      <c r="BU138" s="245"/>
      <c r="BV138" s="245"/>
    </row>
    <row r="139" spans="63:74" x14ac:dyDescent="0.25">
      <c r="BK139" s="245"/>
      <c r="BL139" s="245"/>
      <c r="BM139" s="245"/>
      <c r="BN139" s="245"/>
      <c r="BO139" s="245"/>
      <c r="BP139" s="245"/>
      <c r="BQ139" s="245"/>
      <c r="BR139" s="245"/>
      <c r="BS139" s="245"/>
      <c r="BT139" s="245"/>
      <c r="BU139" s="245"/>
      <c r="BV139" s="245"/>
    </row>
    <row r="140" spans="63:74" x14ac:dyDescent="0.25">
      <c r="BK140" s="245"/>
      <c r="BL140" s="245"/>
      <c r="BM140" s="245"/>
      <c r="BN140" s="245"/>
      <c r="BO140" s="245"/>
      <c r="BP140" s="245"/>
      <c r="BQ140" s="245"/>
      <c r="BR140" s="245"/>
      <c r="BS140" s="245"/>
      <c r="BT140" s="245"/>
      <c r="BU140" s="245"/>
      <c r="BV140" s="245"/>
    </row>
    <row r="141" spans="63:74" x14ac:dyDescent="0.25">
      <c r="BK141" s="245"/>
      <c r="BL141" s="245"/>
      <c r="BM141" s="245"/>
      <c r="BN141" s="245"/>
      <c r="BO141" s="245"/>
      <c r="BP141" s="245"/>
      <c r="BQ141" s="245"/>
      <c r="BR141" s="245"/>
      <c r="BS141" s="245"/>
      <c r="BT141" s="245"/>
      <c r="BU141" s="245"/>
      <c r="BV141" s="245"/>
    </row>
    <row r="142" spans="63:74" x14ac:dyDescent="0.25">
      <c r="BK142" s="245"/>
      <c r="BL142" s="245"/>
      <c r="BM142" s="245"/>
      <c r="BN142" s="245"/>
      <c r="BO142" s="245"/>
      <c r="BP142" s="245"/>
      <c r="BQ142" s="245"/>
      <c r="BR142" s="245"/>
      <c r="BS142" s="245"/>
      <c r="BT142" s="245"/>
      <c r="BU142" s="245"/>
      <c r="BV142" s="245"/>
    </row>
    <row r="143" spans="63:74" x14ac:dyDescent="0.25">
      <c r="BK143" s="245"/>
      <c r="BL143" s="245"/>
      <c r="BM143" s="245"/>
      <c r="BN143" s="245"/>
      <c r="BO143" s="245"/>
      <c r="BP143" s="245"/>
      <c r="BQ143" s="245"/>
      <c r="BR143" s="245"/>
      <c r="BS143" s="245"/>
      <c r="BT143" s="245"/>
      <c r="BU143" s="245"/>
      <c r="BV143" s="245"/>
    </row>
    <row r="144" spans="63:74" x14ac:dyDescent="0.25">
      <c r="BK144" s="245"/>
      <c r="BL144" s="245"/>
      <c r="BM144" s="245"/>
      <c r="BN144" s="245"/>
      <c r="BO144" s="245"/>
      <c r="BP144" s="245"/>
      <c r="BQ144" s="245"/>
      <c r="BR144" s="245"/>
      <c r="BS144" s="245"/>
      <c r="BT144" s="245"/>
      <c r="BU144" s="245"/>
      <c r="BV144" s="245"/>
    </row>
    <row r="145" spans="63:74" x14ac:dyDescent="0.25">
      <c r="BK145" s="245"/>
      <c r="BL145" s="245"/>
      <c r="BM145" s="245"/>
      <c r="BN145" s="245"/>
      <c r="BO145" s="245"/>
      <c r="BP145" s="245"/>
      <c r="BQ145" s="245"/>
      <c r="BR145" s="245"/>
      <c r="BS145" s="245"/>
      <c r="BT145" s="245"/>
      <c r="BU145" s="245"/>
      <c r="BV145" s="245"/>
    </row>
  </sheetData>
  <mergeCells count="26">
    <mergeCell ref="A1:A2"/>
    <mergeCell ref="B1:AL1"/>
    <mergeCell ref="C3:N3"/>
    <mergeCell ref="O3:Z3"/>
    <mergeCell ref="AA3:AL3"/>
    <mergeCell ref="AY3:BJ3"/>
    <mergeCell ref="BK3:BV3"/>
    <mergeCell ref="B77:Q77"/>
    <mergeCell ref="B80:Q80"/>
    <mergeCell ref="B70:Q70"/>
    <mergeCell ref="AM3:AX3"/>
    <mergeCell ref="B71:Q71"/>
    <mergeCell ref="B87:Q87"/>
    <mergeCell ref="B72:Q72"/>
    <mergeCell ref="B73:Q73"/>
    <mergeCell ref="B74:Q74"/>
    <mergeCell ref="B75:Q75"/>
    <mergeCell ref="B76:Q76"/>
    <mergeCell ref="B81:Q81"/>
    <mergeCell ref="B82:Q82"/>
    <mergeCell ref="B83:Q83"/>
    <mergeCell ref="B85:Q85"/>
    <mergeCell ref="B86:Q86"/>
    <mergeCell ref="B78:Q78"/>
    <mergeCell ref="B79:Q79"/>
    <mergeCell ref="B84:Q84"/>
  </mergeCells>
  <hyperlinks>
    <hyperlink ref="A1:A2" location="Contents!A1" display="Table of Contents" xr:uid="{00000000-0004-0000-0200-000000000000}"/>
  </hyperlinks>
  <pageMargins left="0.25" right="0.25" top="0.25" bottom="0.25" header="0.54" footer="0.5"/>
  <pageSetup scale="38"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transitionEntry="1" codeName="Sheet1">
    <pageSetUpPr fitToPage="1"/>
  </sheetPr>
  <dimension ref="A1:BV143"/>
  <sheetViews>
    <sheetView showGridLines="0" tabSelected="1" zoomScaleNormal="100" workbookViewId="0">
      <pane xSplit="2" ySplit="4" topLeftCell="AO5" activePane="bottomRight" state="frozen"/>
      <selection activeCell="BF63" sqref="BF63"/>
      <selection pane="topRight" activeCell="BF63" sqref="BF63"/>
      <selection pane="bottomLeft" activeCell="BF63" sqref="BF63"/>
      <selection pane="bottomRight" activeCell="AQ8" sqref="AQ8"/>
    </sheetView>
  </sheetViews>
  <sheetFormatPr defaultColWidth="9.54296875" defaultRowHeight="10.5" x14ac:dyDescent="0.25"/>
  <cols>
    <col min="1" max="1" width="8.54296875" style="10" customWidth="1"/>
    <col min="2" max="2" width="40.36328125" style="10" customWidth="1"/>
    <col min="3" max="3" width="8.54296875" style="10" bestFit="1" customWidth="1"/>
    <col min="4" max="50" width="6.54296875" style="10" customWidth="1"/>
    <col min="51" max="55" width="6.54296875" style="302" customWidth="1"/>
    <col min="56" max="58" width="6.54296875" style="483" customWidth="1"/>
    <col min="59" max="62" width="6.54296875" style="302" customWidth="1"/>
    <col min="63" max="74" width="6.54296875" style="10" customWidth="1"/>
    <col min="75" max="16384" width="9.54296875" style="10"/>
  </cols>
  <sheetData>
    <row r="1" spans="1:74" ht="13.4" customHeight="1" x14ac:dyDescent="0.3">
      <c r="A1" s="623" t="s">
        <v>767</v>
      </c>
      <c r="B1" s="631" t="s">
        <v>939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row>
    <row r="2" spans="1:74" ht="12.5" x14ac:dyDescent="0.25">
      <c r="A2" s="624"/>
      <c r="B2" s="402" t="str">
        <f>"U.S. Energy Information Administration  |  Short-Term Energy Outlook  - "&amp;Dates!D1</f>
        <v>U.S. Energy Information Administration  |  Short-Term Energy Outlook  - February 2024</v>
      </c>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row>
    <row r="3" spans="1:74" s="9" customFormat="1" ht="13" x14ac:dyDescent="0.3">
      <c r="A3" s="590" t="s">
        <v>1274</v>
      </c>
      <c r="B3" s="11"/>
      <c r="C3" s="626">
        <f>Dates!D3</f>
        <v>2020</v>
      </c>
      <c r="D3" s="617"/>
      <c r="E3" s="617"/>
      <c r="F3" s="617"/>
      <c r="G3" s="617"/>
      <c r="H3" s="617"/>
      <c r="I3" s="617"/>
      <c r="J3" s="617"/>
      <c r="K3" s="617"/>
      <c r="L3" s="617"/>
      <c r="M3" s="617"/>
      <c r="N3" s="618"/>
      <c r="O3" s="626">
        <f>C3+1</f>
        <v>2021</v>
      </c>
      <c r="P3" s="627"/>
      <c r="Q3" s="627"/>
      <c r="R3" s="627"/>
      <c r="S3" s="627"/>
      <c r="T3" s="627"/>
      <c r="U3" s="627"/>
      <c r="V3" s="627"/>
      <c r="W3" s="627"/>
      <c r="X3" s="617"/>
      <c r="Y3" s="617"/>
      <c r="Z3" s="618"/>
      <c r="AA3" s="614">
        <f>O3+1</f>
        <v>2022</v>
      </c>
      <c r="AB3" s="617"/>
      <c r="AC3" s="617"/>
      <c r="AD3" s="617"/>
      <c r="AE3" s="617"/>
      <c r="AF3" s="617"/>
      <c r="AG3" s="617"/>
      <c r="AH3" s="617"/>
      <c r="AI3" s="617"/>
      <c r="AJ3" s="617"/>
      <c r="AK3" s="617"/>
      <c r="AL3" s="618"/>
      <c r="AM3" s="614">
        <f>AA3+1</f>
        <v>2023</v>
      </c>
      <c r="AN3" s="617"/>
      <c r="AO3" s="617"/>
      <c r="AP3" s="617"/>
      <c r="AQ3" s="617"/>
      <c r="AR3" s="617"/>
      <c r="AS3" s="617"/>
      <c r="AT3" s="617"/>
      <c r="AU3" s="617"/>
      <c r="AV3" s="617"/>
      <c r="AW3" s="617"/>
      <c r="AX3" s="618"/>
      <c r="AY3" s="614">
        <f>AM3+1</f>
        <v>2024</v>
      </c>
      <c r="AZ3" s="615"/>
      <c r="BA3" s="615"/>
      <c r="BB3" s="615"/>
      <c r="BC3" s="615"/>
      <c r="BD3" s="615"/>
      <c r="BE3" s="615"/>
      <c r="BF3" s="615"/>
      <c r="BG3" s="615"/>
      <c r="BH3" s="615"/>
      <c r="BI3" s="615"/>
      <c r="BJ3" s="616"/>
      <c r="BK3" s="614">
        <f>AY3+1</f>
        <v>2025</v>
      </c>
      <c r="BL3" s="617"/>
      <c r="BM3" s="617"/>
      <c r="BN3" s="617"/>
      <c r="BO3" s="617"/>
      <c r="BP3" s="617"/>
      <c r="BQ3" s="617"/>
      <c r="BR3" s="617"/>
      <c r="BS3" s="617"/>
      <c r="BT3" s="617"/>
      <c r="BU3" s="617"/>
      <c r="BV3" s="618"/>
    </row>
    <row r="4" spans="1:74" s="9" customFormat="1" x14ac:dyDescent="0.25">
      <c r="A4" s="591" t="str">
        <f>Dates!$D$2</f>
        <v>Thursday February 1,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15" customHeight="1" x14ac:dyDescent="0.25">
      <c r="A5" s="37"/>
      <c r="B5" s="38" t="s">
        <v>100</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484"/>
      <c r="BE5" s="484"/>
      <c r="BF5" s="484"/>
      <c r="BG5" s="484"/>
      <c r="BH5" s="484"/>
      <c r="BI5" s="484"/>
      <c r="BJ5" s="39"/>
      <c r="BK5" s="39"/>
      <c r="BL5" s="39"/>
      <c r="BM5" s="39"/>
      <c r="BN5" s="39"/>
      <c r="BO5" s="39"/>
      <c r="BP5" s="39"/>
      <c r="BQ5" s="39"/>
      <c r="BR5" s="39"/>
      <c r="BS5" s="39"/>
      <c r="BT5" s="39"/>
      <c r="BU5" s="39"/>
      <c r="BV5" s="39"/>
    </row>
    <row r="6" spans="1:74" ht="11.15" customHeight="1" x14ac:dyDescent="0.25">
      <c r="A6" s="40" t="s">
        <v>496</v>
      </c>
      <c r="B6" s="119" t="s">
        <v>446</v>
      </c>
      <c r="C6" s="170">
        <v>57.52</v>
      </c>
      <c r="D6" s="170">
        <v>50.54</v>
      </c>
      <c r="E6" s="170">
        <v>29.21</v>
      </c>
      <c r="F6" s="170">
        <v>16.55</v>
      </c>
      <c r="G6" s="170">
        <v>28.56</v>
      </c>
      <c r="H6" s="170">
        <v>38.31</v>
      </c>
      <c r="I6" s="170">
        <v>40.71</v>
      </c>
      <c r="J6" s="170">
        <v>42.34</v>
      </c>
      <c r="K6" s="170">
        <v>39.630000000000003</v>
      </c>
      <c r="L6" s="170">
        <v>39.4</v>
      </c>
      <c r="M6" s="170">
        <v>40.94</v>
      </c>
      <c r="N6" s="170">
        <v>47.02</v>
      </c>
      <c r="O6" s="170">
        <v>52</v>
      </c>
      <c r="P6" s="170">
        <v>59.04</v>
      </c>
      <c r="Q6" s="170">
        <v>62.33</v>
      </c>
      <c r="R6" s="170">
        <v>61.72</v>
      </c>
      <c r="S6" s="170">
        <v>65.17</v>
      </c>
      <c r="T6" s="170">
        <v>71.38</v>
      </c>
      <c r="U6" s="170">
        <v>72.489999999999995</v>
      </c>
      <c r="V6" s="170">
        <v>67.73</v>
      </c>
      <c r="W6" s="170">
        <v>71.650000000000006</v>
      </c>
      <c r="X6" s="170">
        <v>81.48</v>
      </c>
      <c r="Y6" s="170">
        <v>79.150000000000006</v>
      </c>
      <c r="Z6" s="170">
        <v>71.709999999999994</v>
      </c>
      <c r="AA6" s="170">
        <v>83.22</v>
      </c>
      <c r="AB6" s="170">
        <v>91.64</v>
      </c>
      <c r="AC6" s="170">
        <v>108.5</v>
      </c>
      <c r="AD6" s="170">
        <v>101.78</v>
      </c>
      <c r="AE6" s="170">
        <v>109.55</v>
      </c>
      <c r="AF6" s="170">
        <v>114.84</v>
      </c>
      <c r="AG6" s="170">
        <v>101.62</v>
      </c>
      <c r="AH6" s="170">
        <v>93.67</v>
      </c>
      <c r="AI6" s="170">
        <v>84.26</v>
      </c>
      <c r="AJ6" s="170">
        <v>87.55</v>
      </c>
      <c r="AK6" s="170">
        <v>84.37</v>
      </c>
      <c r="AL6" s="170">
        <v>76.44</v>
      </c>
      <c r="AM6" s="170">
        <v>78.12</v>
      </c>
      <c r="AN6" s="170">
        <v>76.83</v>
      </c>
      <c r="AO6" s="170">
        <v>73.28</v>
      </c>
      <c r="AP6" s="170">
        <v>79.45</v>
      </c>
      <c r="AQ6" s="170">
        <v>71.58</v>
      </c>
      <c r="AR6" s="170">
        <v>70.25</v>
      </c>
      <c r="AS6" s="170">
        <v>76.069999999999993</v>
      </c>
      <c r="AT6" s="170">
        <v>81.39</v>
      </c>
      <c r="AU6" s="170">
        <v>89.43</v>
      </c>
      <c r="AV6" s="170">
        <v>85.64</v>
      </c>
      <c r="AW6" s="170">
        <v>77.69</v>
      </c>
      <c r="AX6" s="170">
        <v>71.900000000000006</v>
      </c>
      <c r="AY6" s="170">
        <v>74.150000000000006</v>
      </c>
      <c r="AZ6" s="236">
        <v>78</v>
      </c>
      <c r="BA6" s="236">
        <v>80</v>
      </c>
      <c r="BB6" s="236">
        <v>80</v>
      </c>
      <c r="BC6" s="236">
        <v>79.5</v>
      </c>
      <c r="BD6" s="236">
        <v>78.5</v>
      </c>
      <c r="BE6" s="236">
        <v>77.5</v>
      </c>
      <c r="BF6" s="236">
        <v>77.5</v>
      </c>
      <c r="BG6" s="236">
        <v>77.5</v>
      </c>
      <c r="BH6" s="236">
        <v>76.5</v>
      </c>
      <c r="BI6" s="236">
        <v>76.5</v>
      </c>
      <c r="BJ6" s="236">
        <v>76.5</v>
      </c>
      <c r="BK6" s="236">
        <v>76.5</v>
      </c>
      <c r="BL6" s="236">
        <v>76.5</v>
      </c>
      <c r="BM6" s="236">
        <v>76.5</v>
      </c>
      <c r="BN6" s="236">
        <v>75.5</v>
      </c>
      <c r="BO6" s="236">
        <v>75.5</v>
      </c>
      <c r="BP6" s="236">
        <v>75.5</v>
      </c>
      <c r="BQ6" s="236">
        <v>74.5</v>
      </c>
      <c r="BR6" s="236">
        <v>74.5</v>
      </c>
      <c r="BS6" s="236">
        <v>74.5</v>
      </c>
      <c r="BT6" s="236">
        <v>73.5</v>
      </c>
      <c r="BU6" s="236">
        <v>73.5</v>
      </c>
      <c r="BV6" s="236">
        <v>73.5</v>
      </c>
    </row>
    <row r="7" spans="1:74" ht="11.15" customHeight="1" x14ac:dyDescent="0.25">
      <c r="A7" s="40" t="s">
        <v>89</v>
      </c>
      <c r="B7" s="119" t="s">
        <v>88</v>
      </c>
      <c r="C7" s="170">
        <v>63.65</v>
      </c>
      <c r="D7" s="170">
        <v>55.66</v>
      </c>
      <c r="E7" s="170">
        <v>32.01</v>
      </c>
      <c r="F7" s="170">
        <v>18.38</v>
      </c>
      <c r="G7" s="170">
        <v>29.38</v>
      </c>
      <c r="H7" s="170">
        <v>40.270000000000003</v>
      </c>
      <c r="I7" s="170">
        <v>43.24</v>
      </c>
      <c r="J7" s="170">
        <v>44.74</v>
      </c>
      <c r="K7" s="170">
        <v>40.909999999999997</v>
      </c>
      <c r="L7" s="170">
        <v>40.19</v>
      </c>
      <c r="M7" s="170">
        <v>42.69</v>
      </c>
      <c r="N7" s="170">
        <v>49.99</v>
      </c>
      <c r="O7" s="170">
        <v>54.77</v>
      </c>
      <c r="P7" s="170">
        <v>62.28</v>
      </c>
      <c r="Q7" s="170">
        <v>65.41</v>
      </c>
      <c r="R7" s="170">
        <v>64.81</v>
      </c>
      <c r="S7" s="170">
        <v>68.53</v>
      </c>
      <c r="T7" s="170">
        <v>73.16</v>
      </c>
      <c r="U7" s="170">
        <v>75.17</v>
      </c>
      <c r="V7" s="170">
        <v>70.75</v>
      </c>
      <c r="W7" s="170">
        <v>74.489999999999995</v>
      </c>
      <c r="X7" s="170">
        <v>83.54</v>
      </c>
      <c r="Y7" s="170">
        <v>81.05</v>
      </c>
      <c r="Z7" s="170">
        <v>74.17</v>
      </c>
      <c r="AA7" s="170">
        <v>86.51</v>
      </c>
      <c r="AB7" s="170">
        <v>97.13</v>
      </c>
      <c r="AC7" s="170">
        <v>117.25</v>
      </c>
      <c r="AD7" s="170">
        <v>104.58</v>
      </c>
      <c r="AE7" s="170">
        <v>113.38</v>
      </c>
      <c r="AF7" s="170">
        <v>122.71</v>
      </c>
      <c r="AG7" s="170">
        <v>111.93</v>
      </c>
      <c r="AH7" s="170">
        <v>100.45</v>
      </c>
      <c r="AI7" s="170">
        <v>89.76</v>
      </c>
      <c r="AJ7" s="170">
        <v>93.33</v>
      </c>
      <c r="AK7" s="170">
        <v>91.42</v>
      </c>
      <c r="AL7" s="170">
        <v>80.92</v>
      </c>
      <c r="AM7" s="170">
        <v>82.5</v>
      </c>
      <c r="AN7" s="170">
        <v>82.59</v>
      </c>
      <c r="AO7" s="170">
        <v>78.430000000000007</v>
      </c>
      <c r="AP7" s="170">
        <v>84.64</v>
      </c>
      <c r="AQ7" s="170">
        <v>75.47</v>
      </c>
      <c r="AR7" s="170">
        <v>74.84</v>
      </c>
      <c r="AS7" s="170">
        <v>80.11</v>
      </c>
      <c r="AT7" s="170">
        <v>86.15</v>
      </c>
      <c r="AU7" s="170">
        <v>93.72</v>
      </c>
      <c r="AV7" s="170">
        <v>90.6</v>
      </c>
      <c r="AW7" s="170">
        <v>82.94</v>
      </c>
      <c r="AX7" s="170">
        <v>77.63</v>
      </c>
      <c r="AY7" s="170">
        <v>80.12</v>
      </c>
      <c r="AZ7" s="236">
        <v>83</v>
      </c>
      <c r="BA7" s="236">
        <v>85</v>
      </c>
      <c r="BB7" s="236">
        <v>85</v>
      </c>
      <c r="BC7" s="236">
        <v>84</v>
      </c>
      <c r="BD7" s="236">
        <v>83</v>
      </c>
      <c r="BE7" s="236">
        <v>82</v>
      </c>
      <c r="BF7" s="236">
        <v>82</v>
      </c>
      <c r="BG7" s="236">
        <v>82</v>
      </c>
      <c r="BH7" s="236">
        <v>81</v>
      </c>
      <c r="BI7" s="236">
        <v>81</v>
      </c>
      <c r="BJ7" s="236">
        <v>81</v>
      </c>
      <c r="BK7" s="236">
        <v>81</v>
      </c>
      <c r="BL7" s="236">
        <v>81</v>
      </c>
      <c r="BM7" s="236">
        <v>81</v>
      </c>
      <c r="BN7" s="236">
        <v>80</v>
      </c>
      <c r="BO7" s="236">
        <v>80</v>
      </c>
      <c r="BP7" s="236">
        <v>80</v>
      </c>
      <c r="BQ7" s="236">
        <v>79</v>
      </c>
      <c r="BR7" s="236">
        <v>79</v>
      </c>
      <c r="BS7" s="236">
        <v>79</v>
      </c>
      <c r="BT7" s="236">
        <v>78</v>
      </c>
      <c r="BU7" s="236">
        <v>78</v>
      </c>
      <c r="BV7" s="236">
        <v>78</v>
      </c>
    </row>
    <row r="8" spans="1:74" ht="11.15" customHeight="1" x14ac:dyDescent="0.25">
      <c r="A8" s="40" t="s">
        <v>495</v>
      </c>
      <c r="B8" s="480" t="s">
        <v>941</v>
      </c>
      <c r="C8" s="170">
        <v>53.87</v>
      </c>
      <c r="D8" s="170">
        <v>47.39</v>
      </c>
      <c r="E8" s="170">
        <v>28.5</v>
      </c>
      <c r="F8" s="170">
        <v>16.739999999999998</v>
      </c>
      <c r="G8" s="170">
        <v>22.56</v>
      </c>
      <c r="H8" s="170">
        <v>36.14</v>
      </c>
      <c r="I8" s="170">
        <v>39.33</v>
      </c>
      <c r="J8" s="170">
        <v>41.72</v>
      </c>
      <c r="K8" s="170">
        <v>38.729999999999997</v>
      </c>
      <c r="L8" s="170">
        <v>37.81</v>
      </c>
      <c r="M8" s="170">
        <v>39.15</v>
      </c>
      <c r="N8" s="170">
        <v>45.34</v>
      </c>
      <c r="O8" s="170">
        <v>49.6</v>
      </c>
      <c r="P8" s="170">
        <v>55.71</v>
      </c>
      <c r="Q8" s="170">
        <v>59.84</v>
      </c>
      <c r="R8" s="170">
        <v>60.88</v>
      </c>
      <c r="S8" s="170">
        <v>63.81</v>
      </c>
      <c r="T8" s="170">
        <v>68.86</v>
      </c>
      <c r="U8" s="170">
        <v>69.91</v>
      </c>
      <c r="V8" s="170">
        <v>65.72</v>
      </c>
      <c r="W8" s="170">
        <v>69.27</v>
      </c>
      <c r="X8" s="170">
        <v>75.94</v>
      </c>
      <c r="Y8" s="170">
        <v>76.61</v>
      </c>
      <c r="Z8" s="170">
        <v>68.22</v>
      </c>
      <c r="AA8" s="170">
        <v>76.92</v>
      </c>
      <c r="AB8" s="170">
        <v>87.73</v>
      </c>
      <c r="AC8" s="170">
        <v>104.39</v>
      </c>
      <c r="AD8" s="170">
        <v>102.7</v>
      </c>
      <c r="AE8" s="170">
        <v>108.71</v>
      </c>
      <c r="AF8" s="170">
        <v>112.06</v>
      </c>
      <c r="AG8" s="170">
        <v>99.67</v>
      </c>
      <c r="AH8" s="170">
        <v>92.21</v>
      </c>
      <c r="AI8" s="170">
        <v>83.3</v>
      </c>
      <c r="AJ8" s="170">
        <v>84.26</v>
      </c>
      <c r="AK8" s="170">
        <v>79.31</v>
      </c>
      <c r="AL8" s="170">
        <v>70.89</v>
      </c>
      <c r="AM8" s="170">
        <v>70.23</v>
      </c>
      <c r="AN8" s="170">
        <v>69.52</v>
      </c>
      <c r="AO8" s="170">
        <v>68.45</v>
      </c>
      <c r="AP8" s="170">
        <v>74.83</v>
      </c>
      <c r="AQ8" s="170">
        <v>69.510000000000005</v>
      </c>
      <c r="AR8" s="170">
        <v>69.63</v>
      </c>
      <c r="AS8" s="170">
        <v>74.83</v>
      </c>
      <c r="AT8" s="170">
        <v>81.02</v>
      </c>
      <c r="AU8" s="170">
        <v>87.17</v>
      </c>
      <c r="AV8" s="170">
        <v>83.3</v>
      </c>
      <c r="AW8" s="170">
        <v>75.150000000000006</v>
      </c>
      <c r="AX8" s="170">
        <v>69.150000000000006</v>
      </c>
      <c r="AY8" s="170">
        <v>71.400000000000006</v>
      </c>
      <c r="AZ8" s="236">
        <v>75.25</v>
      </c>
      <c r="BA8" s="236">
        <v>77.25</v>
      </c>
      <c r="BB8" s="236">
        <v>77.25</v>
      </c>
      <c r="BC8" s="236">
        <v>76.75</v>
      </c>
      <c r="BD8" s="236">
        <v>75.75</v>
      </c>
      <c r="BE8" s="236">
        <v>74.75</v>
      </c>
      <c r="BF8" s="236">
        <v>74.75</v>
      </c>
      <c r="BG8" s="236">
        <v>74.75</v>
      </c>
      <c r="BH8" s="236">
        <v>73.75</v>
      </c>
      <c r="BI8" s="236">
        <v>73.75</v>
      </c>
      <c r="BJ8" s="236">
        <v>73.75</v>
      </c>
      <c r="BK8" s="236">
        <v>76.5</v>
      </c>
      <c r="BL8" s="236">
        <v>76.5</v>
      </c>
      <c r="BM8" s="236">
        <v>76.5</v>
      </c>
      <c r="BN8" s="236">
        <v>75.5</v>
      </c>
      <c r="BO8" s="236">
        <v>75.5</v>
      </c>
      <c r="BP8" s="236">
        <v>75.5</v>
      </c>
      <c r="BQ8" s="236">
        <v>74.5</v>
      </c>
      <c r="BR8" s="236">
        <v>74.5</v>
      </c>
      <c r="BS8" s="236">
        <v>74.5</v>
      </c>
      <c r="BT8" s="236">
        <v>73.5</v>
      </c>
      <c r="BU8" s="236">
        <v>73.5</v>
      </c>
      <c r="BV8" s="236">
        <v>73.5</v>
      </c>
    </row>
    <row r="9" spans="1:74" ht="11.15" customHeight="1" x14ac:dyDescent="0.25">
      <c r="A9" s="40" t="s">
        <v>755</v>
      </c>
      <c r="B9" s="480" t="s">
        <v>940</v>
      </c>
      <c r="C9" s="170">
        <v>57.92</v>
      </c>
      <c r="D9" s="170">
        <v>51.37</v>
      </c>
      <c r="E9" s="170">
        <v>32.549999999999997</v>
      </c>
      <c r="F9" s="170">
        <v>19.32</v>
      </c>
      <c r="G9" s="170">
        <v>23.55</v>
      </c>
      <c r="H9" s="170">
        <v>36.799999999999997</v>
      </c>
      <c r="I9" s="170">
        <v>40.08</v>
      </c>
      <c r="J9" s="170">
        <v>42.42</v>
      </c>
      <c r="K9" s="170">
        <v>39.81</v>
      </c>
      <c r="L9" s="170">
        <v>39.21</v>
      </c>
      <c r="M9" s="170">
        <v>40.68</v>
      </c>
      <c r="N9" s="170">
        <v>46.2</v>
      </c>
      <c r="O9" s="170">
        <v>51.39</v>
      </c>
      <c r="P9" s="170">
        <v>58.41</v>
      </c>
      <c r="Q9" s="170">
        <v>61.97</v>
      </c>
      <c r="R9" s="170">
        <v>62.4</v>
      </c>
      <c r="S9" s="170">
        <v>65.150000000000006</v>
      </c>
      <c r="T9" s="170">
        <v>70.55</v>
      </c>
      <c r="U9" s="170">
        <v>71.98</v>
      </c>
      <c r="V9" s="170">
        <v>67.89</v>
      </c>
      <c r="W9" s="170">
        <v>71.099999999999994</v>
      </c>
      <c r="X9" s="170">
        <v>78.83</v>
      </c>
      <c r="Y9" s="170">
        <v>78.47</v>
      </c>
      <c r="Z9" s="170">
        <v>71.98</v>
      </c>
      <c r="AA9" s="170">
        <v>80.260000000000005</v>
      </c>
      <c r="AB9" s="170">
        <v>90.21</v>
      </c>
      <c r="AC9" s="170">
        <v>106.98</v>
      </c>
      <c r="AD9" s="170">
        <v>105.22</v>
      </c>
      <c r="AE9" s="170">
        <v>110.43</v>
      </c>
      <c r="AF9" s="170">
        <v>114.44</v>
      </c>
      <c r="AG9" s="170">
        <v>102.82</v>
      </c>
      <c r="AH9" s="170">
        <v>95.8</v>
      </c>
      <c r="AI9" s="170">
        <v>86.57</v>
      </c>
      <c r="AJ9" s="170">
        <v>88.02</v>
      </c>
      <c r="AK9" s="170">
        <v>84.57</v>
      </c>
      <c r="AL9" s="170">
        <v>76.56</v>
      </c>
      <c r="AM9" s="170">
        <v>75.63</v>
      </c>
      <c r="AN9" s="170">
        <v>74.8</v>
      </c>
      <c r="AO9" s="170">
        <v>72.959999999999994</v>
      </c>
      <c r="AP9" s="170">
        <v>78.38</v>
      </c>
      <c r="AQ9" s="170">
        <v>72.349999999999994</v>
      </c>
      <c r="AR9" s="170">
        <v>71.430000000000007</v>
      </c>
      <c r="AS9" s="170">
        <v>76.41</v>
      </c>
      <c r="AT9" s="170">
        <v>81.760000000000005</v>
      </c>
      <c r="AU9" s="170">
        <v>89.33</v>
      </c>
      <c r="AV9" s="170">
        <v>86.63</v>
      </c>
      <c r="AW9" s="170">
        <v>79.41</v>
      </c>
      <c r="AX9" s="170">
        <v>71.400000000000006</v>
      </c>
      <c r="AY9" s="170">
        <v>73.650000000000006</v>
      </c>
      <c r="AZ9" s="236">
        <v>77.5</v>
      </c>
      <c r="BA9" s="236">
        <v>79.5</v>
      </c>
      <c r="BB9" s="236">
        <v>79.5</v>
      </c>
      <c r="BC9" s="236">
        <v>79</v>
      </c>
      <c r="BD9" s="236">
        <v>78</v>
      </c>
      <c r="BE9" s="236">
        <v>77</v>
      </c>
      <c r="BF9" s="236">
        <v>77</v>
      </c>
      <c r="BG9" s="236">
        <v>77</v>
      </c>
      <c r="BH9" s="236">
        <v>76</v>
      </c>
      <c r="BI9" s="236">
        <v>76</v>
      </c>
      <c r="BJ9" s="236">
        <v>76</v>
      </c>
      <c r="BK9" s="236">
        <v>76.5</v>
      </c>
      <c r="BL9" s="236">
        <v>76.5</v>
      </c>
      <c r="BM9" s="236">
        <v>76.5</v>
      </c>
      <c r="BN9" s="236">
        <v>75.5</v>
      </c>
      <c r="BO9" s="236">
        <v>75.5</v>
      </c>
      <c r="BP9" s="236">
        <v>75.5</v>
      </c>
      <c r="BQ9" s="236">
        <v>74.5</v>
      </c>
      <c r="BR9" s="236">
        <v>74.5</v>
      </c>
      <c r="BS9" s="236">
        <v>74.5</v>
      </c>
      <c r="BT9" s="236">
        <v>73.5</v>
      </c>
      <c r="BU9" s="236">
        <v>73.5</v>
      </c>
      <c r="BV9" s="236">
        <v>73.5</v>
      </c>
    </row>
    <row r="10" spans="1:74" ht="11.15" customHeight="1" x14ac:dyDescent="0.25">
      <c r="A10" s="37"/>
      <c r="B10" s="38" t="s">
        <v>942</v>
      </c>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300"/>
      <c r="BA10" s="300"/>
      <c r="BB10" s="300"/>
      <c r="BC10" s="300"/>
      <c r="BD10" s="300"/>
      <c r="BE10" s="300"/>
      <c r="BF10" s="300"/>
      <c r="BG10" s="300"/>
      <c r="BH10" s="300"/>
      <c r="BI10" s="300"/>
      <c r="BJ10" s="300"/>
      <c r="BK10" s="300"/>
      <c r="BL10" s="300"/>
      <c r="BM10" s="300"/>
      <c r="BN10" s="300"/>
      <c r="BO10" s="300"/>
      <c r="BP10" s="300"/>
      <c r="BQ10" s="300"/>
      <c r="BR10" s="300"/>
      <c r="BS10" s="300"/>
      <c r="BT10" s="300"/>
      <c r="BU10" s="300"/>
      <c r="BV10" s="300"/>
    </row>
    <row r="11" spans="1:74" ht="11.15" customHeight="1" x14ac:dyDescent="0.25">
      <c r="A11" s="599"/>
      <c r="B11" s="38" t="s">
        <v>1429</v>
      </c>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300"/>
      <c r="BA11" s="300"/>
      <c r="BB11" s="300"/>
      <c r="BC11" s="300"/>
      <c r="BD11" s="300"/>
      <c r="BE11" s="300"/>
      <c r="BF11" s="300"/>
      <c r="BG11" s="300"/>
      <c r="BH11" s="300"/>
      <c r="BI11" s="300"/>
      <c r="BJ11" s="300"/>
      <c r="BK11" s="300"/>
      <c r="BL11" s="300"/>
      <c r="BM11" s="300"/>
      <c r="BN11" s="300"/>
      <c r="BO11" s="300"/>
      <c r="BP11" s="300"/>
      <c r="BQ11" s="300"/>
      <c r="BR11" s="300"/>
      <c r="BS11" s="300"/>
      <c r="BT11" s="300"/>
      <c r="BU11" s="300"/>
      <c r="BV11" s="300"/>
    </row>
    <row r="12" spans="1:74" ht="11.15" customHeight="1" x14ac:dyDescent="0.25">
      <c r="A12" s="596" t="s">
        <v>740</v>
      </c>
      <c r="B12" s="480" t="s">
        <v>523</v>
      </c>
      <c r="C12" s="190">
        <v>174.3</v>
      </c>
      <c r="D12" s="190">
        <v>166.9</v>
      </c>
      <c r="E12" s="190">
        <v>112.7</v>
      </c>
      <c r="F12" s="190">
        <v>64.5</v>
      </c>
      <c r="G12" s="190">
        <v>104.9</v>
      </c>
      <c r="H12" s="190">
        <v>131.1</v>
      </c>
      <c r="I12" s="190">
        <v>138</v>
      </c>
      <c r="J12" s="190">
        <v>138.9</v>
      </c>
      <c r="K12" s="190">
        <v>135.4</v>
      </c>
      <c r="L12" s="190">
        <v>131.19999999999999</v>
      </c>
      <c r="M12" s="190">
        <v>128.69999999999999</v>
      </c>
      <c r="N12" s="190">
        <v>139.4</v>
      </c>
      <c r="O12" s="190">
        <v>157.5</v>
      </c>
      <c r="P12" s="190">
        <v>178.4</v>
      </c>
      <c r="Q12" s="190">
        <v>201.1</v>
      </c>
      <c r="R12" s="190">
        <v>205.5</v>
      </c>
      <c r="S12" s="190">
        <v>218.1</v>
      </c>
      <c r="T12" s="190">
        <v>225.2</v>
      </c>
      <c r="U12" s="190">
        <v>233.7</v>
      </c>
      <c r="V12" s="190">
        <v>230.2</v>
      </c>
      <c r="W12" s="190">
        <v>231</v>
      </c>
      <c r="X12" s="190">
        <v>249.4</v>
      </c>
      <c r="Y12" s="190">
        <v>248.4</v>
      </c>
      <c r="Z12" s="190">
        <v>230.4</v>
      </c>
      <c r="AA12" s="190">
        <v>242.3</v>
      </c>
      <c r="AB12" s="190">
        <v>263.89999999999998</v>
      </c>
      <c r="AC12" s="190">
        <v>323.2</v>
      </c>
      <c r="AD12" s="190">
        <v>325.95240000000001</v>
      </c>
      <c r="AE12" s="190">
        <v>386.60239999999999</v>
      </c>
      <c r="AF12" s="190">
        <v>412.33839999999998</v>
      </c>
      <c r="AG12" s="190">
        <v>337.64400000000001</v>
      </c>
      <c r="AH12" s="190">
        <v>305.18360000000001</v>
      </c>
      <c r="AI12" s="190">
        <v>290.3245</v>
      </c>
      <c r="AJ12" s="190">
        <v>300.13810000000001</v>
      </c>
      <c r="AK12" s="190">
        <v>270.36649999999997</v>
      </c>
      <c r="AL12" s="190">
        <v>229.08250000000001</v>
      </c>
      <c r="AM12" s="190">
        <v>261.60230000000001</v>
      </c>
      <c r="AN12" s="190">
        <v>260.42570000000001</v>
      </c>
      <c r="AO12" s="190">
        <v>263.38602764000001</v>
      </c>
      <c r="AP12" s="190">
        <v>274.38575888000003</v>
      </c>
      <c r="AQ12" s="190">
        <v>258.14268247000001</v>
      </c>
      <c r="AR12" s="190">
        <v>261.52202756000003</v>
      </c>
      <c r="AS12" s="190">
        <v>279.34427497000001</v>
      </c>
      <c r="AT12" s="190">
        <v>301.70080000000002</v>
      </c>
      <c r="AU12" s="190">
        <v>306.85489999999999</v>
      </c>
      <c r="AV12" s="190">
        <v>248.93020000000001</v>
      </c>
      <c r="AW12" s="190">
        <v>229.87010000000001</v>
      </c>
      <c r="AX12" s="190">
        <v>219.82929999999999</v>
      </c>
      <c r="AY12" s="190">
        <v>225.08539999999999</v>
      </c>
      <c r="AZ12" s="242">
        <v>238.03489999999999</v>
      </c>
      <c r="BA12" s="242">
        <v>240.5497</v>
      </c>
      <c r="BB12" s="242">
        <v>248.60820000000001</v>
      </c>
      <c r="BC12" s="242">
        <v>260.2287</v>
      </c>
      <c r="BD12" s="242">
        <v>271.20710000000003</v>
      </c>
      <c r="BE12" s="242">
        <v>269.82740000000001</v>
      </c>
      <c r="BF12" s="242">
        <v>267.65019999999998</v>
      </c>
      <c r="BG12" s="242">
        <v>253.63220000000001</v>
      </c>
      <c r="BH12" s="242">
        <v>239.66370000000001</v>
      </c>
      <c r="BI12" s="242">
        <v>231.74260000000001</v>
      </c>
      <c r="BJ12" s="242">
        <v>227.18469999999999</v>
      </c>
      <c r="BK12" s="242">
        <v>227.23699999999999</v>
      </c>
      <c r="BL12" s="242">
        <v>228.54599999999999</v>
      </c>
      <c r="BM12" s="242">
        <v>242.11920000000001</v>
      </c>
      <c r="BN12" s="242">
        <v>245.64879999999999</v>
      </c>
      <c r="BO12" s="242">
        <v>257.09550000000002</v>
      </c>
      <c r="BP12" s="242">
        <v>265.05889999999999</v>
      </c>
      <c r="BQ12" s="242">
        <v>263.79349999999999</v>
      </c>
      <c r="BR12" s="242">
        <v>262.32229999999998</v>
      </c>
      <c r="BS12" s="242">
        <v>250.97929999999999</v>
      </c>
      <c r="BT12" s="242">
        <v>237.96289999999999</v>
      </c>
      <c r="BU12" s="242">
        <v>229.65690000000001</v>
      </c>
      <c r="BV12" s="242">
        <v>220.22579999999999</v>
      </c>
    </row>
    <row r="13" spans="1:74" ht="11.15" customHeight="1" x14ac:dyDescent="0.25">
      <c r="A13" s="599" t="s">
        <v>756</v>
      </c>
      <c r="B13" s="480" t="s">
        <v>528</v>
      </c>
      <c r="C13" s="190">
        <v>185.8</v>
      </c>
      <c r="D13" s="190">
        <v>167.1</v>
      </c>
      <c r="E13" s="190">
        <v>127.8</v>
      </c>
      <c r="F13" s="190">
        <v>90.8</v>
      </c>
      <c r="G13" s="190">
        <v>87.8</v>
      </c>
      <c r="H13" s="190">
        <v>113.5</v>
      </c>
      <c r="I13" s="190">
        <v>125.4</v>
      </c>
      <c r="J13" s="190">
        <v>127.5</v>
      </c>
      <c r="K13" s="190">
        <v>119.5</v>
      </c>
      <c r="L13" s="190">
        <v>121.5</v>
      </c>
      <c r="M13" s="190">
        <v>131.5</v>
      </c>
      <c r="N13" s="190">
        <v>147.5</v>
      </c>
      <c r="O13" s="190">
        <v>158</v>
      </c>
      <c r="P13" s="190">
        <v>180.6</v>
      </c>
      <c r="Q13" s="190">
        <v>195.6</v>
      </c>
      <c r="R13" s="190">
        <v>191.1</v>
      </c>
      <c r="S13" s="190">
        <v>207.2</v>
      </c>
      <c r="T13" s="190">
        <v>214.7</v>
      </c>
      <c r="U13" s="190">
        <v>218.2</v>
      </c>
      <c r="V13" s="190">
        <v>214.6</v>
      </c>
      <c r="W13" s="190">
        <v>224</v>
      </c>
      <c r="X13" s="190">
        <v>250.4</v>
      </c>
      <c r="Y13" s="190">
        <v>245.4</v>
      </c>
      <c r="Z13" s="190">
        <v>227.3</v>
      </c>
      <c r="AA13" s="190">
        <v>255</v>
      </c>
      <c r="AB13" s="190">
        <v>283</v>
      </c>
      <c r="AC13" s="190">
        <v>358.2</v>
      </c>
      <c r="AD13" s="190">
        <v>395.21679999999998</v>
      </c>
      <c r="AE13" s="190">
        <v>423.03039999999999</v>
      </c>
      <c r="AF13" s="190">
        <v>435.41809999999998</v>
      </c>
      <c r="AG13" s="190">
        <v>368.70389999999998</v>
      </c>
      <c r="AH13" s="190">
        <v>356.71660000000003</v>
      </c>
      <c r="AI13" s="190">
        <v>345.30250000000001</v>
      </c>
      <c r="AJ13" s="190">
        <v>413.77859999999998</v>
      </c>
      <c r="AK13" s="190">
        <v>362.411</v>
      </c>
      <c r="AL13" s="190">
        <v>305.2208</v>
      </c>
      <c r="AM13" s="190">
        <v>325.91489999999999</v>
      </c>
      <c r="AN13" s="190">
        <v>285.02640000000002</v>
      </c>
      <c r="AO13" s="190">
        <v>274.21944739999998</v>
      </c>
      <c r="AP13" s="190">
        <v>257.14560627999998</v>
      </c>
      <c r="AQ13" s="190">
        <v>236.90454403999999</v>
      </c>
      <c r="AR13" s="190">
        <v>242.73614601</v>
      </c>
      <c r="AS13" s="190">
        <v>268.77344390000002</v>
      </c>
      <c r="AT13" s="190">
        <v>315.51119999999997</v>
      </c>
      <c r="AU13" s="190">
        <v>339.85860000000002</v>
      </c>
      <c r="AV13" s="190">
        <v>310.34890000000001</v>
      </c>
      <c r="AW13" s="190">
        <v>282.28219999999999</v>
      </c>
      <c r="AX13" s="190">
        <v>253.81639999999999</v>
      </c>
      <c r="AY13" s="190">
        <v>264.00220000000002</v>
      </c>
      <c r="AZ13" s="242">
        <v>276.42759999999998</v>
      </c>
      <c r="BA13" s="242">
        <v>279.09570000000002</v>
      </c>
      <c r="BB13" s="242">
        <v>273.00970000000001</v>
      </c>
      <c r="BC13" s="242">
        <v>267.48559999999998</v>
      </c>
      <c r="BD13" s="242">
        <v>260.84649999999999</v>
      </c>
      <c r="BE13" s="242">
        <v>257.70589999999999</v>
      </c>
      <c r="BF13" s="242">
        <v>263.7928</v>
      </c>
      <c r="BG13" s="242">
        <v>266.57010000000002</v>
      </c>
      <c r="BH13" s="242">
        <v>272.13580000000002</v>
      </c>
      <c r="BI13" s="242">
        <v>280.3091</v>
      </c>
      <c r="BJ13" s="242">
        <v>270.72460000000001</v>
      </c>
      <c r="BK13" s="242">
        <v>270.286</v>
      </c>
      <c r="BL13" s="242">
        <v>269.53769999999997</v>
      </c>
      <c r="BM13" s="242">
        <v>269.0949</v>
      </c>
      <c r="BN13" s="242">
        <v>260.86509999999998</v>
      </c>
      <c r="BO13" s="242">
        <v>257.47300000000001</v>
      </c>
      <c r="BP13" s="242">
        <v>253.8886</v>
      </c>
      <c r="BQ13" s="242">
        <v>248.74870000000001</v>
      </c>
      <c r="BR13" s="242">
        <v>256.2038</v>
      </c>
      <c r="BS13" s="242">
        <v>254.54419999999999</v>
      </c>
      <c r="BT13" s="242">
        <v>262.07580000000002</v>
      </c>
      <c r="BU13" s="242">
        <v>262.78530000000001</v>
      </c>
      <c r="BV13" s="242">
        <v>248.45089999999999</v>
      </c>
    </row>
    <row r="14" spans="1:74" ht="11.15" customHeight="1" x14ac:dyDescent="0.25">
      <c r="A14" s="596" t="s">
        <v>499</v>
      </c>
      <c r="B14" s="480" t="s">
        <v>1236</v>
      </c>
      <c r="C14" s="190">
        <v>186.3</v>
      </c>
      <c r="D14" s="190">
        <v>162.69999999999999</v>
      </c>
      <c r="E14" s="190">
        <v>123.8</v>
      </c>
      <c r="F14" s="190">
        <v>87.2</v>
      </c>
      <c r="G14" s="190">
        <v>79.5</v>
      </c>
      <c r="H14" s="190">
        <v>100.2</v>
      </c>
      <c r="I14" s="190">
        <v>115.2</v>
      </c>
      <c r="J14" s="190">
        <v>117.9</v>
      </c>
      <c r="K14" s="190">
        <v>109.1</v>
      </c>
      <c r="L14" s="190">
        <v>108.9</v>
      </c>
      <c r="M14" s="190">
        <v>115.6</v>
      </c>
      <c r="N14" s="190">
        <v>134.1</v>
      </c>
      <c r="O14" s="190">
        <v>148.1</v>
      </c>
      <c r="P14" s="190">
        <v>166.7</v>
      </c>
      <c r="Q14" s="190">
        <v>172.6</v>
      </c>
      <c r="R14" s="190">
        <v>170</v>
      </c>
      <c r="S14" s="190">
        <v>180.6</v>
      </c>
      <c r="T14" s="190">
        <v>192.7</v>
      </c>
      <c r="U14" s="190">
        <v>193.1</v>
      </c>
      <c r="V14" s="190">
        <v>188.5</v>
      </c>
      <c r="W14" s="190">
        <v>204.1</v>
      </c>
      <c r="X14" s="190">
        <v>235.6</v>
      </c>
      <c r="Y14" s="190">
        <v>226.7</v>
      </c>
      <c r="Z14" s="190">
        <v>211.1</v>
      </c>
      <c r="AA14" s="190">
        <v>243.8</v>
      </c>
      <c r="AB14" s="190">
        <v>274.2</v>
      </c>
      <c r="AC14" s="190">
        <v>347.9</v>
      </c>
      <c r="AD14" s="190">
        <v>386.47829999999999</v>
      </c>
      <c r="AE14" s="190">
        <v>449.47539999999998</v>
      </c>
      <c r="AF14" s="190">
        <v>418.53199999999998</v>
      </c>
      <c r="AG14" s="190">
        <v>359.15440000000001</v>
      </c>
      <c r="AH14" s="190">
        <v>341.27120000000002</v>
      </c>
      <c r="AI14" s="190">
        <v>334.15410000000003</v>
      </c>
      <c r="AJ14" s="190">
        <v>421.14420000000001</v>
      </c>
      <c r="AK14" s="190">
        <v>382.6814</v>
      </c>
      <c r="AL14" s="190">
        <v>295.77319999999997</v>
      </c>
      <c r="AM14" s="190">
        <v>307.88</v>
      </c>
      <c r="AN14" s="190">
        <v>265.42219999999998</v>
      </c>
      <c r="AO14" s="190">
        <v>257.39330000000001</v>
      </c>
      <c r="AP14" s="190">
        <v>243.74449999999999</v>
      </c>
      <c r="AQ14" s="190">
        <v>218.50120000000001</v>
      </c>
      <c r="AR14" s="190">
        <v>228.77809999999999</v>
      </c>
      <c r="AS14" s="190">
        <v>250.541</v>
      </c>
      <c r="AT14" s="190">
        <v>294.66329999999999</v>
      </c>
      <c r="AU14" s="190">
        <v>316.4119</v>
      </c>
      <c r="AV14" s="190">
        <v>299.096</v>
      </c>
      <c r="AW14" s="190">
        <v>280.64460000000003</v>
      </c>
      <c r="AX14" s="190">
        <v>254.23490000000001</v>
      </c>
      <c r="AY14" s="190">
        <v>258.87709999999998</v>
      </c>
      <c r="AZ14" s="242">
        <v>272.72859999999997</v>
      </c>
      <c r="BA14" s="242">
        <v>268.40219999999999</v>
      </c>
      <c r="BB14" s="242">
        <v>258.21019999999999</v>
      </c>
      <c r="BC14" s="242">
        <v>255.39680000000001</v>
      </c>
      <c r="BD14" s="242">
        <v>242.3372</v>
      </c>
      <c r="BE14" s="242">
        <v>238.10140000000001</v>
      </c>
      <c r="BF14" s="242">
        <v>245.542</v>
      </c>
      <c r="BG14" s="242">
        <v>247.88339999999999</v>
      </c>
      <c r="BH14" s="242">
        <v>260.15499999999997</v>
      </c>
      <c r="BI14" s="242">
        <v>267.90699999999998</v>
      </c>
      <c r="BJ14" s="242">
        <v>262.22910000000002</v>
      </c>
      <c r="BK14" s="242">
        <v>267.00630000000001</v>
      </c>
      <c r="BL14" s="242">
        <v>263.49149999999997</v>
      </c>
      <c r="BM14" s="242">
        <v>260.78219999999999</v>
      </c>
      <c r="BN14" s="242">
        <v>250.41030000000001</v>
      </c>
      <c r="BO14" s="242">
        <v>248.3451</v>
      </c>
      <c r="BP14" s="242">
        <v>244.33170000000001</v>
      </c>
      <c r="BQ14" s="242">
        <v>238.8974</v>
      </c>
      <c r="BR14" s="242">
        <v>243.95349999999999</v>
      </c>
      <c r="BS14" s="242">
        <v>243.97900000000001</v>
      </c>
      <c r="BT14" s="242">
        <v>250.97489999999999</v>
      </c>
      <c r="BU14" s="242">
        <v>253.77330000000001</v>
      </c>
      <c r="BV14" s="242">
        <v>245.40440000000001</v>
      </c>
    </row>
    <row r="15" spans="1:74" ht="11.15" customHeight="1" x14ac:dyDescent="0.25">
      <c r="A15" s="596" t="s">
        <v>757</v>
      </c>
      <c r="B15" s="480" t="s">
        <v>366</v>
      </c>
      <c r="C15" s="190">
        <v>195.8</v>
      </c>
      <c r="D15" s="190">
        <v>166.7</v>
      </c>
      <c r="E15" s="190">
        <v>125.7</v>
      </c>
      <c r="F15" s="190">
        <v>74</v>
      </c>
      <c r="G15" s="190">
        <v>72.8</v>
      </c>
      <c r="H15" s="190">
        <v>104.6</v>
      </c>
      <c r="I15" s="190">
        <v>117.5</v>
      </c>
      <c r="J15" s="190">
        <v>118.8</v>
      </c>
      <c r="K15" s="190">
        <v>111</v>
      </c>
      <c r="L15" s="190">
        <v>113.4</v>
      </c>
      <c r="M15" s="190">
        <v>121.6</v>
      </c>
      <c r="N15" s="190">
        <v>139.5</v>
      </c>
      <c r="O15" s="190">
        <v>148.5</v>
      </c>
      <c r="P15" s="190">
        <v>164.2</v>
      </c>
      <c r="Q15" s="190">
        <v>176.3</v>
      </c>
      <c r="R15" s="190">
        <v>172.4</v>
      </c>
      <c r="S15" s="190">
        <v>182.2</v>
      </c>
      <c r="T15" s="190">
        <v>190.6</v>
      </c>
      <c r="U15" s="190">
        <v>198.1</v>
      </c>
      <c r="V15" s="190">
        <v>196.5</v>
      </c>
      <c r="W15" s="190">
        <v>203.2</v>
      </c>
      <c r="X15" s="190">
        <v>230.3</v>
      </c>
      <c r="Y15" s="190">
        <v>230.9</v>
      </c>
      <c r="Z15" s="190">
        <v>216.8</v>
      </c>
      <c r="AA15" s="190">
        <v>245.1</v>
      </c>
      <c r="AB15" s="190">
        <v>265.3</v>
      </c>
      <c r="AC15" s="190">
        <v>332.6</v>
      </c>
      <c r="AD15" s="190">
        <v>393.27229999999997</v>
      </c>
      <c r="AE15" s="190">
        <v>395.19990000000001</v>
      </c>
      <c r="AF15" s="190">
        <v>411.08569999999997</v>
      </c>
      <c r="AG15" s="190">
        <v>351.45839999999998</v>
      </c>
      <c r="AH15" s="190">
        <v>337.36919999999998</v>
      </c>
      <c r="AI15" s="190">
        <v>331.51240000000001</v>
      </c>
      <c r="AJ15" s="190">
        <v>379.1592</v>
      </c>
      <c r="AK15" s="190">
        <v>322.42169999999999</v>
      </c>
      <c r="AL15" s="190">
        <v>295.16000000000003</v>
      </c>
      <c r="AM15" s="190">
        <v>358.27190000000002</v>
      </c>
      <c r="AN15" s="190">
        <v>283.7045</v>
      </c>
      <c r="AO15" s="190">
        <v>273.49950000000001</v>
      </c>
      <c r="AP15" s="190">
        <v>243.92420000000001</v>
      </c>
      <c r="AQ15" s="190">
        <v>224.01249999999999</v>
      </c>
      <c r="AR15" s="190">
        <v>231.60400000000001</v>
      </c>
      <c r="AS15" s="190">
        <v>254.90039999999999</v>
      </c>
      <c r="AT15" s="190">
        <v>303.75439999999998</v>
      </c>
      <c r="AU15" s="190">
        <v>317.23500000000001</v>
      </c>
      <c r="AV15" s="190">
        <v>292.8433</v>
      </c>
      <c r="AW15" s="190">
        <v>278.32429999999999</v>
      </c>
      <c r="AX15" s="190">
        <v>244.83519999999999</v>
      </c>
      <c r="AY15" s="190">
        <v>263.33550000000002</v>
      </c>
      <c r="AZ15" s="242">
        <v>284.04509999999999</v>
      </c>
      <c r="BA15" s="242">
        <v>284.6977</v>
      </c>
      <c r="BB15" s="242">
        <v>286.0326</v>
      </c>
      <c r="BC15" s="242">
        <v>278.34370000000001</v>
      </c>
      <c r="BD15" s="242">
        <v>269.56180000000001</v>
      </c>
      <c r="BE15" s="242">
        <v>259.77460000000002</v>
      </c>
      <c r="BF15" s="242">
        <v>264.57400000000001</v>
      </c>
      <c r="BG15" s="242">
        <v>262.29750000000001</v>
      </c>
      <c r="BH15" s="242">
        <v>264.93509999999998</v>
      </c>
      <c r="BI15" s="242">
        <v>272.26209999999998</v>
      </c>
      <c r="BJ15" s="242">
        <v>270.2604</v>
      </c>
      <c r="BK15" s="242">
        <v>271.51830000000001</v>
      </c>
      <c r="BL15" s="242">
        <v>268.03250000000003</v>
      </c>
      <c r="BM15" s="242">
        <v>267.16849999999999</v>
      </c>
      <c r="BN15" s="242">
        <v>257.95760000000001</v>
      </c>
      <c r="BO15" s="242">
        <v>255.77119999999999</v>
      </c>
      <c r="BP15" s="242">
        <v>251.84110000000001</v>
      </c>
      <c r="BQ15" s="242">
        <v>247.7817</v>
      </c>
      <c r="BR15" s="242">
        <v>253.85550000000001</v>
      </c>
      <c r="BS15" s="242">
        <v>257.25420000000003</v>
      </c>
      <c r="BT15" s="242">
        <v>266.93299999999999</v>
      </c>
      <c r="BU15" s="242">
        <v>268.51369999999997</v>
      </c>
      <c r="BV15" s="242">
        <v>258.70409999999998</v>
      </c>
    </row>
    <row r="16" spans="1:74" ht="11.15" customHeight="1" x14ac:dyDescent="0.25">
      <c r="A16" s="596" t="s">
        <v>500</v>
      </c>
      <c r="B16" s="480" t="s">
        <v>102</v>
      </c>
      <c r="C16" s="190">
        <v>193.9</v>
      </c>
      <c r="D16" s="190">
        <v>173.5</v>
      </c>
      <c r="E16" s="190">
        <v>137.1</v>
      </c>
      <c r="F16" s="190">
        <v>97.6</v>
      </c>
      <c r="G16" s="190">
        <v>81.7</v>
      </c>
      <c r="H16" s="190">
        <v>94.9</v>
      </c>
      <c r="I16" s="190">
        <v>107.1</v>
      </c>
      <c r="J16" s="190">
        <v>122.4</v>
      </c>
      <c r="K16" s="190">
        <v>120</v>
      </c>
      <c r="L16" s="190">
        <v>115.1</v>
      </c>
      <c r="M16" s="190">
        <v>114.5</v>
      </c>
      <c r="N16" s="190">
        <v>129</v>
      </c>
      <c r="O16" s="190">
        <v>146.19999999999999</v>
      </c>
      <c r="P16" s="190">
        <v>161.69999999999999</v>
      </c>
      <c r="Q16" s="190">
        <v>176.6</v>
      </c>
      <c r="R16" s="190">
        <v>175.6</v>
      </c>
      <c r="S16" s="190">
        <v>176</v>
      </c>
      <c r="T16" s="190">
        <v>186.7</v>
      </c>
      <c r="U16" s="190">
        <v>196.9</v>
      </c>
      <c r="V16" s="190">
        <v>190.1</v>
      </c>
      <c r="W16" s="190">
        <v>195</v>
      </c>
      <c r="X16" s="190">
        <v>209.1</v>
      </c>
      <c r="Y16" s="190">
        <v>214.1</v>
      </c>
      <c r="Z16" s="190">
        <v>209</v>
      </c>
      <c r="AA16" s="190">
        <v>216</v>
      </c>
      <c r="AB16" s="190">
        <v>243.2</v>
      </c>
      <c r="AC16" s="190">
        <v>286.7</v>
      </c>
      <c r="AD16" s="190">
        <v>255.49180000000001</v>
      </c>
      <c r="AE16" s="190">
        <v>255.94210000000001</v>
      </c>
      <c r="AF16" s="190">
        <v>263.75700000000001</v>
      </c>
      <c r="AG16" s="190">
        <v>244.73220000000001</v>
      </c>
      <c r="AH16" s="190">
        <v>233.09309999999999</v>
      </c>
      <c r="AI16" s="190">
        <v>211.99860000000001</v>
      </c>
      <c r="AJ16" s="190">
        <v>206.95179999999999</v>
      </c>
      <c r="AK16" s="190">
        <v>203.86869999999999</v>
      </c>
      <c r="AL16" s="190">
        <v>190.64789999999999</v>
      </c>
      <c r="AM16" s="190">
        <v>197.5822</v>
      </c>
      <c r="AN16" s="190">
        <v>199.21270000000001</v>
      </c>
      <c r="AO16" s="190">
        <v>191.6112</v>
      </c>
      <c r="AP16" s="190">
        <v>195.56139999999999</v>
      </c>
      <c r="AQ16" s="190">
        <v>188.73249999999999</v>
      </c>
      <c r="AR16" s="190">
        <v>184.44540000000001</v>
      </c>
      <c r="AS16" s="190">
        <v>188.94489999999999</v>
      </c>
      <c r="AT16" s="190">
        <v>202.94560000000001</v>
      </c>
      <c r="AU16" s="190">
        <v>217.34540000000001</v>
      </c>
      <c r="AV16" s="190">
        <v>215.9298</v>
      </c>
      <c r="AW16" s="190">
        <v>207.50280000000001</v>
      </c>
      <c r="AX16" s="190">
        <v>194.21090000000001</v>
      </c>
      <c r="AY16" s="190">
        <v>193.43709999999999</v>
      </c>
      <c r="AZ16" s="242">
        <v>199.5703</v>
      </c>
      <c r="BA16" s="242">
        <v>201.38630000000001</v>
      </c>
      <c r="BB16" s="242">
        <v>200.4495</v>
      </c>
      <c r="BC16" s="242">
        <v>201.9597</v>
      </c>
      <c r="BD16" s="242">
        <v>201.5838</v>
      </c>
      <c r="BE16" s="242">
        <v>197.7235</v>
      </c>
      <c r="BF16" s="242">
        <v>200.542</v>
      </c>
      <c r="BG16" s="242">
        <v>198.93100000000001</v>
      </c>
      <c r="BH16" s="242">
        <v>195.28700000000001</v>
      </c>
      <c r="BI16" s="242">
        <v>197.38480000000001</v>
      </c>
      <c r="BJ16" s="242">
        <v>197.511</v>
      </c>
      <c r="BK16" s="242">
        <v>198.8827</v>
      </c>
      <c r="BL16" s="242">
        <v>200.19049999999999</v>
      </c>
      <c r="BM16" s="242">
        <v>197.1884</v>
      </c>
      <c r="BN16" s="242">
        <v>192.91630000000001</v>
      </c>
      <c r="BO16" s="242">
        <v>193.86959999999999</v>
      </c>
      <c r="BP16" s="242">
        <v>194.78</v>
      </c>
      <c r="BQ16" s="242">
        <v>191.46539999999999</v>
      </c>
      <c r="BR16" s="242">
        <v>194.47980000000001</v>
      </c>
      <c r="BS16" s="242">
        <v>192.9385</v>
      </c>
      <c r="BT16" s="242">
        <v>189.3167</v>
      </c>
      <c r="BU16" s="242">
        <v>191.4179</v>
      </c>
      <c r="BV16" s="242">
        <v>191.541</v>
      </c>
    </row>
    <row r="17" spans="1:74" ht="11.15" customHeight="1" x14ac:dyDescent="0.25">
      <c r="A17" s="596"/>
      <c r="B17" s="41" t="s">
        <v>1002</v>
      </c>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242"/>
      <c r="BA17" s="242"/>
      <c r="BB17" s="242"/>
      <c r="BC17" s="242"/>
      <c r="BD17" s="242"/>
      <c r="BE17" s="242"/>
      <c r="BF17" s="242"/>
      <c r="BG17" s="242"/>
      <c r="BH17" s="242"/>
      <c r="BI17" s="242"/>
      <c r="BJ17" s="242"/>
      <c r="BK17" s="242"/>
      <c r="BL17" s="242"/>
      <c r="BM17" s="242"/>
      <c r="BN17" s="242"/>
      <c r="BO17" s="242"/>
      <c r="BP17" s="242"/>
      <c r="BQ17" s="242"/>
      <c r="BR17" s="242"/>
      <c r="BS17" s="242"/>
      <c r="BT17" s="242"/>
      <c r="BU17" s="242"/>
      <c r="BV17" s="242"/>
    </row>
    <row r="18" spans="1:74" ht="11.15" customHeight="1" x14ac:dyDescent="0.25">
      <c r="A18" s="596" t="s">
        <v>1356</v>
      </c>
      <c r="B18" s="480" t="s">
        <v>1414</v>
      </c>
      <c r="C18" s="190">
        <v>43</v>
      </c>
      <c r="D18" s="190">
        <v>39.700000000000003</v>
      </c>
      <c r="E18" s="190">
        <v>29.2</v>
      </c>
      <c r="F18" s="190">
        <v>32.700000000000003</v>
      </c>
      <c r="G18" s="190">
        <v>41.7</v>
      </c>
      <c r="H18" s="190">
        <v>49.6</v>
      </c>
      <c r="I18" s="190">
        <v>49.1</v>
      </c>
      <c r="J18" s="190">
        <v>50.6</v>
      </c>
      <c r="K18" s="190">
        <v>49.5</v>
      </c>
      <c r="L18" s="190">
        <v>52.6</v>
      </c>
      <c r="M18" s="190">
        <v>54.5</v>
      </c>
      <c r="N18" s="190">
        <v>64.400000000000006</v>
      </c>
      <c r="O18" s="190">
        <v>86.3</v>
      </c>
      <c r="P18" s="190">
        <v>90.5</v>
      </c>
      <c r="Q18" s="190">
        <v>92.2</v>
      </c>
      <c r="R18" s="190">
        <v>82.3</v>
      </c>
      <c r="S18" s="190">
        <v>81.599999999999994</v>
      </c>
      <c r="T18" s="190">
        <v>96.5</v>
      </c>
      <c r="U18" s="190">
        <v>109</v>
      </c>
      <c r="V18" s="190">
        <v>111.5</v>
      </c>
      <c r="W18" s="190">
        <v>129.1</v>
      </c>
      <c r="X18" s="190">
        <v>145.4</v>
      </c>
      <c r="Y18" s="190">
        <v>125.2</v>
      </c>
      <c r="Z18" s="190">
        <v>103.3</v>
      </c>
      <c r="AA18" s="190">
        <v>116.9</v>
      </c>
      <c r="AB18" s="190">
        <v>128.30000000000001</v>
      </c>
      <c r="AC18" s="190">
        <v>144.80000000000001</v>
      </c>
      <c r="AD18" s="190">
        <v>130.19999999999999</v>
      </c>
      <c r="AE18" s="190">
        <v>122.3</v>
      </c>
      <c r="AF18" s="190">
        <v>121.9</v>
      </c>
      <c r="AG18" s="190">
        <v>114.2</v>
      </c>
      <c r="AH18" s="190">
        <v>109.3</v>
      </c>
      <c r="AI18" s="190">
        <v>99.1</v>
      </c>
      <c r="AJ18" s="190">
        <v>85.9</v>
      </c>
      <c r="AK18" s="190">
        <v>85.2</v>
      </c>
      <c r="AL18" s="190">
        <v>69.2</v>
      </c>
      <c r="AM18" s="190">
        <v>84.2</v>
      </c>
      <c r="AN18" s="190">
        <v>82.8</v>
      </c>
      <c r="AO18" s="190">
        <v>79.400000000000006</v>
      </c>
      <c r="AP18" s="190">
        <v>81.099999999999994</v>
      </c>
      <c r="AQ18" s="190">
        <v>66.599999999999994</v>
      </c>
      <c r="AR18" s="190">
        <v>57.4</v>
      </c>
      <c r="AS18" s="190">
        <v>62.9</v>
      </c>
      <c r="AT18" s="190">
        <v>67.900000000000006</v>
      </c>
      <c r="AU18" s="190">
        <v>73</v>
      </c>
      <c r="AV18" s="190">
        <v>67.477272726999999</v>
      </c>
      <c r="AW18" s="190">
        <v>63.923809523999999</v>
      </c>
      <c r="AX18" s="190">
        <v>68.704999999999998</v>
      </c>
      <c r="AY18" s="190">
        <v>77.553846153999999</v>
      </c>
      <c r="AZ18" s="242">
        <v>78.803610000000006</v>
      </c>
      <c r="BA18" s="242">
        <v>81.919929999999994</v>
      </c>
      <c r="BB18" s="242">
        <v>83.16189</v>
      </c>
      <c r="BC18" s="242">
        <v>81.911349999999999</v>
      </c>
      <c r="BD18" s="242">
        <v>79.711500000000001</v>
      </c>
      <c r="BE18" s="242">
        <v>79.647930000000002</v>
      </c>
      <c r="BF18" s="242">
        <v>79.461619999999996</v>
      </c>
      <c r="BG18" s="242">
        <v>80.154679999999999</v>
      </c>
      <c r="BH18" s="242">
        <v>78.790120000000002</v>
      </c>
      <c r="BI18" s="242">
        <v>78.611680000000007</v>
      </c>
      <c r="BJ18" s="242">
        <v>77.360889999999998</v>
      </c>
      <c r="BK18" s="242">
        <v>76.753659999999996</v>
      </c>
      <c r="BL18" s="242">
        <v>76.560609999999997</v>
      </c>
      <c r="BM18" s="242">
        <v>77.137500000000003</v>
      </c>
      <c r="BN18" s="242">
        <v>77.127539999999996</v>
      </c>
      <c r="BO18" s="242">
        <v>77.155799999999999</v>
      </c>
      <c r="BP18" s="242">
        <v>76.343919999999997</v>
      </c>
      <c r="BQ18" s="242">
        <v>76.158630000000002</v>
      </c>
      <c r="BR18" s="242">
        <v>75.206540000000004</v>
      </c>
      <c r="BS18" s="242">
        <v>75.824299999999994</v>
      </c>
      <c r="BT18" s="242">
        <v>74.335130000000007</v>
      </c>
      <c r="BU18" s="242">
        <v>73.914180000000002</v>
      </c>
      <c r="BV18" s="242">
        <v>72.682569999999998</v>
      </c>
    </row>
    <row r="19" spans="1:74" ht="11.15" customHeight="1" x14ac:dyDescent="0.25">
      <c r="A19" s="599"/>
      <c r="B19" s="38" t="s">
        <v>221</v>
      </c>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242"/>
      <c r="BA19" s="242"/>
      <c r="BB19" s="242"/>
      <c r="BC19" s="242"/>
      <c r="BD19" s="242"/>
      <c r="BE19" s="242"/>
      <c r="BF19" s="242"/>
      <c r="BG19" s="242"/>
      <c r="BH19" s="242"/>
      <c r="BI19" s="242"/>
      <c r="BJ19" s="242"/>
      <c r="BK19" s="242"/>
      <c r="BL19" s="242"/>
      <c r="BM19" s="242"/>
      <c r="BN19" s="242"/>
      <c r="BO19" s="242"/>
      <c r="BP19" s="242"/>
      <c r="BQ19" s="242"/>
      <c r="BR19" s="242"/>
      <c r="BS19" s="242"/>
      <c r="BT19" s="242"/>
      <c r="BU19" s="242"/>
      <c r="BV19" s="242"/>
    </row>
    <row r="20" spans="1:74" ht="11.15" customHeight="1" x14ac:dyDescent="0.25">
      <c r="A20" s="596" t="s">
        <v>474</v>
      </c>
      <c r="B20" s="480" t="s">
        <v>222</v>
      </c>
      <c r="C20" s="190">
        <v>254.77500000000001</v>
      </c>
      <c r="D20" s="190">
        <v>244.2</v>
      </c>
      <c r="E20" s="190">
        <v>223.42</v>
      </c>
      <c r="F20" s="190">
        <v>184.05</v>
      </c>
      <c r="G20" s="190">
        <v>186.95</v>
      </c>
      <c r="H20" s="190">
        <v>208.22</v>
      </c>
      <c r="I20" s="190">
        <v>218.32499999999999</v>
      </c>
      <c r="J20" s="190">
        <v>218.24</v>
      </c>
      <c r="K20" s="190">
        <v>218.27500000000001</v>
      </c>
      <c r="L20" s="190">
        <v>215.8</v>
      </c>
      <c r="M20" s="190">
        <v>210.82</v>
      </c>
      <c r="N20" s="190">
        <v>219.52500000000001</v>
      </c>
      <c r="O20" s="190">
        <v>233.42500000000001</v>
      </c>
      <c r="P20" s="190">
        <v>250.1</v>
      </c>
      <c r="Q20" s="190">
        <v>281.04000000000002</v>
      </c>
      <c r="R20" s="190">
        <v>285.82499999999999</v>
      </c>
      <c r="S20" s="190">
        <v>298.52</v>
      </c>
      <c r="T20" s="190">
        <v>306.375</v>
      </c>
      <c r="U20" s="190">
        <v>313.60000000000002</v>
      </c>
      <c r="V20" s="190">
        <v>315.77999999999997</v>
      </c>
      <c r="W20" s="190">
        <v>317.5</v>
      </c>
      <c r="X20" s="190">
        <v>329.05</v>
      </c>
      <c r="Y20" s="190">
        <v>339.48</v>
      </c>
      <c r="Z20" s="190">
        <v>330.65</v>
      </c>
      <c r="AA20" s="190">
        <v>331.46</v>
      </c>
      <c r="AB20" s="190">
        <v>351.72500000000002</v>
      </c>
      <c r="AC20" s="190">
        <v>422.17500000000001</v>
      </c>
      <c r="AD20" s="190">
        <v>410.85</v>
      </c>
      <c r="AE20" s="190">
        <v>444.36</v>
      </c>
      <c r="AF20" s="190">
        <v>492.9</v>
      </c>
      <c r="AG20" s="190">
        <v>455.92500000000001</v>
      </c>
      <c r="AH20" s="190">
        <v>397.5</v>
      </c>
      <c r="AI20" s="190">
        <v>370.02499999999998</v>
      </c>
      <c r="AJ20" s="190">
        <v>381.52</v>
      </c>
      <c r="AK20" s="190">
        <v>368.5</v>
      </c>
      <c r="AL20" s="190">
        <v>321</v>
      </c>
      <c r="AM20" s="190">
        <v>333.92</v>
      </c>
      <c r="AN20" s="190">
        <v>338.875</v>
      </c>
      <c r="AO20" s="190">
        <v>342.2</v>
      </c>
      <c r="AP20" s="190">
        <v>360.3</v>
      </c>
      <c r="AQ20" s="190">
        <v>355.48</v>
      </c>
      <c r="AR20" s="190">
        <v>357.1</v>
      </c>
      <c r="AS20" s="190">
        <v>359.7</v>
      </c>
      <c r="AT20" s="190">
        <v>383.97500000000002</v>
      </c>
      <c r="AU20" s="190">
        <v>383.6</v>
      </c>
      <c r="AV20" s="190">
        <v>361.28</v>
      </c>
      <c r="AW20" s="190">
        <v>331.8</v>
      </c>
      <c r="AX20" s="190">
        <v>313.39999999999998</v>
      </c>
      <c r="AY20" s="190">
        <v>307.54000000000002</v>
      </c>
      <c r="AZ20" s="242">
        <v>310.52339999999998</v>
      </c>
      <c r="BA20" s="242">
        <v>318.91030000000001</v>
      </c>
      <c r="BB20" s="242">
        <v>327.10809999999998</v>
      </c>
      <c r="BC20" s="242">
        <v>340.58030000000002</v>
      </c>
      <c r="BD20" s="242">
        <v>350.95589999999999</v>
      </c>
      <c r="BE20" s="242">
        <v>354.5958</v>
      </c>
      <c r="BF20" s="242">
        <v>355.22989999999999</v>
      </c>
      <c r="BG20" s="242">
        <v>340.06299999999999</v>
      </c>
      <c r="BH20" s="242">
        <v>326.05799999999999</v>
      </c>
      <c r="BI20" s="242">
        <v>321.39690000000002</v>
      </c>
      <c r="BJ20" s="242">
        <v>316.04289999999997</v>
      </c>
      <c r="BK20" s="242">
        <v>313.89359999999999</v>
      </c>
      <c r="BL20" s="242">
        <v>313.93239999999997</v>
      </c>
      <c r="BM20" s="242">
        <v>326.37279999999998</v>
      </c>
      <c r="BN20" s="242">
        <v>331.10160000000002</v>
      </c>
      <c r="BO20" s="242">
        <v>342.15600000000001</v>
      </c>
      <c r="BP20" s="242">
        <v>349.44810000000001</v>
      </c>
      <c r="BQ20" s="242">
        <v>348.96300000000002</v>
      </c>
      <c r="BR20" s="242">
        <v>348.28050000000002</v>
      </c>
      <c r="BS20" s="242">
        <v>340.62580000000003</v>
      </c>
      <c r="BT20" s="242">
        <v>326.51049999999998</v>
      </c>
      <c r="BU20" s="242">
        <v>318.11169999999998</v>
      </c>
      <c r="BV20" s="242">
        <v>308.73439999999999</v>
      </c>
    </row>
    <row r="21" spans="1:74" ht="11.15" customHeight="1" x14ac:dyDescent="0.25">
      <c r="A21" s="596" t="s">
        <v>497</v>
      </c>
      <c r="B21" s="480" t="s">
        <v>223</v>
      </c>
      <c r="C21" s="190">
        <v>263.55</v>
      </c>
      <c r="D21" s="190">
        <v>253.25</v>
      </c>
      <c r="E21" s="190">
        <v>232.9</v>
      </c>
      <c r="F21" s="190">
        <v>193.82499999999999</v>
      </c>
      <c r="G21" s="190">
        <v>196.05</v>
      </c>
      <c r="H21" s="190">
        <v>216.96</v>
      </c>
      <c r="I21" s="190">
        <v>227.2</v>
      </c>
      <c r="J21" s="190">
        <v>227.22</v>
      </c>
      <c r="K21" s="190">
        <v>227.35</v>
      </c>
      <c r="L21" s="190">
        <v>224.82499999999999</v>
      </c>
      <c r="M21" s="190">
        <v>219.98</v>
      </c>
      <c r="N21" s="190">
        <v>228.35</v>
      </c>
      <c r="O21" s="190">
        <v>242.02500000000001</v>
      </c>
      <c r="P21" s="190">
        <v>258.7</v>
      </c>
      <c r="Q21" s="190">
        <v>289.76</v>
      </c>
      <c r="R21" s="190">
        <v>294.77499999999998</v>
      </c>
      <c r="S21" s="190">
        <v>307.62</v>
      </c>
      <c r="T21" s="190">
        <v>315.67500000000001</v>
      </c>
      <c r="U21" s="190">
        <v>323.05</v>
      </c>
      <c r="V21" s="190">
        <v>325.54000000000002</v>
      </c>
      <c r="W21" s="190">
        <v>327.14999999999998</v>
      </c>
      <c r="X21" s="190">
        <v>338.42500000000001</v>
      </c>
      <c r="Y21" s="190">
        <v>349.1</v>
      </c>
      <c r="Z21" s="190">
        <v>340.6</v>
      </c>
      <c r="AA21" s="190">
        <v>341.28</v>
      </c>
      <c r="AB21" s="190">
        <v>361.1</v>
      </c>
      <c r="AC21" s="190">
        <v>432.17500000000001</v>
      </c>
      <c r="AD21" s="190">
        <v>421.27499999999998</v>
      </c>
      <c r="AE21" s="190">
        <v>454.5</v>
      </c>
      <c r="AF21" s="190">
        <v>503.22500000000002</v>
      </c>
      <c r="AG21" s="190">
        <v>466.8</v>
      </c>
      <c r="AH21" s="190">
        <v>408.74</v>
      </c>
      <c r="AI21" s="190">
        <v>381.67500000000001</v>
      </c>
      <c r="AJ21" s="190">
        <v>393.54</v>
      </c>
      <c r="AK21" s="190">
        <v>379.92500000000001</v>
      </c>
      <c r="AL21" s="190">
        <v>332.35</v>
      </c>
      <c r="AM21" s="190">
        <v>344.52</v>
      </c>
      <c r="AN21" s="190">
        <v>350.125</v>
      </c>
      <c r="AO21" s="190">
        <v>353.5</v>
      </c>
      <c r="AP21" s="190">
        <v>371.07499999999999</v>
      </c>
      <c r="AQ21" s="190">
        <v>366.62</v>
      </c>
      <c r="AR21" s="190">
        <v>368.42500000000001</v>
      </c>
      <c r="AS21" s="190">
        <v>371.24</v>
      </c>
      <c r="AT21" s="190">
        <v>395.42500000000001</v>
      </c>
      <c r="AU21" s="190">
        <v>395.75</v>
      </c>
      <c r="AV21" s="190">
        <v>374.2</v>
      </c>
      <c r="AW21" s="190">
        <v>344.25</v>
      </c>
      <c r="AX21" s="190">
        <v>325.7</v>
      </c>
      <c r="AY21" s="190">
        <v>319.68</v>
      </c>
      <c r="AZ21" s="242">
        <v>322.46230000000003</v>
      </c>
      <c r="BA21" s="242">
        <v>330.72230000000002</v>
      </c>
      <c r="BB21" s="242">
        <v>339.07569999999998</v>
      </c>
      <c r="BC21" s="242">
        <v>351.83580000000001</v>
      </c>
      <c r="BD21" s="242">
        <v>362.1173</v>
      </c>
      <c r="BE21" s="242">
        <v>366.55939999999998</v>
      </c>
      <c r="BF21" s="242">
        <v>367.31439999999998</v>
      </c>
      <c r="BG21" s="242">
        <v>352.32510000000002</v>
      </c>
      <c r="BH21" s="242">
        <v>338.56470000000002</v>
      </c>
      <c r="BI21" s="242">
        <v>334.02670000000001</v>
      </c>
      <c r="BJ21" s="242">
        <v>328.745</v>
      </c>
      <c r="BK21" s="242">
        <v>326.52229999999997</v>
      </c>
      <c r="BL21" s="242">
        <v>326.36959999999999</v>
      </c>
      <c r="BM21" s="242">
        <v>338.6857</v>
      </c>
      <c r="BN21" s="242">
        <v>343.56760000000003</v>
      </c>
      <c r="BO21" s="242">
        <v>354.50459999999998</v>
      </c>
      <c r="BP21" s="242">
        <v>361.69619999999998</v>
      </c>
      <c r="BQ21" s="242">
        <v>361.40559999999999</v>
      </c>
      <c r="BR21" s="242">
        <v>360.83640000000003</v>
      </c>
      <c r="BS21" s="242">
        <v>353.35500000000002</v>
      </c>
      <c r="BT21" s="242">
        <v>339.47859999999997</v>
      </c>
      <c r="BU21" s="242">
        <v>331.1968</v>
      </c>
      <c r="BV21" s="242">
        <v>321.88549999999998</v>
      </c>
    </row>
    <row r="22" spans="1:74" ht="11.15" customHeight="1" x14ac:dyDescent="0.25">
      <c r="A22" s="596" t="s">
        <v>498</v>
      </c>
      <c r="B22" s="480" t="s">
        <v>778</v>
      </c>
      <c r="C22" s="190">
        <v>304.75</v>
      </c>
      <c r="D22" s="190">
        <v>290.95</v>
      </c>
      <c r="E22" s="190">
        <v>272.86</v>
      </c>
      <c r="F22" s="190">
        <v>249.3</v>
      </c>
      <c r="G22" s="190">
        <v>239.22499999999999</v>
      </c>
      <c r="H22" s="190">
        <v>240.8</v>
      </c>
      <c r="I22" s="190">
        <v>243.375</v>
      </c>
      <c r="J22" s="190">
        <v>242.92</v>
      </c>
      <c r="K22" s="190">
        <v>241.375</v>
      </c>
      <c r="L22" s="190">
        <v>238.875</v>
      </c>
      <c r="M22" s="190">
        <v>243.2</v>
      </c>
      <c r="N22" s="190">
        <v>258.47500000000002</v>
      </c>
      <c r="O22" s="190">
        <v>268.05</v>
      </c>
      <c r="P22" s="190">
        <v>284.7</v>
      </c>
      <c r="Q22" s="190">
        <v>315.22000000000003</v>
      </c>
      <c r="R22" s="190">
        <v>313.02499999999998</v>
      </c>
      <c r="S22" s="190">
        <v>321.7</v>
      </c>
      <c r="T22" s="190">
        <v>328.67500000000001</v>
      </c>
      <c r="U22" s="190">
        <v>333.875</v>
      </c>
      <c r="V22" s="190">
        <v>335</v>
      </c>
      <c r="W22" s="190">
        <v>338.4</v>
      </c>
      <c r="X22" s="190">
        <v>361.17500000000001</v>
      </c>
      <c r="Y22" s="190">
        <v>372.7</v>
      </c>
      <c r="Z22" s="190">
        <v>364.1</v>
      </c>
      <c r="AA22" s="190">
        <v>372.42</v>
      </c>
      <c r="AB22" s="190">
        <v>403.22500000000002</v>
      </c>
      <c r="AC22" s="190">
        <v>510.45</v>
      </c>
      <c r="AD22" s="190">
        <v>511.95</v>
      </c>
      <c r="AE22" s="190">
        <v>557.1</v>
      </c>
      <c r="AF22" s="190">
        <v>575.35</v>
      </c>
      <c r="AG22" s="190">
        <v>548.57500000000005</v>
      </c>
      <c r="AH22" s="190">
        <v>501.32</v>
      </c>
      <c r="AI22" s="190">
        <v>499.25</v>
      </c>
      <c r="AJ22" s="190">
        <v>521.14</v>
      </c>
      <c r="AK22" s="190">
        <v>525.5</v>
      </c>
      <c r="AL22" s="190">
        <v>471.35</v>
      </c>
      <c r="AM22" s="190">
        <v>457.64</v>
      </c>
      <c r="AN22" s="190">
        <v>441.32499999999999</v>
      </c>
      <c r="AO22" s="190">
        <v>421.05</v>
      </c>
      <c r="AP22" s="190">
        <v>409.9</v>
      </c>
      <c r="AQ22" s="190">
        <v>391.5</v>
      </c>
      <c r="AR22" s="190">
        <v>380.17500000000001</v>
      </c>
      <c r="AS22" s="190">
        <v>388.22</v>
      </c>
      <c r="AT22" s="190">
        <v>437.02499999999998</v>
      </c>
      <c r="AU22" s="190">
        <v>456.27499999999998</v>
      </c>
      <c r="AV22" s="190">
        <v>450.68</v>
      </c>
      <c r="AW22" s="190">
        <v>425.375</v>
      </c>
      <c r="AX22" s="190">
        <v>397.17500000000001</v>
      </c>
      <c r="AY22" s="190">
        <v>385.44</v>
      </c>
      <c r="AZ22" s="242">
        <v>392.55099999999999</v>
      </c>
      <c r="BA22" s="242">
        <v>402.28829999999999</v>
      </c>
      <c r="BB22" s="242">
        <v>399.43299999999999</v>
      </c>
      <c r="BC22" s="242">
        <v>392.06540000000001</v>
      </c>
      <c r="BD22" s="242">
        <v>385.28710000000001</v>
      </c>
      <c r="BE22" s="242">
        <v>380.49459999999999</v>
      </c>
      <c r="BF22" s="242">
        <v>383.90210000000002</v>
      </c>
      <c r="BG22" s="242">
        <v>389.02269999999999</v>
      </c>
      <c r="BH22" s="242">
        <v>389.9778</v>
      </c>
      <c r="BI22" s="242">
        <v>401.37060000000002</v>
      </c>
      <c r="BJ22" s="242">
        <v>401.17090000000002</v>
      </c>
      <c r="BK22" s="242">
        <v>399.49</v>
      </c>
      <c r="BL22" s="242">
        <v>398.16269999999997</v>
      </c>
      <c r="BM22" s="242">
        <v>400.51499999999999</v>
      </c>
      <c r="BN22" s="242">
        <v>393.41419999999999</v>
      </c>
      <c r="BO22" s="242">
        <v>390.18470000000002</v>
      </c>
      <c r="BP22" s="242">
        <v>385.48270000000002</v>
      </c>
      <c r="BQ22" s="242">
        <v>379.4982</v>
      </c>
      <c r="BR22" s="242">
        <v>381.53359999999998</v>
      </c>
      <c r="BS22" s="242">
        <v>382.3408</v>
      </c>
      <c r="BT22" s="242">
        <v>385.55399999999997</v>
      </c>
      <c r="BU22" s="242">
        <v>390.06979999999999</v>
      </c>
      <c r="BV22" s="242">
        <v>384.81040000000002</v>
      </c>
    </row>
    <row r="23" spans="1:74" ht="11.15" customHeight="1" x14ac:dyDescent="0.25">
      <c r="A23" s="596" t="s">
        <v>460</v>
      </c>
      <c r="B23" s="480" t="s">
        <v>524</v>
      </c>
      <c r="C23" s="190">
        <v>305.2</v>
      </c>
      <c r="D23" s="190">
        <v>281.2</v>
      </c>
      <c r="E23" s="190">
        <v>240.5</v>
      </c>
      <c r="F23" s="190">
        <v>204.4</v>
      </c>
      <c r="G23" s="190">
        <v>190.5</v>
      </c>
      <c r="H23" s="190">
        <v>205.7</v>
      </c>
      <c r="I23" s="190">
        <v>213.4</v>
      </c>
      <c r="J23" s="190">
        <v>216.1</v>
      </c>
      <c r="K23" s="190">
        <v>212.3</v>
      </c>
      <c r="L23" s="190">
        <v>213.9</v>
      </c>
      <c r="M23" s="190">
        <v>220.8</v>
      </c>
      <c r="N23" s="190">
        <v>241.9</v>
      </c>
      <c r="O23" s="190">
        <v>254.9</v>
      </c>
      <c r="P23" s="190">
        <v>279</v>
      </c>
      <c r="Q23" s="190">
        <v>287.3</v>
      </c>
      <c r="R23" s="190">
        <v>278.5</v>
      </c>
      <c r="S23" s="190">
        <v>282.5</v>
      </c>
      <c r="T23" s="190">
        <v>295.2</v>
      </c>
      <c r="U23" s="190">
        <v>298</v>
      </c>
      <c r="V23" s="190">
        <v>293.2</v>
      </c>
      <c r="W23" s="190">
        <v>299.89999999999998</v>
      </c>
      <c r="X23" s="190">
        <v>342.2</v>
      </c>
      <c r="Y23" s="190">
        <v>351.2</v>
      </c>
      <c r="Z23" s="190">
        <v>344.3</v>
      </c>
      <c r="AA23" s="190">
        <v>377.6</v>
      </c>
      <c r="AB23" s="190">
        <v>405.8</v>
      </c>
      <c r="AC23" s="190">
        <v>492.8</v>
      </c>
      <c r="AD23" s="190">
        <v>514.29999999999995</v>
      </c>
      <c r="AE23" s="190">
        <v>597.29999999999995</v>
      </c>
      <c r="AF23" s="190">
        <v>586.29999999999995</v>
      </c>
      <c r="AG23" s="190">
        <v>525.6</v>
      </c>
      <c r="AH23" s="190">
        <v>495.3</v>
      </c>
      <c r="AI23" s="190">
        <v>481.5</v>
      </c>
      <c r="AJ23" s="190">
        <v>578.6</v>
      </c>
      <c r="AK23" s="190">
        <v>524</v>
      </c>
      <c r="AL23" s="190">
        <v>434.4</v>
      </c>
      <c r="AM23" s="190">
        <v>431.3</v>
      </c>
      <c r="AN23" s="190">
        <v>398.8</v>
      </c>
      <c r="AO23" s="190">
        <v>386.6</v>
      </c>
      <c r="AP23" s="190">
        <v>370.9</v>
      </c>
      <c r="AQ23" s="190">
        <v>342.3</v>
      </c>
      <c r="AR23" s="190">
        <v>339.5</v>
      </c>
      <c r="AS23" s="190">
        <v>347.2</v>
      </c>
      <c r="AT23" s="190">
        <v>381.9</v>
      </c>
      <c r="AU23" s="190">
        <v>415.1</v>
      </c>
      <c r="AV23" s="190">
        <v>408.9</v>
      </c>
      <c r="AW23" s="190">
        <v>401.1</v>
      </c>
      <c r="AX23" s="190">
        <v>382.1</v>
      </c>
      <c r="AY23" s="190">
        <v>377.31</v>
      </c>
      <c r="AZ23" s="242">
        <v>388.90960000000001</v>
      </c>
      <c r="BA23" s="242">
        <v>383.07659999999998</v>
      </c>
      <c r="BB23" s="242">
        <v>368.09989999999999</v>
      </c>
      <c r="BC23" s="242">
        <v>361.00099999999998</v>
      </c>
      <c r="BD23" s="242">
        <v>349.91359999999997</v>
      </c>
      <c r="BE23" s="242">
        <v>343.31380000000001</v>
      </c>
      <c r="BF23" s="242">
        <v>346.82499999999999</v>
      </c>
      <c r="BG23" s="242">
        <v>348.58600000000001</v>
      </c>
      <c r="BH23" s="242">
        <v>377.24040000000002</v>
      </c>
      <c r="BI23" s="242">
        <v>392.39260000000002</v>
      </c>
      <c r="BJ23" s="242">
        <v>384.04700000000003</v>
      </c>
      <c r="BK23" s="242">
        <v>385.3741</v>
      </c>
      <c r="BL23" s="242">
        <v>379.40989999999999</v>
      </c>
      <c r="BM23" s="242">
        <v>373.149</v>
      </c>
      <c r="BN23" s="242">
        <v>359.1585</v>
      </c>
      <c r="BO23" s="242">
        <v>353.07040000000001</v>
      </c>
      <c r="BP23" s="242">
        <v>346.6386</v>
      </c>
      <c r="BQ23" s="242">
        <v>337.66649999999998</v>
      </c>
      <c r="BR23" s="242">
        <v>336.0926</v>
      </c>
      <c r="BS23" s="242">
        <v>340.9255</v>
      </c>
      <c r="BT23" s="242">
        <v>357.94639999999998</v>
      </c>
      <c r="BU23" s="242">
        <v>367.57339999999999</v>
      </c>
      <c r="BV23" s="242">
        <v>364.94900000000001</v>
      </c>
    </row>
    <row r="24" spans="1:74" ht="11.15" customHeight="1" x14ac:dyDescent="0.25">
      <c r="A24" s="37"/>
      <c r="B24" s="42" t="s">
        <v>125</v>
      </c>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301"/>
      <c r="BA24" s="301"/>
      <c r="BB24" s="301"/>
      <c r="BC24" s="301"/>
      <c r="BD24" s="301"/>
      <c r="BE24" s="301"/>
      <c r="BF24" s="301"/>
      <c r="BG24" s="301"/>
      <c r="BH24" s="301"/>
      <c r="BI24" s="301"/>
      <c r="BJ24" s="301"/>
      <c r="BK24" s="573"/>
      <c r="BL24" s="301"/>
      <c r="BM24" s="301"/>
      <c r="BN24" s="301"/>
      <c r="BO24" s="301"/>
      <c r="BP24" s="301"/>
      <c r="BQ24" s="301"/>
      <c r="BR24" s="301"/>
      <c r="BS24" s="301"/>
      <c r="BT24" s="301"/>
      <c r="BU24" s="301"/>
      <c r="BV24" s="301"/>
    </row>
    <row r="25" spans="1:74" ht="11.15" customHeight="1" x14ac:dyDescent="0.25">
      <c r="A25" s="40" t="s">
        <v>706</v>
      </c>
      <c r="B25" s="119" t="s">
        <v>124</v>
      </c>
      <c r="C25" s="170">
        <v>2.0987800000000001</v>
      </c>
      <c r="D25" s="170">
        <v>1.9844900000000001</v>
      </c>
      <c r="E25" s="170">
        <v>1.85981</v>
      </c>
      <c r="F25" s="170">
        <v>1.80786</v>
      </c>
      <c r="G25" s="170">
        <v>1.8161719999999999</v>
      </c>
      <c r="H25" s="170">
        <v>1.694609</v>
      </c>
      <c r="I25" s="170">
        <v>1.8359129999999999</v>
      </c>
      <c r="J25" s="170">
        <v>2.3896999999999999</v>
      </c>
      <c r="K25" s="170">
        <v>1.996958</v>
      </c>
      <c r="L25" s="170">
        <v>2.4832100000000001</v>
      </c>
      <c r="M25" s="170">
        <v>2.7117900000000001</v>
      </c>
      <c r="N25" s="170">
        <v>2.6910099999999999</v>
      </c>
      <c r="O25" s="170">
        <v>2.81569</v>
      </c>
      <c r="P25" s="170">
        <v>5.5586500000000001</v>
      </c>
      <c r="Q25" s="170">
        <v>2.7221799999999998</v>
      </c>
      <c r="R25" s="170">
        <v>2.7668569999999999</v>
      </c>
      <c r="S25" s="170">
        <v>3.0234899999999998</v>
      </c>
      <c r="T25" s="170">
        <v>3.38714</v>
      </c>
      <c r="U25" s="170">
        <v>3.98976</v>
      </c>
      <c r="V25" s="170">
        <v>4.2287299999999997</v>
      </c>
      <c r="W25" s="170">
        <v>5.3612399999999996</v>
      </c>
      <c r="X25" s="170">
        <v>5.7248900000000003</v>
      </c>
      <c r="Y25" s="170">
        <v>5.24695</v>
      </c>
      <c r="Z25" s="170">
        <v>3.9066399999999999</v>
      </c>
      <c r="AA25" s="170">
        <v>4.5508199999999999</v>
      </c>
      <c r="AB25" s="170">
        <v>4.8729100000000001</v>
      </c>
      <c r="AC25" s="170">
        <v>5.0911</v>
      </c>
      <c r="AD25" s="170">
        <v>6.84701</v>
      </c>
      <c r="AE25" s="170">
        <v>8.4574599999999993</v>
      </c>
      <c r="AF25" s="170">
        <v>8.0002999999999993</v>
      </c>
      <c r="AG25" s="170">
        <v>7.5680759999999996</v>
      </c>
      <c r="AH25" s="170">
        <v>9.1432000000000002</v>
      </c>
      <c r="AI25" s="170">
        <v>8.1873199999999997</v>
      </c>
      <c r="AJ25" s="170">
        <v>5.8807400000000003</v>
      </c>
      <c r="AK25" s="170">
        <v>5.6625500000000004</v>
      </c>
      <c r="AL25" s="170">
        <v>5.7456699999999996</v>
      </c>
      <c r="AM25" s="170">
        <v>3.3975300000000002</v>
      </c>
      <c r="AN25" s="170">
        <v>2.47282</v>
      </c>
      <c r="AO25" s="170">
        <v>2.4000900000000001</v>
      </c>
      <c r="AP25" s="170">
        <v>2.24424</v>
      </c>
      <c r="AQ25" s="170">
        <v>2.2338499999999999</v>
      </c>
      <c r="AR25" s="170">
        <v>2.2650199999999998</v>
      </c>
      <c r="AS25" s="170">
        <v>2.6494499999999999</v>
      </c>
      <c r="AT25" s="170">
        <v>2.6806199999999998</v>
      </c>
      <c r="AU25" s="170">
        <v>2.7429600000000001</v>
      </c>
      <c r="AV25" s="170">
        <v>3.0962200000000002</v>
      </c>
      <c r="AW25" s="170">
        <v>2.81569</v>
      </c>
      <c r="AX25" s="170">
        <v>2.6182799999999999</v>
      </c>
      <c r="AY25" s="170">
        <v>3.30402</v>
      </c>
      <c r="AZ25" s="236">
        <v>2.536978</v>
      </c>
      <c r="BA25" s="236">
        <v>2.4749889999999999</v>
      </c>
      <c r="BB25" s="236">
        <v>2.3252799999999998</v>
      </c>
      <c r="BC25" s="236">
        <v>2.2125490000000001</v>
      </c>
      <c r="BD25" s="236">
        <v>2.3340079999999999</v>
      </c>
      <c r="BE25" s="236">
        <v>2.6184240000000001</v>
      </c>
      <c r="BF25" s="236">
        <v>2.7816149999999999</v>
      </c>
      <c r="BG25" s="236">
        <v>2.9049459999999998</v>
      </c>
      <c r="BH25" s="236">
        <v>2.9578799999999998</v>
      </c>
      <c r="BI25" s="236">
        <v>3.200501</v>
      </c>
      <c r="BJ25" s="236">
        <v>3.446812</v>
      </c>
      <c r="BK25" s="236">
        <v>3.4638949999999999</v>
      </c>
      <c r="BL25" s="236">
        <v>2.9195000000000002</v>
      </c>
      <c r="BM25" s="236">
        <v>2.8222309999999999</v>
      </c>
      <c r="BN25" s="236">
        <v>2.572613</v>
      </c>
      <c r="BO25" s="236">
        <v>2.704774</v>
      </c>
      <c r="BP25" s="236">
        <v>2.9486539999999999</v>
      </c>
      <c r="BQ25" s="236">
        <v>3.0696569999999999</v>
      </c>
      <c r="BR25" s="236">
        <v>3.0569359999999999</v>
      </c>
      <c r="BS25" s="236">
        <v>3.1555970000000002</v>
      </c>
      <c r="BT25" s="236">
        <v>3.1611899999999999</v>
      </c>
      <c r="BU25" s="236">
        <v>3.284948</v>
      </c>
      <c r="BV25" s="236">
        <v>3.5350139999999999</v>
      </c>
    </row>
    <row r="26" spans="1:74" ht="11.15" customHeight="1" x14ac:dyDescent="0.25">
      <c r="A26" s="40" t="s">
        <v>126</v>
      </c>
      <c r="B26" s="119" t="s">
        <v>119</v>
      </c>
      <c r="C26" s="170">
        <v>2.02</v>
      </c>
      <c r="D26" s="170">
        <v>1.91</v>
      </c>
      <c r="E26" s="170">
        <v>1.79</v>
      </c>
      <c r="F26" s="170">
        <v>1.74</v>
      </c>
      <c r="G26" s="170">
        <v>1.748</v>
      </c>
      <c r="H26" s="170">
        <v>1.631</v>
      </c>
      <c r="I26" s="170">
        <v>1.7669999999999999</v>
      </c>
      <c r="J26" s="170">
        <v>2.2999999999999998</v>
      </c>
      <c r="K26" s="170">
        <v>1.9219999999999999</v>
      </c>
      <c r="L26" s="170">
        <v>2.39</v>
      </c>
      <c r="M26" s="170">
        <v>2.61</v>
      </c>
      <c r="N26" s="170">
        <v>2.59</v>
      </c>
      <c r="O26" s="170">
        <v>2.71</v>
      </c>
      <c r="P26" s="170">
        <v>5.35</v>
      </c>
      <c r="Q26" s="170">
        <v>2.62</v>
      </c>
      <c r="R26" s="170">
        <v>2.6629999999999998</v>
      </c>
      <c r="S26" s="170">
        <v>2.91</v>
      </c>
      <c r="T26" s="170">
        <v>3.26</v>
      </c>
      <c r="U26" s="170">
        <v>3.84</v>
      </c>
      <c r="V26" s="170">
        <v>4.07</v>
      </c>
      <c r="W26" s="170">
        <v>5.16</v>
      </c>
      <c r="X26" s="170">
        <v>5.51</v>
      </c>
      <c r="Y26" s="170">
        <v>5.05</v>
      </c>
      <c r="Z26" s="170">
        <v>3.76</v>
      </c>
      <c r="AA26" s="170">
        <v>4.38</v>
      </c>
      <c r="AB26" s="170">
        <v>4.6900000000000004</v>
      </c>
      <c r="AC26" s="170">
        <v>4.9000000000000004</v>
      </c>
      <c r="AD26" s="170">
        <v>6.59</v>
      </c>
      <c r="AE26" s="170">
        <v>8.14</v>
      </c>
      <c r="AF26" s="170">
        <v>7.7</v>
      </c>
      <c r="AG26" s="170">
        <v>7.2839999999999998</v>
      </c>
      <c r="AH26" s="170">
        <v>8.8000000000000007</v>
      </c>
      <c r="AI26" s="170">
        <v>7.88</v>
      </c>
      <c r="AJ26" s="170">
        <v>5.66</v>
      </c>
      <c r="AK26" s="170">
        <v>5.45</v>
      </c>
      <c r="AL26" s="170">
        <v>5.53</v>
      </c>
      <c r="AM26" s="170">
        <v>3.27</v>
      </c>
      <c r="AN26" s="170">
        <v>2.38</v>
      </c>
      <c r="AO26" s="170">
        <v>2.31</v>
      </c>
      <c r="AP26" s="170">
        <v>2.16</v>
      </c>
      <c r="AQ26" s="170">
        <v>2.15</v>
      </c>
      <c r="AR26" s="170">
        <v>2.1800000000000002</v>
      </c>
      <c r="AS26" s="170">
        <v>2.5499999999999998</v>
      </c>
      <c r="AT26" s="170">
        <v>2.58</v>
      </c>
      <c r="AU26" s="170">
        <v>2.64</v>
      </c>
      <c r="AV26" s="170">
        <v>2.98</v>
      </c>
      <c r="AW26" s="170">
        <v>2.71</v>
      </c>
      <c r="AX26" s="170">
        <v>2.52</v>
      </c>
      <c r="AY26" s="170">
        <v>3.18</v>
      </c>
      <c r="AZ26" s="236">
        <v>2.4417499999999999</v>
      </c>
      <c r="BA26" s="236">
        <v>2.382088</v>
      </c>
      <c r="BB26" s="236">
        <v>2.2379980000000002</v>
      </c>
      <c r="BC26" s="236">
        <v>2.1294979999999999</v>
      </c>
      <c r="BD26" s="236">
        <v>2.2463980000000001</v>
      </c>
      <c r="BE26" s="236">
        <v>2.5201389999999999</v>
      </c>
      <c r="BF26" s="236">
        <v>2.6772049999999998</v>
      </c>
      <c r="BG26" s="236">
        <v>2.795906</v>
      </c>
      <c r="BH26" s="236">
        <v>2.8468529999999999</v>
      </c>
      <c r="BI26" s="236">
        <v>3.0803660000000002</v>
      </c>
      <c r="BJ26" s="236">
        <v>3.3174320000000002</v>
      </c>
      <c r="BK26" s="236">
        <v>3.3338739999999998</v>
      </c>
      <c r="BL26" s="236">
        <v>2.809914</v>
      </c>
      <c r="BM26" s="236">
        <v>2.7162959999999998</v>
      </c>
      <c r="BN26" s="236">
        <v>2.4760469999999999</v>
      </c>
      <c r="BO26" s="236">
        <v>2.6032479999999998</v>
      </c>
      <c r="BP26" s="236">
        <v>2.8379729999999999</v>
      </c>
      <c r="BQ26" s="236">
        <v>2.954434</v>
      </c>
      <c r="BR26" s="236">
        <v>2.9421900000000001</v>
      </c>
      <c r="BS26" s="236">
        <v>3.0371480000000002</v>
      </c>
      <c r="BT26" s="236">
        <v>3.0425309999999999</v>
      </c>
      <c r="BU26" s="236">
        <v>3.1616439999999999</v>
      </c>
      <c r="BV26" s="236">
        <v>3.4023240000000001</v>
      </c>
    </row>
    <row r="27" spans="1:74" ht="11.15" customHeight="1" x14ac:dyDescent="0.25">
      <c r="A27" s="40"/>
      <c r="B27" s="41" t="s">
        <v>963</v>
      </c>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239"/>
      <c r="BA27" s="239"/>
      <c r="BB27" s="239"/>
      <c r="BC27" s="239"/>
      <c r="BD27" s="239"/>
      <c r="BE27" s="239"/>
      <c r="BF27" s="239"/>
      <c r="BG27" s="239"/>
      <c r="BH27" s="239"/>
      <c r="BI27" s="239"/>
      <c r="BJ27" s="239"/>
      <c r="BK27" s="239"/>
      <c r="BL27" s="239"/>
      <c r="BM27" s="239"/>
      <c r="BN27" s="239"/>
      <c r="BO27" s="239"/>
      <c r="BP27" s="239"/>
      <c r="BQ27" s="239"/>
      <c r="BR27" s="239"/>
      <c r="BS27" s="239"/>
      <c r="BT27" s="239"/>
      <c r="BU27" s="239"/>
      <c r="BV27" s="239"/>
    </row>
    <row r="28" spans="1:74" ht="11.15" customHeight="1" x14ac:dyDescent="0.25">
      <c r="A28" s="40" t="s">
        <v>650</v>
      </c>
      <c r="B28" s="119" t="s">
        <v>367</v>
      </c>
      <c r="C28" s="170">
        <v>3.71</v>
      </c>
      <c r="D28" s="170">
        <v>3.58</v>
      </c>
      <c r="E28" s="170">
        <v>3.39</v>
      </c>
      <c r="F28" s="170">
        <v>3</v>
      </c>
      <c r="G28" s="170">
        <v>2.91</v>
      </c>
      <c r="H28" s="170">
        <v>2.72</v>
      </c>
      <c r="I28" s="170">
        <v>2.58</v>
      </c>
      <c r="J28" s="170">
        <v>2.85</v>
      </c>
      <c r="K28" s="170">
        <v>3.3</v>
      </c>
      <c r="L28" s="170">
        <v>3.29</v>
      </c>
      <c r="M28" s="170">
        <v>3.98</v>
      </c>
      <c r="N28" s="170">
        <v>4.1100000000000003</v>
      </c>
      <c r="O28" s="170">
        <v>4.04</v>
      </c>
      <c r="P28" s="170">
        <v>9.32</v>
      </c>
      <c r="Q28" s="170">
        <v>4.41</v>
      </c>
      <c r="R28" s="170">
        <v>4</v>
      </c>
      <c r="S28" s="170">
        <v>4.1100000000000003</v>
      </c>
      <c r="T28" s="170">
        <v>4.16</v>
      </c>
      <c r="U28" s="170">
        <v>4.6900000000000004</v>
      </c>
      <c r="V28" s="170">
        <v>4.95</v>
      </c>
      <c r="W28" s="170">
        <v>5.42</v>
      </c>
      <c r="X28" s="170">
        <v>6.61</v>
      </c>
      <c r="Y28" s="170">
        <v>6.9</v>
      </c>
      <c r="Z28" s="170">
        <v>6.77</v>
      </c>
      <c r="AA28" s="170">
        <v>6.47</v>
      </c>
      <c r="AB28" s="170">
        <v>7.32</v>
      </c>
      <c r="AC28" s="170">
        <v>6.18</v>
      </c>
      <c r="AD28" s="170">
        <v>6.68</v>
      </c>
      <c r="AE28" s="170">
        <v>8.08</v>
      </c>
      <c r="AF28" s="170">
        <v>9.3000000000000007</v>
      </c>
      <c r="AG28" s="170">
        <v>7.85</v>
      </c>
      <c r="AH28" s="170">
        <v>9.4</v>
      </c>
      <c r="AI28" s="170">
        <v>9.58</v>
      </c>
      <c r="AJ28" s="170">
        <v>7.16</v>
      </c>
      <c r="AK28" s="170">
        <v>6.74</v>
      </c>
      <c r="AL28" s="170">
        <v>8.0399999999999991</v>
      </c>
      <c r="AM28" s="170">
        <v>7.27</v>
      </c>
      <c r="AN28" s="170">
        <v>5.98</v>
      </c>
      <c r="AO28" s="170">
        <v>5.05</v>
      </c>
      <c r="AP28" s="170">
        <v>4.08</v>
      </c>
      <c r="AQ28" s="170">
        <v>3.59</v>
      </c>
      <c r="AR28" s="170">
        <v>3.6</v>
      </c>
      <c r="AS28" s="170">
        <v>3.93</v>
      </c>
      <c r="AT28" s="170">
        <v>3.78</v>
      </c>
      <c r="AU28" s="170">
        <v>3.9</v>
      </c>
      <c r="AV28" s="170">
        <v>4.13</v>
      </c>
      <c r="AW28" s="170">
        <v>4.4000000000000004</v>
      </c>
      <c r="AX28" s="170">
        <v>4.8554139999999997</v>
      </c>
      <c r="AY28" s="170">
        <v>5.0808850000000003</v>
      </c>
      <c r="AZ28" s="236">
        <v>4.9276099999999996</v>
      </c>
      <c r="BA28" s="236">
        <v>4.1399419999999996</v>
      </c>
      <c r="BB28" s="236">
        <v>3.7287949999999999</v>
      </c>
      <c r="BC28" s="236">
        <v>3.4370829999999999</v>
      </c>
      <c r="BD28" s="236">
        <v>3.5235750000000001</v>
      </c>
      <c r="BE28" s="236">
        <v>3.528769</v>
      </c>
      <c r="BF28" s="236">
        <v>3.6473580000000001</v>
      </c>
      <c r="BG28" s="236">
        <v>3.8769809999999998</v>
      </c>
      <c r="BH28" s="236">
        <v>3.9574560000000001</v>
      </c>
      <c r="BI28" s="236">
        <v>4.3607259999999997</v>
      </c>
      <c r="BJ28" s="236">
        <v>5.0570029999999999</v>
      </c>
      <c r="BK28" s="236">
        <v>5.2149299999999998</v>
      </c>
      <c r="BL28" s="236">
        <v>5.0845719999999996</v>
      </c>
      <c r="BM28" s="236">
        <v>4.3564119999999997</v>
      </c>
      <c r="BN28" s="236">
        <v>3.9342359999999998</v>
      </c>
      <c r="BO28" s="236">
        <v>3.7901509999999998</v>
      </c>
      <c r="BP28" s="236">
        <v>4.0172549999999996</v>
      </c>
      <c r="BQ28" s="236">
        <v>3.9463499999999998</v>
      </c>
      <c r="BR28" s="236">
        <v>3.9484080000000001</v>
      </c>
      <c r="BS28" s="236">
        <v>4.1482960000000002</v>
      </c>
      <c r="BT28" s="236">
        <v>4.1973640000000003</v>
      </c>
      <c r="BU28" s="236">
        <v>4.4790599999999996</v>
      </c>
      <c r="BV28" s="236">
        <v>5.1645399999999997</v>
      </c>
    </row>
    <row r="29" spans="1:74" ht="11.15" customHeight="1" x14ac:dyDescent="0.25">
      <c r="A29" s="40" t="s">
        <v>640</v>
      </c>
      <c r="B29" s="119" t="s">
        <v>368</v>
      </c>
      <c r="C29" s="170">
        <v>7.24</v>
      </c>
      <c r="D29" s="170">
        <v>7.03</v>
      </c>
      <c r="E29" s="170">
        <v>7.29</v>
      </c>
      <c r="F29" s="170">
        <v>7.24</v>
      </c>
      <c r="G29" s="170">
        <v>7.73</v>
      </c>
      <c r="H29" s="170">
        <v>8.23</v>
      </c>
      <c r="I29" s="170">
        <v>8.49</v>
      </c>
      <c r="J29" s="170">
        <v>8.48</v>
      </c>
      <c r="K29" s="170">
        <v>8.4499999999999993</v>
      </c>
      <c r="L29" s="170">
        <v>7.59</v>
      </c>
      <c r="M29" s="170">
        <v>7.64</v>
      </c>
      <c r="N29" s="170">
        <v>7.39</v>
      </c>
      <c r="O29" s="170">
        <v>7.38</v>
      </c>
      <c r="P29" s="170">
        <v>7.35</v>
      </c>
      <c r="Q29" s="170">
        <v>8.01</v>
      </c>
      <c r="R29" s="170">
        <v>8.49</v>
      </c>
      <c r="S29" s="170">
        <v>8.99</v>
      </c>
      <c r="T29" s="170">
        <v>9.59</v>
      </c>
      <c r="U29" s="170">
        <v>9.92</v>
      </c>
      <c r="V29" s="170">
        <v>10.23</v>
      </c>
      <c r="W29" s="170">
        <v>10.31</v>
      </c>
      <c r="X29" s="170">
        <v>10.48</v>
      </c>
      <c r="Y29" s="170">
        <v>10.06</v>
      </c>
      <c r="Z29" s="170">
        <v>10.34</v>
      </c>
      <c r="AA29" s="170">
        <v>9.82</v>
      </c>
      <c r="AB29" s="170">
        <v>10.02</v>
      </c>
      <c r="AC29" s="170">
        <v>10.210000000000001</v>
      </c>
      <c r="AD29" s="170">
        <v>10.6</v>
      </c>
      <c r="AE29" s="170">
        <v>12.07</v>
      </c>
      <c r="AF29" s="170">
        <v>13.45</v>
      </c>
      <c r="AG29" s="170">
        <v>13.5</v>
      </c>
      <c r="AH29" s="170">
        <v>14.14</v>
      </c>
      <c r="AI29" s="170">
        <v>14.54</v>
      </c>
      <c r="AJ29" s="170">
        <v>12.84</v>
      </c>
      <c r="AK29" s="170">
        <v>11.87</v>
      </c>
      <c r="AL29" s="170">
        <v>11.99</v>
      </c>
      <c r="AM29" s="170">
        <v>12.41</v>
      </c>
      <c r="AN29" s="170">
        <v>11.97</v>
      </c>
      <c r="AO29" s="170">
        <v>10.93</v>
      </c>
      <c r="AP29" s="170">
        <v>10.41</v>
      </c>
      <c r="AQ29" s="170">
        <v>10.44</v>
      </c>
      <c r="AR29" s="170">
        <v>10.65</v>
      </c>
      <c r="AS29" s="170">
        <v>10.83</v>
      </c>
      <c r="AT29" s="170">
        <v>11.02</v>
      </c>
      <c r="AU29" s="170">
        <v>10.86</v>
      </c>
      <c r="AV29" s="170">
        <v>10.07</v>
      </c>
      <c r="AW29" s="170">
        <v>9.67</v>
      </c>
      <c r="AX29" s="170">
        <v>9.6060949999999998</v>
      </c>
      <c r="AY29" s="170">
        <v>9.2265669999999993</v>
      </c>
      <c r="AZ29" s="236">
        <v>8.8296740000000007</v>
      </c>
      <c r="BA29" s="236">
        <v>8.8123400000000007</v>
      </c>
      <c r="BB29" s="236">
        <v>8.7658520000000006</v>
      </c>
      <c r="BC29" s="236">
        <v>9.1235510000000009</v>
      </c>
      <c r="BD29" s="236">
        <v>9.5187000000000008</v>
      </c>
      <c r="BE29" s="236">
        <v>9.4379069999999992</v>
      </c>
      <c r="BF29" s="236">
        <v>9.4565680000000008</v>
      </c>
      <c r="BG29" s="236">
        <v>9.5843939999999996</v>
      </c>
      <c r="BH29" s="236">
        <v>8.5630129999999998</v>
      </c>
      <c r="BI29" s="236">
        <v>8.1578090000000003</v>
      </c>
      <c r="BJ29" s="236">
        <v>8.2552090000000007</v>
      </c>
      <c r="BK29" s="236">
        <v>8.3539429999999992</v>
      </c>
      <c r="BL29" s="236">
        <v>8.2673970000000008</v>
      </c>
      <c r="BM29" s="236">
        <v>8.3584409999999991</v>
      </c>
      <c r="BN29" s="236">
        <v>8.4305409999999998</v>
      </c>
      <c r="BO29" s="236">
        <v>8.9343160000000008</v>
      </c>
      <c r="BP29" s="236">
        <v>9.4677410000000002</v>
      </c>
      <c r="BQ29" s="236">
        <v>9.4908280000000005</v>
      </c>
      <c r="BR29" s="236">
        <v>9.536918</v>
      </c>
      <c r="BS29" s="236">
        <v>9.6163910000000001</v>
      </c>
      <c r="BT29" s="236">
        <v>8.6877750000000002</v>
      </c>
      <c r="BU29" s="236">
        <v>8.2839720000000003</v>
      </c>
      <c r="BV29" s="236">
        <v>8.3602810000000005</v>
      </c>
    </row>
    <row r="30" spans="1:74" ht="11.15" customHeight="1" x14ac:dyDescent="0.25">
      <c r="A30" s="40" t="s">
        <v>504</v>
      </c>
      <c r="B30" s="119" t="s">
        <v>369</v>
      </c>
      <c r="C30" s="170">
        <v>9.43</v>
      </c>
      <c r="D30" s="170">
        <v>9.19</v>
      </c>
      <c r="E30" s="170">
        <v>9.8000000000000007</v>
      </c>
      <c r="F30" s="170">
        <v>10.42</v>
      </c>
      <c r="G30" s="170">
        <v>11.79</v>
      </c>
      <c r="H30" s="170">
        <v>15.33</v>
      </c>
      <c r="I30" s="170">
        <v>17.489999999999998</v>
      </c>
      <c r="J30" s="170">
        <v>18.27</v>
      </c>
      <c r="K30" s="170">
        <v>16.850000000000001</v>
      </c>
      <c r="L30" s="170">
        <v>12.26</v>
      </c>
      <c r="M30" s="170">
        <v>10.99</v>
      </c>
      <c r="N30" s="170">
        <v>9.75</v>
      </c>
      <c r="O30" s="170">
        <v>9.6199999999999992</v>
      </c>
      <c r="P30" s="170">
        <v>9.2799999999999994</v>
      </c>
      <c r="Q30" s="170">
        <v>10.47</v>
      </c>
      <c r="R30" s="170">
        <v>12.27</v>
      </c>
      <c r="S30" s="170">
        <v>14.07</v>
      </c>
      <c r="T30" s="170">
        <v>17.739999999999998</v>
      </c>
      <c r="U30" s="170">
        <v>19.809999999999999</v>
      </c>
      <c r="V30" s="170">
        <v>20.86</v>
      </c>
      <c r="W30" s="170">
        <v>20.13</v>
      </c>
      <c r="X30" s="170">
        <v>17.399999999999999</v>
      </c>
      <c r="Y30" s="170">
        <v>13.11</v>
      </c>
      <c r="Z30" s="170">
        <v>13.08</v>
      </c>
      <c r="AA30" s="170">
        <v>12.04</v>
      </c>
      <c r="AB30" s="170">
        <v>12.14</v>
      </c>
      <c r="AC30" s="170">
        <v>12.94</v>
      </c>
      <c r="AD30" s="170">
        <v>13.97</v>
      </c>
      <c r="AE30" s="170">
        <v>17.670000000000002</v>
      </c>
      <c r="AF30" s="170">
        <v>22.5</v>
      </c>
      <c r="AG30" s="170">
        <v>24.55</v>
      </c>
      <c r="AH30" s="170">
        <v>25.34</v>
      </c>
      <c r="AI30" s="170">
        <v>24.5</v>
      </c>
      <c r="AJ30" s="170">
        <v>18.61</v>
      </c>
      <c r="AK30" s="170">
        <v>15.55</v>
      </c>
      <c r="AL30" s="170">
        <v>14.68</v>
      </c>
      <c r="AM30" s="170">
        <v>15.25</v>
      </c>
      <c r="AN30" s="170">
        <v>14.98</v>
      </c>
      <c r="AO30" s="170">
        <v>13.76</v>
      </c>
      <c r="AP30" s="170">
        <v>14.4</v>
      </c>
      <c r="AQ30" s="170">
        <v>16.7</v>
      </c>
      <c r="AR30" s="170">
        <v>20.11</v>
      </c>
      <c r="AS30" s="170">
        <v>21.98</v>
      </c>
      <c r="AT30" s="170">
        <v>23.23</v>
      </c>
      <c r="AU30" s="170">
        <v>21.86</v>
      </c>
      <c r="AV30" s="170">
        <v>16.690000000000001</v>
      </c>
      <c r="AW30" s="170">
        <v>13.36</v>
      </c>
      <c r="AX30" s="170">
        <v>12.81263</v>
      </c>
      <c r="AY30" s="170">
        <v>12.061629999999999</v>
      </c>
      <c r="AZ30" s="236">
        <v>11.478020000000001</v>
      </c>
      <c r="BA30" s="236">
        <v>11.856479999999999</v>
      </c>
      <c r="BB30" s="236">
        <v>12.361980000000001</v>
      </c>
      <c r="BC30" s="236">
        <v>14.447229999999999</v>
      </c>
      <c r="BD30" s="236">
        <v>17.66404</v>
      </c>
      <c r="BE30" s="236">
        <v>19.232780000000002</v>
      </c>
      <c r="BF30" s="236">
        <v>19.902239999999999</v>
      </c>
      <c r="BG30" s="236">
        <v>18.791270000000001</v>
      </c>
      <c r="BH30" s="236">
        <v>14.48127</v>
      </c>
      <c r="BI30" s="236">
        <v>11.93455</v>
      </c>
      <c r="BJ30" s="236">
        <v>11.25381</v>
      </c>
      <c r="BK30" s="236">
        <v>11.14259</v>
      </c>
      <c r="BL30" s="236">
        <v>10.892060000000001</v>
      </c>
      <c r="BM30" s="236">
        <v>11.369820000000001</v>
      </c>
      <c r="BN30" s="236">
        <v>11.94031</v>
      </c>
      <c r="BO30" s="236">
        <v>14.11436</v>
      </c>
      <c r="BP30" s="236">
        <v>17.470559999999999</v>
      </c>
      <c r="BQ30" s="236">
        <v>19.15625</v>
      </c>
      <c r="BR30" s="236">
        <v>19.873840000000001</v>
      </c>
      <c r="BS30" s="236">
        <v>18.80414</v>
      </c>
      <c r="BT30" s="236">
        <v>14.502459999999999</v>
      </c>
      <c r="BU30" s="236">
        <v>11.958740000000001</v>
      </c>
      <c r="BV30" s="236">
        <v>11.28825</v>
      </c>
    </row>
    <row r="31" spans="1:74" ht="11.15" customHeight="1" x14ac:dyDescent="0.25">
      <c r="A31" s="37"/>
      <c r="B31" s="42" t="s">
        <v>943</v>
      </c>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301"/>
      <c r="BA31" s="301"/>
      <c r="BB31" s="301"/>
      <c r="BC31" s="301"/>
      <c r="BD31" s="301"/>
      <c r="BE31" s="301"/>
      <c r="BF31" s="301"/>
      <c r="BG31" s="301"/>
      <c r="BH31" s="301"/>
      <c r="BI31" s="301"/>
      <c r="BJ31" s="301"/>
      <c r="BK31" s="301"/>
      <c r="BL31" s="301"/>
      <c r="BM31" s="301"/>
      <c r="BN31" s="301"/>
      <c r="BO31" s="301"/>
      <c r="BP31" s="301"/>
      <c r="BQ31" s="301"/>
      <c r="BR31" s="301"/>
      <c r="BS31" s="301"/>
      <c r="BT31" s="301"/>
      <c r="BU31" s="301"/>
      <c r="BV31" s="301"/>
    </row>
    <row r="32" spans="1:74" ht="11.15" customHeight="1" x14ac:dyDescent="0.25">
      <c r="A32" s="37"/>
      <c r="B32" s="43" t="s">
        <v>101</v>
      </c>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301"/>
      <c r="BA32" s="301"/>
      <c r="BB32" s="301"/>
      <c r="BC32" s="301"/>
      <c r="BD32" s="301"/>
      <c r="BE32" s="301"/>
      <c r="BF32" s="301"/>
      <c r="BG32" s="301"/>
      <c r="BH32" s="301"/>
      <c r="BI32" s="301"/>
      <c r="BJ32" s="301"/>
      <c r="BK32" s="301"/>
      <c r="BL32" s="301"/>
      <c r="BM32" s="301"/>
      <c r="BN32" s="301"/>
      <c r="BO32" s="301"/>
      <c r="BP32" s="301"/>
      <c r="BQ32" s="301"/>
      <c r="BR32" s="301"/>
      <c r="BS32" s="301"/>
      <c r="BT32" s="301"/>
      <c r="BU32" s="301"/>
      <c r="BV32" s="301"/>
    </row>
    <row r="33" spans="1:74" ht="11.15" customHeight="1" x14ac:dyDescent="0.25">
      <c r="A33" s="40" t="s">
        <v>501</v>
      </c>
      <c r="B33" s="119" t="s">
        <v>370</v>
      </c>
      <c r="C33" s="170">
        <v>1.94</v>
      </c>
      <c r="D33" s="170">
        <v>1.9</v>
      </c>
      <c r="E33" s="170">
        <v>1.93</v>
      </c>
      <c r="F33" s="170">
        <v>1.92</v>
      </c>
      <c r="G33" s="170">
        <v>1.89</v>
      </c>
      <c r="H33" s="170">
        <v>1.9</v>
      </c>
      <c r="I33" s="170">
        <v>1.91</v>
      </c>
      <c r="J33" s="170">
        <v>1.94</v>
      </c>
      <c r="K33" s="170">
        <v>1.94</v>
      </c>
      <c r="L33" s="170">
        <v>1.91</v>
      </c>
      <c r="M33" s="170">
        <v>1.91</v>
      </c>
      <c r="N33" s="170">
        <v>1.92</v>
      </c>
      <c r="O33" s="170">
        <v>1.9</v>
      </c>
      <c r="P33" s="170">
        <v>1.93</v>
      </c>
      <c r="Q33" s="170">
        <v>1.89</v>
      </c>
      <c r="R33" s="170">
        <v>1.9</v>
      </c>
      <c r="S33" s="170">
        <v>1.89</v>
      </c>
      <c r="T33" s="170">
        <v>1.95</v>
      </c>
      <c r="U33" s="170">
        <v>2.0099999999999998</v>
      </c>
      <c r="V33" s="170">
        <v>2.06</v>
      </c>
      <c r="W33" s="170">
        <v>2.0099999999999998</v>
      </c>
      <c r="X33" s="170">
        <v>2.0299999999999998</v>
      </c>
      <c r="Y33" s="170">
        <v>2.04</v>
      </c>
      <c r="Z33" s="170">
        <v>2.0699999999999998</v>
      </c>
      <c r="AA33" s="170">
        <v>2.2000000000000002</v>
      </c>
      <c r="AB33" s="170">
        <v>2.17</v>
      </c>
      <c r="AC33" s="170">
        <v>2.15</v>
      </c>
      <c r="AD33" s="170">
        <v>2.1800000000000002</v>
      </c>
      <c r="AE33" s="170">
        <v>2.23</v>
      </c>
      <c r="AF33" s="170">
        <v>2.3199999999999998</v>
      </c>
      <c r="AG33" s="170">
        <v>2.4700000000000002</v>
      </c>
      <c r="AH33" s="170">
        <v>2.5099999999999998</v>
      </c>
      <c r="AI33" s="170">
        <v>2.5099999999999998</v>
      </c>
      <c r="AJ33" s="170">
        <v>2.46</v>
      </c>
      <c r="AK33" s="170">
        <v>2.48</v>
      </c>
      <c r="AL33" s="170">
        <v>2.65</v>
      </c>
      <c r="AM33" s="170">
        <v>2.59</v>
      </c>
      <c r="AN33" s="170">
        <v>2.6</v>
      </c>
      <c r="AO33" s="170">
        <v>2.5099999999999998</v>
      </c>
      <c r="AP33" s="170">
        <v>2.48</v>
      </c>
      <c r="AQ33" s="170">
        <v>2.5099999999999998</v>
      </c>
      <c r="AR33" s="170">
        <v>2.4700000000000002</v>
      </c>
      <c r="AS33" s="170">
        <v>2.4900000000000002</v>
      </c>
      <c r="AT33" s="170">
        <v>2.5</v>
      </c>
      <c r="AU33" s="170">
        <v>2.5299999999999998</v>
      </c>
      <c r="AV33" s="170">
        <v>2.5392587190000002</v>
      </c>
      <c r="AW33" s="170">
        <v>2.5175411486999999</v>
      </c>
      <c r="AX33" s="170">
        <v>2.508105</v>
      </c>
      <c r="AY33" s="170">
        <v>2.5176970000000001</v>
      </c>
      <c r="AZ33" s="236">
        <v>2.5063439999999999</v>
      </c>
      <c r="BA33" s="236">
        <v>2.5065650000000002</v>
      </c>
      <c r="BB33" s="236">
        <v>2.507139</v>
      </c>
      <c r="BC33" s="236">
        <v>2.5017320000000001</v>
      </c>
      <c r="BD33" s="236">
        <v>2.4870830000000002</v>
      </c>
      <c r="BE33" s="236">
        <v>2.4918670000000001</v>
      </c>
      <c r="BF33" s="236">
        <v>2.496931</v>
      </c>
      <c r="BG33" s="236">
        <v>2.4764650000000001</v>
      </c>
      <c r="BH33" s="236">
        <v>2.450075</v>
      </c>
      <c r="BI33" s="236">
        <v>2.446542</v>
      </c>
      <c r="BJ33" s="236">
        <v>2.4435910000000001</v>
      </c>
      <c r="BK33" s="236">
        <v>2.4598680000000002</v>
      </c>
      <c r="BL33" s="236">
        <v>2.4517850000000001</v>
      </c>
      <c r="BM33" s="236">
        <v>2.4521839999999999</v>
      </c>
      <c r="BN33" s="236">
        <v>2.4527100000000002</v>
      </c>
      <c r="BO33" s="236">
        <v>2.4486029999999999</v>
      </c>
      <c r="BP33" s="236">
        <v>2.4360029999999999</v>
      </c>
      <c r="BQ33" s="236">
        <v>2.443235</v>
      </c>
      <c r="BR33" s="236">
        <v>2.4504769999999998</v>
      </c>
      <c r="BS33" s="236">
        <v>2.4310670000000001</v>
      </c>
      <c r="BT33" s="236">
        <v>2.4040900000000001</v>
      </c>
      <c r="BU33" s="236">
        <v>2.3998080000000002</v>
      </c>
      <c r="BV33" s="236">
        <v>2.397119</v>
      </c>
    </row>
    <row r="34" spans="1:74" ht="11.15" customHeight="1" x14ac:dyDescent="0.25">
      <c r="A34" s="40" t="s">
        <v>503</v>
      </c>
      <c r="B34" s="119" t="s">
        <v>371</v>
      </c>
      <c r="C34" s="170">
        <v>2.62</v>
      </c>
      <c r="D34" s="170">
        <v>2.4</v>
      </c>
      <c r="E34" s="170">
        <v>2.14</v>
      </c>
      <c r="F34" s="170">
        <v>2.1</v>
      </c>
      <c r="G34" s="170">
        <v>2.17</v>
      </c>
      <c r="H34" s="170">
        <v>2.0299999999999998</v>
      </c>
      <c r="I34" s="170">
        <v>2.06</v>
      </c>
      <c r="J34" s="170">
        <v>2.41</v>
      </c>
      <c r="K34" s="170">
        <v>2.42</v>
      </c>
      <c r="L34" s="170">
        <v>2.5</v>
      </c>
      <c r="M34" s="170">
        <v>2.99</v>
      </c>
      <c r="N34" s="170">
        <v>3.17</v>
      </c>
      <c r="O34" s="170">
        <v>3.2</v>
      </c>
      <c r="P34" s="170">
        <v>17.12</v>
      </c>
      <c r="Q34" s="170">
        <v>3.29</v>
      </c>
      <c r="R34" s="170">
        <v>3.06</v>
      </c>
      <c r="S34" s="170">
        <v>3.26</v>
      </c>
      <c r="T34" s="170">
        <v>3.53</v>
      </c>
      <c r="U34" s="170">
        <v>4.08</v>
      </c>
      <c r="V34" s="170">
        <v>4.42</v>
      </c>
      <c r="W34" s="170">
        <v>5.04</v>
      </c>
      <c r="X34" s="170">
        <v>5.69</v>
      </c>
      <c r="Y34" s="170">
        <v>5.77</v>
      </c>
      <c r="Z34" s="170">
        <v>5.64</v>
      </c>
      <c r="AA34" s="170">
        <v>6.56</v>
      </c>
      <c r="AB34" s="170">
        <v>6</v>
      </c>
      <c r="AC34" s="170">
        <v>5.0999999999999996</v>
      </c>
      <c r="AD34" s="170">
        <v>6.21</v>
      </c>
      <c r="AE34" s="170">
        <v>7.57</v>
      </c>
      <c r="AF34" s="170">
        <v>8.01</v>
      </c>
      <c r="AG34" s="170">
        <v>7.53</v>
      </c>
      <c r="AH34" s="170">
        <v>9</v>
      </c>
      <c r="AI34" s="170">
        <v>8.15</v>
      </c>
      <c r="AJ34" s="170">
        <v>5.8</v>
      </c>
      <c r="AK34" s="170">
        <v>5.71</v>
      </c>
      <c r="AL34" s="170">
        <v>8.92</v>
      </c>
      <c r="AM34" s="170">
        <v>7.08</v>
      </c>
      <c r="AN34" s="170">
        <v>4.3899999999999997</v>
      </c>
      <c r="AO34" s="170">
        <v>3.35</v>
      </c>
      <c r="AP34" s="170">
        <v>2.69</v>
      </c>
      <c r="AQ34" s="170">
        <v>2.54</v>
      </c>
      <c r="AR34" s="170">
        <v>2.58</v>
      </c>
      <c r="AS34" s="170">
        <v>2.96</v>
      </c>
      <c r="AT34" s="170">
        <v>2.92</v>
      </c>
      <c r="AU34" s="170">
        <v>2.86</v>
      </c>
      <c r="AV34" s="170">
        <v>2.9269258807999998</v>
      </c>
      <c r="AW34" s="170">
        <v>3.3865822577000002</v>
      </c>
      <c r="AX34" s="170">
        <v>3.1087030000000002</v>
      </c>
      <c r="AY34" s="170">
        <v>3.7681330000000002</v>
      </c>
      <c r="AZ34" s="236">
        <v>3.0505680000000002</v>
      </c>
      <c r="BA34" s="236">
        <v>2.8300770000000002</v>
      </c>
      <c r="BB34" s="236">
        <v>2.6067740000000001</v>
      </c>
      <c r="BC34" s="236">
        <v>2.3954759999999999</v>
      </c>
      <c r="BD34" s="236">
        <v>2.4212880000000001</v>
      </c>
      <c r="BE34" s="236">
        <v>2.6119240000000001</v>
      </c>
      <c r="BF34" s="236">
        <v>2.7561209999999998</v>
      </c>
      <c r="BG34" s="236">
        <v>2.868106</v>
      </c>
      <c r="BH34" s="236">
        <v>3.001207</v>
      </c>
      <c r="BI34" s="236">
        <v>3.329326</v>
      </c>
      <c r="BJ34" s="236">
        <v>3.74051</v>
      </c>
      <c r="BK34" s="236">
        <v>3.8928950000000002</v>
      </c>
      <c r="BL34" s="236">
        <v>3.3673229999999998</v>
      </c>
      <c r="BM34" s="236">
        <v>3.0500639999999999</v>
      </c>
      <c r="BN34" s="236">
        <v>2.8245010000000002</v>
      </c>
      <c r="BO34" s="236">
        <v>2.772653</v>
      </c>
      <c r="BP34" s="236">
        <v>2.8962430000000001</v>
      </c>
      <c r="BQ34" s="236">
        <v>3.0260410000000002</v>
      </c>
      <c r="BR34" s="236">
        <v>3.0140389999999999</v>
      </c>
      <c r="BS34" s="236">
        <v>3.10466</v>
      </c>
      <c r="BT34" s="236">
        <v>3.1788419999999999</v>
      </c>
      <c r="BU34" s="236">
        <v>3.3913190000000002</v>
      </c>
      <c r="BV34" s="236">
        <v>3.8056779999999999</v>
      </c>
    </row>
    <row r="35" spans="1:74" ht="11.15" customHeight="1" x14ac:dyDescent="0.25">
      <c r="A35" s="40" t="s">
        <v>502</v>
      </c>
      <c r="B35" s="480" t="s">
        <v>944</v>
      </c>
      <c r="C35" s="170">
        <v>13.16</v>
      </c>
      <c r="D35" s="170">
        <v>12.68</v>
      </c>
      <c r="E35" s="170">
        <v>10.29</v>
      </c>
      <c r="F35" s="170">
        <v>8.1999999999999993</v>
      </c>
      <c r="G35" s="170">
        <v>5.7</v>
      </c>
      <c r="H35" s="170">
        <v>6.26</v>
      </c>
      <c r="I35" s="170">
        <v>7.38</v>
      </c>
      <c r="J35" s="170">
        <v>9.67</v>
      </c>
      <c r="K35" s="170">
        <v>9.56</v>
      </c>
      <c r="L35" s="170">
        <v>8.68</v>
      </c>
      <c r="M35" s="170">
        <v>8.86</v>
      </c>
      <c r="N35" s="170">
        <v>9.2100000000000009</v>
      </c>
      <c r="O35" s="170">
        <v>10.33</v>
      </c>
      <c r="P35" s="170">
        <v>11.38</v>
      </c>
      <c r="Q35" s="170">
        <v>12.41</v>
      </c>
      <c r="R35" s="170">
        <v>12.81</v>
      </c>
      <c r="S35" s="170">
        <v>12.82</v>
      </c>
      <c r="T35" s="170">
        <v>13.56</v>
      </c>
      <c r="U35" s="170">
        <v>14.34</v>
      </c>
      <c r="V35" s="170">
        <v>14.47</v>
      </c>
      <c r="W35" s="170">
        <v>13.8</v>
      </c>
      <c r="X35" s="170">
        <v>15.05</v>
      </c>
      <c r="Y35" s="170">
        <v>17.02</v>
      </c>
      <c r="Z35" s="170">
        <v>16.350000000000001</v>
      </c>
      <c r="AA35" s="170">
        <v>15.49</v>
      </c>
      <c r="AB35" s="170">
        <v>16.489999999999998</v>
      </c>
      <c r="AC35" s="170">
        <v>20.329999999999998</v>
      </c>
      <c r="AD35" s="170">
        <v>25.06</v>
      </c>
      <c r="AE35" s="170">
        <v>26.15</v>
      </c>
      <c r="AF35" s="170">
        <v>26.3</v>
      </c>
      <c r="AG35" s="170">
        <v>30.36</v>
      </c>
      <c r="AH35" s="170">
        <v>25.72</v>
      </c>
      <c r="AI35" s="170">
        <v>23.76</v>
      </c>
      <c r="AJ35" s="170">
        <v>21.76</v>
      </c>
      <c r="AK35" s="170">
        <v>23.74</v>
      </c>
      <c r="AL35" s="170">
        <v>19.86</v>
      </c>
      <c r="AM35" s="170">
        <v>19.41</v>
      </c>
      <c r="AN35" s="170">
        <v>18.61</v>
      </c>
      <c r="AO35" s="170">
        <v>19.920000000000002</v>
      </c>
      <c r="AP35" s="170">
        <v>18.77</v>
      </c>
      <c r="AQ35" s="170">
        <v>18.11</v>
      </c>
      <c r="AR35" s="170">
        <v>16.78</v>
      </c>
      <c r="AS35" s="170">
        <v>16.7</v>
      </c>
      <c r="AT35" s="170">
        <v>18.68</v>
      </c>
      <c r="AU35" s="170">
        <v>22.05</v>
      </c>
      <c r="AV35" s="170">
        <v>21.494100161999999</v>
      </c>
      <c r="AW35" s="170">
        <v>20.765944943000001</v>
      </c>
      <c r="AX35" s="170">
        <v>18.033799999999999</v>
      </c>
      <c r="AY35" s="170">
        <v>16.48217</v>
      </c>
      <c r="AZ35" s="236">
        <v>15.730869999999999</v>
      </c>
      <c r="BA35" s="236">
        <v>16.09423</v>
      </c>
      <c r="BB35" s="236">
        <v>16.836870000000001</v>
      </c>
      <c r="BC35" s="236">
        <v>16.370950000000001</v>
      </c>
      <c r="BD35" s="236">
        <v>16.576059999999998</v>
      </c>
      <c r="BE35" s="236">
        <v>15.948729999999999</v>
      </c>
      <c r="BF35" s="236">
        <v>15.460330000000001</v>
      </c>
      <c r="BG35" s="236">
        <v>15.23265</v>
      </c>
      <c r="BH35" s="236">
        <v>15.21678</v>
      </c>
      <c r="BI35" s="236">
        <v>15.277799999999999</v>
      </c>
      <c r="BJ35" s="236">
        <v>15.665760000000001</v>
      </c>
      <c r="BK35" s="236">
        <v>15.72711</v>
      </c>
      <c r="BL35" s="236">
        <v>15.39456</v>
      </c>
      <c r="BM35" s="236">
        <v>15.70463</v>
      </c>
      <c r="BN35" s="236">
        <v>16.259429999999998</v>
      </c>
      <c r="BO35" s="236">
        <v>15.676909999999999</v>
      </c>
      <c r="BP35" s="236">
        <v>15.93318</v>
      </c>
      <c r="BQ35" s="236">
        <v>15.378629999999999</v>
      </c>
      <c r="BR35" s="236">
        <v>14.938269999999999</v>
      </c>
      <c r="BS35" s="236">
        <v>14.674770000000001</v>
      </c>
      <c r="BT35" s="236">
        <v>14.66863</v>
      </c>
      <c r="BU35" s="236">
        <v>14.63937</v>
      </c>
      <c r="BV35" s="236">
        <v>14.929130000000001</v>
      </c>
    </row>
    <row r="36" spans="1:74" ht="11.15" customHeight="1" x14ac:dyDescent="0.25">
      <c r="A36" s="40" t="s">
        <v>14</v>
      </c>
      <c r="B36" s="119" t="s">
        <v>378</v>
      </c>
      <c r="C36" s="170">
        <v>14.62</v>
      </c>
      <c r="D36" s="170">
        <v>13.83</v>
      </c>
      <c r="E36" s="170">
        <v>10.85</v>
      </c>
      <c r="F36" s="170">
        <v>8.83</v>
      </c>
      <c r="G36" s="170">
        <v>7.42</v>
      </c>
      <c r="H36" s="170">
        <v>9.14</v>
      </c>
      <c r="I36" s="170">
        <v>10.96</v>
      </c>
      <c r="J36" s="170">
        <v>10.7</v>
      </c>
      <c r="K36" s="170">
        <v>9.8699999999999992</v>
      </c>
      <c r="L36" s="170">
        <v>10.37</v>
      </c>
      <c r="M36" s="170">
        <v>10.63</v>
      </c>
      <c r="N36" s="170">
        <v>11.54</v>
      </c>
      <c r="O36" s="170">
        <v>12.39</v>
      </c>
      <c r="P36" s="170">
        <v>13.05</v>
      </c>
      <c r="Q36" s="170">
        <v>14.72</v>
      </c>
      <c r="R36" s="170">
        <v>15.14</v>
      </c>
      <c r="S36" s="170">
        <v>15.55</v>
      </c>
      <c r="T36" s="170">
        <v>16.260000000000002</v>
      </c>
      <c r="U36" s="170">
        <v>16.05</v>
      </c>
      <c r="V36" s="170">
        <v>16.04</v>
      </c>
      <c r="W36" s="170">
        <v>16.78</v>
      </c>
      <c r="X36" s="170">
        <v>18.100000000000001</v>
      </c>
      <c r="Y36" s="170">
        <v>18.46</v>
      </c>
      <c r="Z36" s="170">
        <v>17.87</v>
      </c>
      <c r="AA36" s="170">
        <v>20.100000000000001</v>
      </c>
      <c r="AB36" s="170">
        <v>20.79</v>
      </c>
      <c r="AC36" s="170">
        <v>25.68</v>
      </c>
      <c r="AD36" s="170">
        <v>28.32</v>
      </c>
      <c r="AE36" s="170">
        <v>30.12</v>
      </c>
      <c r="AF36" s="170">
        <v>33.020000000000003</v>
      </c>
      <c r="AG36" s="170">
        <v>27.38</v>
      </c>
      <c r="AH36" s="170">
        <v>26.9</v>
      </c>
      <c r="AI36" s="170">
        <v>25.57</v>
      </c>
      <c r="AJ36" s="170">
        <v>27.81</v>
      </c>
      <c r="AK36" s="170">
        <v>29.28</v>
      </c>
      <c r="AL36" s="170">
        <v>23.17</v>
      </c>
      <c r="AM36" s="170">
        <v>24.14</v>
      </c>
      <c r="AN36" s="170">
        <v>22.91</v>
      </c>
      <c r="AO36" s="170">
        <v>21.4</v>
      </c>
      <c r="AP36" s="170">
        <v>20.77</v>
      </c>
      <c r="AQ36" s="170">
        <v>19.899999999999999</v>
      </c>
      <c r="AR36" s="170">
        <v>19.079999999999998</v>
      </c>
      <c r="AS36" s="170">
        <v>19.63</v>
      </c>
      <c r="AT36" s="170">
        <v>22.77</v>
      </c>
      <c r="AU36" s="170">
        <v>24.02</v>
      </c>
      <c r="AV36" s="170">
        <v>23.961135211999999</v>
      </c>
      <c r="AW36" s="170">
        <v>21.531418424000002</v>
      </c>
      <c r="AX36" s="170">
        <v>20.003050000000002</v>
      </c>
      <c r="AY36" s="170">
        <v>20.196290000000001</v>
      </c>
      <c r="AZ36" s="236">
        <v>21.01315</v>
      </c>
      <c r="BA36" s="236">
        <v>21.536560000000001</v>
      </c>
      <c r="BB36" s="236">
        <v>21.05546</v>
      </c>
      <c r="BC36" s="236">
        <v>20.488720000000001</v>
      </c>
      <c r="BD36" s="236">
        <v>20.218800000000002</v>
      </c>
      <c r="BE36" s="236">
        <v>20.063859999999998</v>
      </c>
      <c r="BF36" s="236">
        <v>20.008310000000002</v>
      </c>
      <c r="BG36" s="236">
        <v>20.107710000000001</v>
      </c>
      <c r="BH36" s="236">
        <v>20.54776</v>
      </c>
      <c r="BI36" s="236">
        <v>21.521450000000002</v>
      </c>
      <c r="BJ36" s="236">
        <v>20.949310000000001</v>
      </c>
      <c r="BK36" s="236">
        <v>20.77732</v>
      </c>
      <c r="BL36" s="236">
        <v>20.76296</v>
      </c>
      <c r="BM36" s="236">
        <v>20.922059999999998</v>
      </c>
      <c r="BN36" s="236">
        <v>20.235130000000002</v>
      </c>
      <c r="BO36" s="236">
        <v>19.735859999999999</v>
      </c>
      <c r="BP36" s="236">
        <v>19.653870000000001</v>
      </c>
      <c r="BQ36" s="236">
        <v>19.428999999999998</v>
      </c>
      <c r="BR36" s="236">
        <v>19.43648</v>
      </c>
      <c r="BS36" s="236">
        <v>19.293939999999999</v>
      </c>
      <c r="BT36" s="236">
        <v>19.792169999999999</v>
      </c>
      <c r="BU36" s="236">
        <v>20.347909999999999</v>
      </c>
      <c r="BV36" s="236">
        <v>19.40559</v>
      </c>
    </row>
    <row r="37" spans="1:74" ht="11.15" customHeight="1" x14ac:dyDescent="0.25">
      <c r="A37" s="40"/>
      <c r="B37" s="43" t="s">
        <v>1268</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239"/>
      <c r="BA37" s="239"/>
      <c r="BB37" s="239"/>
      <c r="BC37" s="239"/>
      <c r="BD37" s="239"/>
      <c r="BE37" s="239"/>
      <c r="BF37" s="239"/>
      <c r="BG37" s="239"/>
      <c r="BH37" s="239"/>
      <c r="BI37" s="239"/>
      <c r="BJ37" s="239"/>
      <c r="BK37" s="239"/>
      <c r="BL37" s="239"/>
      <c r="BM37" s="239"/>
      <c r="BN37" s="239"/>
      <c r="BO37" s="239"/>
      <c r="BP37" s="239"/>
      <c r="BQ37" s="239"/>
      <c r="BR37" s="239"/>
      <c r="BS37" s="239"/>
      <c r="BT37" s="239"/>
      <c r="BU37" s="239"/>
      <c r="BV37" s="239"/>
    </row>
    <row r="38" spans="1:74" ht="11.15" customHeight="1" x14ac:dyDescent="0.25">
      <c r="A38" s="40" t="s">
        <v>3</v>
      </c>
      <c r="B38" s="119" t="s">
        <v>367</v>
      </c>
      <c r="C38" s="170">
        <v>6.37</v>
      </c>
      <c r="D38" s="170">
        <v>6.44</v>
      </c>
      <c r="E38" s="170">
        <v>6.39</v>
      </c>
      <c r="F38" s="170">
        <v>6.39</v>
      </c>
      <c r="G38" s="170">
        <v>6.54</v>
      </c>
      <c r="H38" s="170">
        <v>6.94</v>
      </c>
      <c r="I38" s="170">
        <v>7.16</v>
      </c>
      <c r="J38" s="170">
        <v>7.07</v>
      </c>
      <c r="K38" s="170">
        <v>7</v>
      </c>
      <c r="L38" s="170">
        <v>6.72</v>
      </c>
      <c r="M38" s="170">
        <v>6.49</v>
      </c>
      <c r="N38" s="170">
        <v>6.41</v>
      </c>
      <c r="O38" s="170">
        <v>6.32</v>
      </c>
      <c r="P38" s="170">
        <v>7.75</v>
      </c>
      <c r="Q38" s="170">
        <v>6.98</v>
      </c>
      <c r="R38" s="170">
        <v>6.7</v>
      </c>
      <c r="S38" s="170">
        <v>6.65</v>
      </c>
      <c r="T38" s="170">
        <v>7.22</v>
      </c>
      <c r="U38" s="170">
        <v>7.42</v>
      </c>
      <c r="V38" s="170">
        <v>7.54</v>
      </c>
      <c r="W38" s="170">
        <v>7.61</v>
      </c>
      <c r="X38" s="170">
        <v>7.44</v>
      </c>
      <c r="Y38" s="170">
        <v>7.37</v>
      </c>
      <c r="Z38" s="170">
        <v>7.06</v>
      </c>
      <c r="AA38" s="170">
        <v>7.19</v>
      </c>
      <c r="AB38" s="170">
        <v>7.28</v>
      </c>
      <c r="AC38" s="170">
        <v>7.37</v>
      </c>
      <c r="AD38" s="170">
        <v>7.7</v>
      </c>
      <c r="AE38" s="170">
        <v>8.25</v>
      </c>
      <c r="AF38" s="170">
        <v>8.85</v>
      </c>
      <c r="AG38" s="170">
        <v>9.31</v>
      </c>
      <c r="AH38" s="170">
        <v>9.3800000000000008</v>
      </c>
      <c r="AI38" s="170">
        <v>9.06</v>
      </c>
      <c r="AJ38" s="170">
        <v>8.4499999999999993</v>
      </c>
      <c r="AK38" s="170">
        <v>8.14</v>
      </c>
      <c r="AL38" s="170">
        <v>8.5</v>
      </c>
      <c r="AM38" s="170">
        <v>8.32</v>
      </c>
      <c r="AN38" s="170">
        <v>8.1</v>
      </c>
      <c r="AO38" s="170">
        <v>7.79</v>
      </c>
      <c r="AP38" s="170">
        <v>7.5</v>
      </c>
      <c r="AQ38" s="170">
        <v>7.62</v>
      </c>
      <c r="AR38" s="170">
        <v>8.08</v>
      </c>
      <c r="AS38" s="170">
        <v>8.35</v>
      </c>
      <c r="AT38" s="170">
        <v>8.82</v>
      </c>
      <c r="AU38" s="170">
        <v>8.5299999999999994</v>
      </c>
      <c r="AV38" s="170">
        <v>8.09</v>
      </c>
      <c r="AW38" s="170">
        <v>7.9</v>
      </c>
      <c r="AX38" s="170">
        <v>8.0322820000000004</v>
      </c>
      <c r="AY38" s="170">
        <v>8.4987399999999997</v>
      </c>
      <c r="AZ38" s="236">
        <v>8.1667550000000002</v>
      </c>
      <c r="BA38" s="236">
        <v>7.9238330000000001</v>
      </c>
      <c r="BB38" s="236">
        <v>7.5653360000000003</v>
      </c>
      <c r="BC38" s="236">
        <v>7.6819949999999997</v>
      </c>
      <c r="BD38" s="236">
        <v>8.0409199999999998</v>
      </c>
      <c r="BE38" s="236">
        <v>8.3299260000000004</v>
      </c>
      <c r="BF38" s="236">
        <v>8.6842140000000008</v>
      </c>
      <c r="BG38" s="236">
        <v>8.54176</v>
      </c>
      <c r="BH38" s="236">
        <v>8.1449660000000002</v>
      </c>
      <c r="BI38" s="236">
        <v>8.0325319999999998</v>
      </c>
      <c r="BJ38" s="236">
        <v>8.3818090000000005</v>
      </c>
      <c r="BK38" s="236">
        <v>8.5299790000000009</v>
      </c>
      <c r="BL38" s="236">
        <v>8.3536129999999993</v>
      </c>
      <c r="BM38" s="236">
        <v>8.0151660000000007</v>
      </c>
      <c r="BN38" s="236">
        <v>7.6364809999999999</v>
      </c>
      <c r="BO38" s="236">
        <v>7.8028370000000002</v>
      </c>
      <c r="BP38" s="236">
        <v>8.2184270000000001</v>
      </c>
      <c r="BQ38" s="236">
        <v>8.4674870000000002</v>
      </c>
      <c r="BR38" s="236">
        <v>8.8448030000000006</v>
      </c>
      <c r="BS38" s="236">
        <v>8.7119040000000005</v>
      </c>
      <c r="BT38" s="236">
        <v>8.2846899999999994</v>
      </c>
      <c r="BU38" s="236">
        <v>8.1556300000000004</v>
      </c>
      <c r="BV38" s="236">
        <v>8.5280780000000007</v>
      </c>
    </row>
    <row r="39" spans="1:74" ht="11.15" customHeight="1" x14ac:dyDescent="0.25">
      <c r="A39" s="40" t="s">
        <v>4</v>
      </c>
      <c r="B39" s="119" t="s">
        <v>368</v>
      </c>
      <c r="C39" s="170">
        <v>10.18</v>
      </c>
      <c r="D39" s="170">
        <v>10.3</v>
      </c>
      <c r="E39" s="170">
        <v>10.34</v>
      </c>
      <c r="F39" s="170">
        <v>10.37</v>
      </c>
      <c r="G39" s="170">
        <v>10.4</v>
      </c>
      <c r="H39" s="170">
        <v>10.89</v>
      </c>
      <c r="I39" s="170">
        <v>10.84</v>
      </c>
      <c r="J39" s="170">
        <v>10.9</v>
      </c>
      <c r="K39" s="170">
        <v>11.02</v>
      </c>
      <c r="L39" s="170">
        <v>10.72</v>
      </c>
      <c r="M39" s="170">
        <v>10.53</v>
      </c>
      <c r="N39" s="170">
        <v>10.41</v>
      </c>
      <c r="O39" s="170">
        <v>10.27</v>
      </c>
      <c r="P39" s="170">
        <v>11.36</v>
      </c>
      <c r="Q39" s="170">
        <v>11.08</v>
      </c>
      <c r="R39" s="170">
        <v>10.87</v>
      </c>
      <c r="S39" s="170">
        <v>10.86</v>
      </c>
      <c r="T39" s="170">
        <v>11.33</v>
      </c>
      <c r="U39" s="170">
        <v>11.46</v>
      </c>
      <c r="V39" s="170">
        <v>11.52</v>
      </c>
      <c r="W39" s="170">
        <v>11.65</v>
      </c>
      <c r="X39" s="170">
        <v>11.52</v>
      </c>
      <c r="Y39" s="170">
        <v>11.29</v>
      </c>
      <c r="Z39" s="170">
        <v>11.15</v>
      </c>
      <c r="AA39" s="170">
        <v>11.26</v>
      </c>
      <c r="AB39" s="170">
        <v>11.66</v>
      </c>
      <c r="AC39" s="170">
        <v>11.65</v>
      </c>
      <c r="AD39" s="170">
        <v>11.82</v>
      </c>
      <c r="AE39" s="170">
        <v>12</v>
      </c>
      <c r="AF39" s="170">
        <v>12.75</v>
      </c>
      <c r="AG39" s="170">
        <v>13.02</v>
      </c>
      <c r="AH39" s="170">
        <v>13.41</v>
      </c>
      <c r="AI39" s="170">
        <v>13.28</v>
      </c>
      <c r="AJ39" s="170">
        <v>12.89</v>
      </c>
      <c r="AK39" s="170">
        <v>12.33</v>
      </c>
      <c r="AL39" s="170">
        <v>12.28</v>
      </c>
      <c r="AM39" s="170">
        <v>12.75</v>
      </c>
      <c r="AN39" s="170">
        <v>12.7</v>
      </c>
      <c r="AO39" s="170">
        <v>12.48</v>
      </c>
      <c r="AP39" s="170">
        <v>12.21</v>
      </c>
      <c r="AQ39" s="170">
        <v>12.32</v>
      </c>
      <c r="AR39" s="170">
        <v>12.77</v>
      </c>
      <c r="AS39" s="170">
        <v>13.1</v>
      </c>
      <c r="AT39" s="170">
        <v>13.27</v>
      </c>
      <c r="AU39" s="170">
        <v>13.25</v>
      </c>
      <c r="AV39" s="170">
        <v>12.91</v>
      </c>
      <c r="AW39" s="170">
        <v>12.6</v>
      </c>
      <c r="AX39" s="170">
        <v>12.09801</v>
      </c>
      <c r="AY39" s="170">
        <v>12.3222</v>
      </c>
      <c r="AZ39" s="236">
        <v>12.210509999999999</v>
      </c>
      <c r="BA39" s="236">
        <v>12.06554</v>
      </c>
      <c r="BB39" s="236">
        <v>11.876010000000001</v>
      </c>
      <c r="BC39" s="236">
        <v>12.07635</v>
      </c>
      <c r="BD39" s="236">
        <v>12.615690000000001</v>
      </c>
      <c r="BE39" s="236">
        <v>13.08858</v>
      </c>
      <c r="BF39" s="236">
        <v>13.40926</v>
      </c>
      <c r="BG39" s="236">
        <v>13.52702</v>
      </c>
      <c r="BH39" s="236">
        <v>13.199759999999999</v>
      </c>
      <c r="BI39" s="236">
        <v>12.887460000000001</v>
      </c>
      <c r="BJ39" s="236">
        <v>12.374079999999999</v>
      </c>
      <c r="BK39" s="236">
        <v>12.56489</v>
      </c>
      <c r="BL39" s="236">
        <v>12.527430000000001</v>
      </c>
      <c r="BM39" s="236">
        <v>12.40605</v>
      </c>
      <c r="BN39" s="236">
        <v>12.23387</v>
      </c>
      <c r="BO39" s="236">
        <v>12.478429999999999</v>
      </c>
      <c r="BP39" s="236">
        <v>13.073180000000001</v>
      </c>
      <c r="BQ39" s="236">
        <v>13.51609</v>
      </c>
      <c r="BR39" s="236">
        <v>13.80242</v>
      </c>
      <c r="BS39" s="236">
        <v>13.87654</v>
      </c>
      <c r="BT39" s="236">
        <v>13.52023</v>
      </c>
      <c r="BU39" s="236">
        <v>13.165979999999999</v>
      </c>
      <c r="BV39" s="236">
        <v>12.64615</v>
      </c>
    </row>
    <row r="40" spans="1:74" ht="11.15" customHeight="1" x14ac:dyDescent="0.25">
      <c r="A40" s="40" t="s">
        <v>505</v>
      </c>
      <c r="B40" s="208" t="s">
        <v>369</v>
      </c>
      <c r="C40" s="361">
        <v>12.76</v>
      </c>
      <c r="D40" s="361">
        <v>12.82</v>
      </c>
      <c r="E40" s="361">
        <v>13.04</v>
      </c>
      <c r="F40" s="361">
        <v>13.24</v>
      </c>
      <c r="G40" s="361">
        <v>13.1</v>
      </c>
      <c r="H40" s="361">
        <v>13.22</v>
      </c>
      <c r="I40" s="361">
        <v>13.21</v>
      </c>
      <c r="J40" s="361">
        <v>13.26</v>
      </c>
      <c r="K40" s="361">
        <v>13.49</v>
      </c>
      <c r="L40" s="361">
        <v>13.66</v>
      </c>
      <c r="M40" s="361">
        <v>13.31</v>
      </c>
      <c r="N40" s="361">
        <v>12.78</v>
      </c>
      <c r="O40" s="361">
        <v>12.62</v>
      </c>
      <c r="P40" s="361">
        <v>13.01</v>
      </c>
      <c r="Q40" s="361">
        <v>13.24</v>
      </c>
      <c r="R40" s="361">
        <v>13.73</v>
      </c>
      <c r="S40" s="361">
        <v>13.86</v>
      </c>
      <c r="T40" s="361">
        <v>13.83</v>
      </c>
      <c r="U40" s="361">
        <v>13.83</v>
      </c>
      <c r="V40" s="361">
        <v>13.92</v>
      </c>
      <c r="W40" s="361">
        <v>14.14</v>
      </c>
      <c r="X40" s="361">
        <v>14.06</v>
      </c>
      <c r="Y40" s="361">
        <v>14.07</v>
      </c>
      <c r="Z40" s="361">
        <v>13.72</v>
      </c>
      <c r="AA40" s="361">
        <v>13.64</v>
      </c>
      <c r="AB40" s="361">
        <v>13.76</v>
      </c>
      <c r="AC40" s="361">
        <v>14.41</v>
      </c>
      <c r="AD40" s="361">
        <v>14.57</v>
      </c>
      <c r="AE40" s="361">
        <v>14.89</v>
      </c>
      <c r="AF40" s="361">
        <v>15.3</v>
      </c>
      <c r="AG40" s="361">
        <v>15.31</v>
      </c>
      <c r="AH40" s="361">
        <v>15.82</v>
      </c>
      <c r="AI40" s="361">
        <v>16.190000000000001</v>
      </c>
      <c r="AJ40" s="361">
        <v>15.99</v>
      </c>
      <c r="AK40" s="361">
        <v>15.55</v>
      </c>
      <c r="AL40" s="361">
        <v>14.94</v>
      </c>
      <c r="AM40" s="361">
        <v>15.47</v>
      </c>
      <c r="AN40" s="361">
        <v>15.98</v>
      </c>
      <c r="AO40" s="361">
        <v>15.91</v>
      </c>
      <c r="AP40" s="361">
        <v>16.100000000000001</v>
      </c>
      <c r="AQ40" s="361">
        <v>16.149999999999999</v>
      </c>
      <c r="AR40" s="361">
        <v>16.11</v>
      </c>
      <c r="AS40" s="361">
        <v>15.89</v>
      </c>
      <c r="AT40" s="361">
        <v>15.93</v>
      </c>
      <c r="AU40" s="361">
        <v>16.29</v>
      </c>
      <c r="AV40" s="361">
        <v>16.21</v>
      </c>
      <c r="AW40" s="361">
        <v>16.190000000000001</v>
      </c>
      <c r="AX40" s="361">
        <v>15.16272</v>
      </c>
      <c r="AY40" s="361">
        <v>15.12527</v>
      </c>
      <c r="AZ40" s="362">
        <v>15.507809999999999</v>
      </c>
      <c r="BA40" s="362">
        <v>15.62513</v>
      </c>
      <c r="BB40" s="362">
        <v>15.985110000000001</v>
      </c>
      <c r="BC40" s="362">
        <v>15.96036</v>
      </c>
      <c r="BD40" s="362">
        <v>15.93422</v>
      </c>
      <c r="BE40" s="362">
        <v>15.80092</v>
      </c>
      <c r="BF40" s="362">
        <v>15.975540000000001</v>
      </c>
      <c r="BG40" s="362">
        <v>16.437390000000001</v>
      </c>
      <c r="BH40" s="362">
        <v>16.185680000000001</v>
      </c>
      <c r="BI40" s="362">
        <v>16.195239999999998</v>
      </c>
      <c r="BJ40" s="362">
        <v>15.144539999999999</v>
      </c>
      <c r="BK40" s="362">
        <v>15.349880000000001</v>
      </c>
      <c r="BL40" s="362">
        <v>15.83588</v>
      </c>
      <c r="BM40" s="362">
        <v>15.92915</v>
      </c>
      <c r="BN40" s="362">
        <v>16.385649999999998</v>
      </c>
      <c r="BO40" s="362">
        <v>16.317340000000002</v>
      </c>
      <c r="BP40" s="362">
        <v>16.325199999999999</v>
      </c>
      <c r="BQ40" s="362">
        <v>16.21744</v>
      </c>
      <c r="BR40" s="362">
        <v>16.402909999999999</v>
      </c>
      <c r="BS40" s="362">
        <v>16.879349999999999</v>
      </c>
      <c r="BT40" s="362">
        <v>16.550750000000001</v>
      </c>
      <c r="BU40" s="362">
        <v>16.63288</v>
      </c>
      <c r="BV40" s="362">
        <v>15.552390000000001</v>
      </c>
    </row>
    <row r="41" spans="1:74" s="321" customFormat="1" ht="12" customHeight="1" x14ac:dyDescent="0.25">
      <c r="A41" s="320"/>
      <c r="B41" s="633" t="s">
        <v>803</v>
      </c>
      <c r="C41" s="621"/>
      <c r="D41" s="621"/>
      <c r="E41" s="621"/>
      <c r="F41" s="621"/>
      <c r="G41" s="621"/>
      <c r="H41" s="621"/>
      <c r="I41" s="621"/>
      <c r="J41" s="621"/>
      <c r="K41" s="621"/>
      <c r="L41" s="621"/>
      <c r="M41" s="621"/>
      <c r="N41" s="621"/>
      <c r="O41" s="621"/>
      <c r="P41" s="621"/>
      <c r="Q41" s="601"/>
      <c r="AY41" s="372"/>
      <c r="AZ41" s="372"/>
      <c r="BA41" s="372"/>
      <c r="BB41" s="372"/>
      <c r="BC41" s="372"/>
      <c r="BD41" s="485"/>
      <c r="BE41" s="485"/>
      <c r="BF41" s="485"/>
      <c r="BG41" s="372"/>
      <c r="BH41" s="372"/>
      <c r="BI41" s="372"/>
      <c r="BJ41" s="372"/>
    </row>
    <row r="42" spans="1:74" s="321" customFormat="1" ht="12" customHeight="1" x14ac:dyDescent="0.25">
      <c r="A42" s="320"/>
      <c r="B42" s="633" t="s">
        <v>804</v>
      </c>
      <c r="C42" s="621"/>
      <c r="D42" s="621"/>
      <c r="E42" s="621"/>
      <c r="F42" s="621"/>
      <c r="G42" s="621"/>
      <c r="H42" s="621"/>
      <c r="I42" s="621"/>
      <c r="J42" s="621"/>
      <c r="K42" s="621"/>
      <c r="L42" s="621"/>
      <c r="M42" s="621"/>
      <c r="N42" s="621"/>
      <c r="O42" s="621"/>
      <c r="P42" s="621"/>
      <c r="Q42" s="601"/>
      <c r="AY42" s="372"/>
      <c r="AZ42" s="372"/>
      <c r="BA42" s="372"/>
      <c r="BB42" s="372"/>
      <c r="BC42" s="372"/>
      <c r="BD42" s="485"/>
      <c r="BE42" s="485"/>
      <c r="BF42" s="485"/>
      <c r="BG42" s="372"/>
      <c r="BH42" s="372"/>
      <c r="BI42" s="372"/>
      <c r="BJ42" s="372"/>
    </row>
    <row r="43" spans="1:74" s="321" customFormat="1" ht="12" customHeight="1" x14ac:dyDescent="0.25">
      <c r="A43" s="320"/>
      <c r="B43" s="633" t="s">
        <v>945</v>
      </c>
      <c r="C43" s="621"/>
      <c r="D43" s="621"/>
      <c r="E43" s="621"/>
      <c r="F43" s="621"/>
      <c r="G43" s="621"/>
      <c r="H43" s="621"/>
      <c r="I43" s="621"/>
      <c r="J43" s="621"/>
      <c r="K43" s="621"/>
      <c r="L43" s="621"/>
      <c r="M43" s="621"/>
      <c r="N43" s="621"/>
      <c r="O43" s="621"/>
      <c r="P43" s="621"/>
      <c r="Q43" s="601"/>
      <c r="AY43" s="372"/>
      <c r="AZ43" s="372"/>
      <c r="BA43" s="372"/>
      <c r="BB43" s="372"/>
      <c r="BC43" s="372"/>
      <c r="BD43" s="485"/>
      <c r="BE43" s="485"/>
      <c r="BF43" s="485"/>
      <c r="BG43" s="372"/>
      <c r="BH43" s="372"/>
      <c r="BI43" s="372"/>
      <c r="BJ43" s="372"/>
    </row>
    <row r="44" spans="1:74" s="321" customFormat="1" ht="12" customHeight="1" x14ac:dyDescent="0.25">
      <c r="A44" s="320"/>
      <c r="B44" s="605" t="s">
        <v>783</v>
      </c>
      <c r="C44" s="606"/>
      <c r="D44" s="606"/>
      <c r="E44" s="606"/>
      <c r="F44" s="606"/>
      <c r="G44" s="606"/>
      <c r="H44" s="606"/>
      <c r="I44" s="606"/>
      <c r="J44" s="606"/>
      <c r="K44" s="606"/>
      <c r="L44" s="606"/>
      <c r="M44" s="606"/>
      <c r="N44" s="606"/>
      <c r="O44" s="606"/>
      <c r="P44" s="606"/>
      <c r="Q44" s="606"/>
      <c r="AY44" s="372"/>
      <c r="AZ44" s="372"/>
      <c r="BA44" s="372"/>
      <c r="BB44" s="372"/>
      <c r="BC44" s="372"/>
      <c r="BD44" s="485"/>
      <c r="BE44" s="485"/>
      <c r="BF44" s="485"/>
      <c r="BG44" s="372"/>
      <c r="BH44" s="372"/>
      <c r="BI44" s="372"/>
      <c r="BJ44" s="372"/>
    </row>
    <row r="45" spans="1:74" s="321" customFormat="1" ht="12" customHeight="1" x14ac:dyDescent="0.25">
      <c r="A45" s="320"/>
      <c r="B45" s="619" t="str">
        <f>"Notes: "&amp;"EIA completed modeling and analysis for this report on " &amp;Dates!$D$2&amp;"."</f>
        <v>Notes: EIA completed modeling and analysis for this report on Thursday February 1, 2024.</v>
      </c>
      <c r="C45" s="612"/>
      <c r="D45" s="612"/>
      <c r="E45" s="612"/>
      <c r="F45" s="612"/>
      <c r="G45" s="612"/>
      <c r="H45" s="612"/>
      <c r="I45" s="612"/>
      <c r="J45" s="612"/>
      <c r="K45" s="612"/>
      <c r="L45" s="612"/>
      <c r="M45" s="612"/>
      <c r="N45" s="612"/>
      <c r="O45" s="612"/>
      <c r="P45" s="612"/>
      <c r="Q45" s="612"/>
      <c r="AY45" s="372"/>
      <c r="AZ45" s="372"/>
      <c r="BA45" s="372"/>
      <c r="BB45" s="372"/>
      <c r="BC45" s="372"/>
      <c r="BD45" s="485"/>
      <c r="BE45" s="485"/>
      <c r="BF45" s="485"/>
      <c r="BG45" s="372"/>
      <c r="BH45" s="372"/>
      <c r="BI45" s="372"/>
      <c r="BJ45" s="372"/>
    </row>
    <row r="46" spans="1:74" s="321" customFormat="1" ht="12" customHeight="1" x14ac:dyDescent="0.25">
      <c r="A46" s="320"/>
      <c r="B46" s="611" t="s">
        <v>334</v>
      </c>
      <c r="C46" s="612"/>
      <c r="D46" s="612"/>
      <c r="E46" s="612"/>
      <c r="F46" s="612"/>
      <c r="G46" s="612"/>
      <c r="H46" s="612"/>
      <c r="I46" s="612"/>
      <c r="J46" s="612"/>
      <c r="K46" s="612"/>
      <c r="L46" s="612"/>
      <c r="M46" s="612"/>
      <c r="N46" s="612"/>
      <c r="O46" s="612"/>
      <c r="P46" s="612"/>
      <c r="Q46" s="612"/>
      <c r="AY46" s="372"/>
      <c r="AZ46" s="372"/>
      <c r="BA46" s="372"/>
      <c r="BB46" s="372"/>
      <c r="BC46" s="372"/>
      <c r="BD46" s="485"/>
      <c r="BE46" s="485"/>
      <c r="BF46" s="485"/>
      <c r="BG46" s="372"/>
      <c r="BH46" s="372"/>
      <c r="BI46" s="372"/>
      <c r="BJ46" s="372"/>
    </row>
    <row r="47" spans="1:74" s="321" customFormat="1" ht="12" customHeight="1" x14ac:dyDescent="0.25">
      <c r="A47" s="320"/>
      <c r="B47" s="613" t="s">
        <v>1244</v>
      </c>
      <c r="C47" s="606"/>
      <c r="D47" s="606"/>
      <c r="E47" s="606"/>
      <c r="F47" s="606"/>
      <c r="G47" s="606"/>
      <c r="H47" s="606"/>
      <c r="I47" s="606"/>
      <c r="J47" s="606"/>
      <c r="K47" s="606"/>
      <c r="L47" s="606"/>
      <c r="M47" s="606"/>
      <c r="N47" s="606"/>
      <c r="O47" s="606"/>
      <c r="P47" s="606"/>
      <c r="Q47" s="606"/>
      <c r="AY47" s="372"/>
      <c r="AZ47" s="372"/>
      <c r="BA47" s="372"/>
      <c r="BB47" s="372"/>
      <c r="BC47" s="372"/>
      <c r="BD47" s="485"/>
      <c r="BE47" s="485"/>
      <c r="BF47" s="485"/>
      <c r="BG47" s="372"/>
      <c r="BH47" s="372"/>
      <c r="BI47" s="372"/>
      <c r="BJ47" s="372"/>
    </row>
    <row r="48" spans="1:74" s="321" customFormat="1" ht="12" customHeight="1" x14ac:dyDescent="0.25">
      <c r="A48" s="320"/>
      <c r="B48" s="620" t="s">
        <v>805</v>
      </c>
      <c r="C48" s="621"/>
      <c r="D48" s="621"/>
      <c r="E48" s="621"/>
      <c r="F48" s="621"/>
      <c r="G48" s="621"/>
      <c r="H48" s="621"/>
      <c r="I48" s="621"/>
      <c r="J48" s="621"/>
      <c r="K48" s="621"/>
      <c r="L48" s="621"/>
      <c r="M48" s="621"/>
      <c r="N48" s="621"/>
      <c r="O48" s="621"/>
      <c r="P48" s="621"/>
      <c r="Q48" s="601"/>
      <c r="AY48" s="372"/>
      <c r="AZ48" s="372"/>
      <c r="BA48" s="372"/>
      <c r="BB48" s="372"/>
      <c r="BC48" s="372"/>
      <c r="BD48" s="485"/>
      <c r="BE48" s="485"/>
      <c r="BF48" s="485"/>
      <c r="BG48" s="372"/>
      <c r="BH48" s="372"/>
      <c r="BI48" s="372"/>
      <c r="BJ48" s="372"/>
    </row>
    <row r="49" spans="1:74" s="321" customFormat="1" ht="12" customHeight="1" x14ac:dyDescent="0.25">
      <c r="A49" s="320"/>
      <c r="B49" s="630" t="s">
        <v>806</v>
      </c>
      <c r="C49" s="601"/>
      <c r="D49" s="601"/>
      <c r="E49" s="601"/>
      <c r="F49" s="601"/>
      <c r="G49" s="601"/>
      <c r="H49" s="601"/>
      <c r="I49" s="601"/>
      <c r="J49" s="601"/>
      <c r="K49" s="601"/>
      <c r="L49" s="601"/>
      <c r="M49" s="601"/>
      <c r="N49" s="601"/>
      <c r="O49" s="601"/>
      <c r="P49" s="601"/>
      <c r="Q49" s="601"/>
      <c r="AY49" s="372"/>
      <c r="AZ49" s="372"/>
      <c r="BA49" s="372"/>
      <c r="BB49" s="372"/>
      <c r="BC49" s="372"/>
      <c r="BD49" s="485"/>
      <c r="BE49" s="485"/>
      <c r="BF49" s="485"/>
      <c r="BG49" s="372"/>
      <c r="BH49" s="372"/>
      <c r="BI49" s="372"/>
      <c r="BJ49" s="372"/>
    </row>
    <row r="50" spans="1:74" s="321" customFormat="1" ht="12" customHeight="1" x14ac:dyDescent="0.25">
      <c r="A50" s="320"/>
      <c r="B50" s="632" t="s">
        <v>1360</v>
      </c>
      <c r="C50" s="601"/>
      <c r="D50" s="601"/>
      <c r="E50" s="601"/>
      <c r="F50" s="601"/>
      <c r="G50" s="601"/>
      <c r="H50" s="601"/>
      <c r="I50" s="601"/>
      <c r="J50" s="601"/>
      <c r="K50" s="601"/>
      <c r="L50" s="601"/>
      <c r="M50" s="601"/>
      <c r="N50" s="601"/>
      <c r="O50" s="601"/>
      <c r="P50" s="601"/>
      <c r="Q50" s="601"/>
      <c r="AY50" s="372"/>
      <c r="AZ50" s="372"/>
      <c r="BA50" s="372"/>
      <c r="BB50" s="372"/>
      <c r="BC50" s="372"/>
      <c r="BD50" s="485"/>
      <c r="BE50" s="485"/>
      <c r="BF50" s="485"/>
      <c r="BG50" s="372"/>
      <c r="BH50" s="372"/>
      <c r="BI50" s="372"/>
      <c r="BJ50" s="372"/>
    </row>
    <row r="51" spans="1:74" s="321" customFormat="1" ht="12" customHeight="1" x14ac:dyDescent="0.25">
      <c r="A51" s="320"/>
      <c r="B51" s="629" t="s">
        <v>1361</v>
      </c>
      <c r="C51" s="629"/>
      <c r="D51" s="629"/>
      <c r="E51" s="629"/>
      <c r="F51" s="629"/>
      <c r="G51" s="629"/>
      <c r="H51" s="629"/>
      <c r="I51" s="629"/>
      <c r="J51" s="629"/>
      <c r="K51" s="629"/>
      <c r="L51" s="629"/>
      <c r="M51" s="629"/>
      <c r="N51" s="629"/>
      <c r="O51" s="629"/>
      <c r="P51" s="629"/>
      <c r="Q51" s="629"/>
      <c r="AY51" s="372"/>
      <c r="AZ51" s="372"/>
      <c r="BA51" s="372"/>
      <c r="BB51" s="372"/>
      <c r="BC51" s="372"/>
      <c r="BD51" s="485"/>
      <c r="BE51" s="485"/>
      <c r="BF51" s="485"/>
      <c r="BG51" s="372"/>
      <c r="BH51" s="372"/>
      <c r="BI51" s="372"/>
      <c r="BJ51" s="372"/>
    </row>
    <row r="52" spans="1:74" s="323" customFormat="1" ht="12" customHeight="1" x14ac:dyDescent="0.25">
      <c r="A52" s="322"/>
      <c r="B52" s="608" t="s">
        <v>802</v>
      </c>
      <c r="C52" s="609"/>
      <c r="D52" s="609"/>
      <c r="E52" s="609"/>
      <c r="F52" s="609"/>
      <c r="G52" s="609"/>
      <c r="H52" s="609"/>
      <c r="I52" s="609"/>
      <c r="J52" s="609"/>
      <c r="K52" s="609"/>
      <c r="L52" s="609"/>
      <c r="M52" s="609"/>
      <c r="N52" s="609"/>
      <c r="O52" s="609"/>
      <c r="P52" s="609"/>
      <c r="Q52" s="601"/>
      <c r="AY52" s="373"/>
      <c r="AZ52" s="373"/>
      <c r="BA52" s="373"/>
      <c r="BB52" s="373"/>
      <c r="BC52" s="373"/>
      <c r="BD52" s="486"/>
      <c r="BE52" s="486"/>
      <c r="BF52" s="486"/>
      <c r="BG52" s="373"/>
      <c r="BH52" s="373"/>
      <c r="BI52" s="373"/>
      <c r="BJ52" s="373"/>
    </row>
    <row r="53" spans="1:74" ht="12.5" x14ac:dyDescent="0.25">
      <c r="A53" s="322"/>
      <c r="B53" s="628" t="s">
        <v>1242</v>
      </c>
      <c r="C53" s="601"/>
      <c r="D53" s="601"/>
      <c r="E53" s="601"/>
      <c r="F53" s="601"/>
      <c r="G53" s="601"/>
      <c r="H53" s="601"/>
      <c r="I53" s="601"/>
      <c r="J53" s="601"/>
      <c r="K53" s="601"/>
      <c r="L53" s="601"/>
      <c r="M53" s="601"/>
      <c r="N53" s="601"/>
      <c r="O53" s="601"/>
      <c r="P53" s="601"/>
      <c r="Q53" s="601"/>
      <c r="BK53" s="302"/>
      <c r="BL53" s="302"/>
      <c r="BM53" s="302"/>
      <c r="BN53" s="302"/>
      <c r="BO53" s="302"/>
      <c r="BP53" s="302"/>
      <c r="BQ53" s="302"/>
      <c r="BR53" s="302"/>
      <c r="BS53" s="302"/>
      <c r="BT53" s="302"/>
      <c r="BU53" s="302"/>
      <c r="BV53" s="302"/>
    </row>
    <row r="54" spans="1:74" x14ac:dyDescent="0.25">
      <c r="BK54" s="302"/>
      <c r="BL54" s="302"/>
      <c r="BM54" s="302"/>
      <c r="BN54" s="302"/>
      <c r="BO54" s="302"/>
      <c r="BP54" s="302"/>
      <c r="BQ54" s="302"/>
      <c r="BR54" s="302"/>
      <c r="BS54" s="302"/>
      <c r="BT54" s="302"/>
      <c r="BU54" s="302"/>
      <c r="BV54" s="302"/>
    </row>
    <row r="55" spans="1:74" x14ac:dyDescent="0.25">
      <c r="BK55" s="302"/>
      <c r="BL55" s="302"/>
      <c r="BM55" s="302"/>
      <c r="BN55" s="302"/>
      <c r="BO55" s="302"/>
      <c r="BP55" s="302"/>
      <c r="BQ55" s="302"/>
      <c r="BR55" s="302"/>
      <c r="BS55" s="302"/>
      <c r="BT55" s="302"/>
      <c r="BU55" s="302"/>
      <c r="BV55" s="302"/>
    </row>
    <row r="56" spans="1:74" x14ac:dyDescent="0.25">
      <c r="BK56" s="302"/>
      <c r="BL56" s="302"/>
      <c r="BM56" s="302"/>
      <c r="BN56" s="302"/>
      <c r="BO56" s="302"/>
      <c r="BP56" s="302"/>
      <c r="BQ56" s="302"/>
      <c r="BR56" s="302"/>
      <c r="BS56" s="302"/>
      <c r="BT56" s="302"/>
      <c r="BU56" s="302"/>
      <c r="BV56" s="302"/>
    </row>
    <row r="57" spans="1:74" x14ac:dyDescent="0.25">
      <c r="BK57" s="302"/>
      <c r="BL57" s="302"/>
      <c r="BM57" s="302"/>
      <c r="BN57" s="302"/>
      <c r="BO57" s="302"/>
      <c r="BP57" s="302"/>
      <c r="BQ57" s="302"/>
      <c r="BR57" s="302"/>
      <c r="BS57" s="302"/>
      <c r="BT57" s="302"/>
      <c r="BU57" s="302"/>
      <c r="BV57" s="302"/>
    </row>
    <row r="58" spans="1:74" x14ac:dyDescent="0.25">
      <c r="BK58" s="302"/>
      <c r="BL58" s="302"/>
      <c r="BM58" s="302"/>
      <c r="BN58" s="302"/>
      <c r="BO58" s="302"/>
      <c r="BP58" s="302"/>
      <c r="BQ58" s="302"/>
      <c r="BR58" s="302"/>
      <c r="BS58" s="302"/>
      <c r="BT58" s="302"/>
      <c r="BU58" s="302"/>
      <c r="BV58" s="302"/>
    </row>
    <row r="59" spans="1:74" x14ac:dyDescent="0.25">
      <c r="BK59" s="302"/>
      <c r="BL59" s="302"/>
      <c r="BM59" s="302"/>
      <c r="BN59" s="302"/>
      <c r="BO59" s="302"/>
      <c r="BP59" s="302"/>
      <c r="BQ59" s="302"/>
      <c r="BR59" s="302"/>
      <c r="BS59" s="302"/>
      <c r="BT59" s="302"/>
      <c r="BU59" s="302"/>
      <c r="BV59" s="302"/>
    </row>
    <row r="60" spans="1:74" x14ac:dyDescent="0.25">
      <c r="BK60" s="302"/>
      <c r="BL60" s="302"/>
      <c r="BM60" s="302"/>
      <c r="BN60" s="302"/>
      <c r="BO60" s="302"/>
      <c r="BP60" s="302"/>
      <c r="BQ60" s="302"/>
      <c r="BR60" s="302"/>
      <c r="BS60" s="302"/>
      <c r="BT60" s="302"/>
      <c r="BU60" s="302"/>
      <c r="BV60" s="302"/>
    </row>
    <row r="61" spans="1:74" x14ac:dyDescent="0.25">
      <c r="BK61" s="302"/>
      <c r="BL61" s="302"/>
      <c r="BM61" s="302"/>
      <c r="BN61" s="302"/>
      <c r="BO61" s="302"/>
      <c r="BP61" s="302"/>
      <c r="BQ61" s="302"/>
      <c r="BR61" s="302"/>
      <c r="BS61" s="302"/>
      <c r="BT61" s="302"/>
      <c r="BU61" s="302"/>
      <c r="BV61" s="302"/>
    </row>
    <row r="62" spans="1:74" x14ac:dyDescent="0.25">
      <c r="BK62" s="302"/>
      <c r="BL62" s="302"/>
      <c r="BM62" s="302"/>
      <c r="BN62" s="302"/>
      <c r="BO62" s="302"/>
      <c r="BP62" s="302"/>
      <c r="BQ62" s="302"/>
      <c r="BR62" s="302"/>
      <c r="BS62" s="302"/>
      <c r="BT62" s="302"/>
      <c r="BU62" s="302"/>
      <c r="BV62" s="302"/>
    </row>
    <row r="63" spans="1:74" x14ac:dyDescent="0.25">
      <c r="BK63" s="302"/>
      <c r="BL63" s="302"/>
      <c r="BM63" s="302"/>
      <c r="BN63" s="302"/>
      <c r="BO63" s="302"/>
      <c r="BP63" s="302"/>
      <c r="BQ63" s="302"/>
      <c r="BR63" s="302"/>
      <c r="BS63" s="302"/>
      <c r="BT63" s="302"/>
      <c r="BU63" s="302"/>
      <c r="BV63" s="302"/>
    </row>
    <row r="64" spans="1:74" x14ac:dyDescent="0.25">
      <c r="BK64" s="302"/>
      <c r="BL64" s="302"/>
      <c r="BM64" s="302"/>
      <c r="BN64" s="302"/>
      <c r="BO64" s="302"/>
      <c r="BP64" s="302"/>
      <c r="BQ64" s="302"/>
      <c r="BR64" s="302"/>
      <c r="BS64" s="302"/>
      <c r="BT64" s="302"/>
      <c r="BU64" s="302"/>
      <c r="BV64" s="302"/>
    </row>
    <row r="65" spans="63:74" x14ac:dyDescent="0.25">
      <c r="BK65" s="302"/>
      <c r="BL65" s="302"/>
      <c r="BM65" s="302"/>
      <c r="BN65" s="302"/>
      <c r="BO65" s="302"/>
      <c r="BP65" s="302"/>
      <c r="BQ65" s="302"/>
      <c r="BR65" s="302"/>
      <c r="BS65" s="302"/>
      <c r="BT65" s="302"/>
      <c r="BU65" s="302"/>
      <c r="BV65" s="302"/>
    </row>
    <row r="66" spans="63:74" x14ac:dyDescent="0.25">
      <c r="BK66" s="302"/>
      <c r="BL66" s="302"/>
      <c r="BM66" s="302"/>
      <c r="BN66" s="302"/>
      <c r="BO66" s="302"/>
      <c r="BP66" s="302"/>
      <c r="BQ66" s="302"/>
      <c r="BR66" s="302"/>
      <c r="BS66" s="302"/>
      <c r="BT66" s="302"/>
      <c r="BU66" s="302"/>
      <c r="BV66" s="302"/>
    </row>
    <row r="67" spans="63:74" x14ac:dyDescent="0.25">
      <c r="BK67" s="302"/>
      <c r="BL67" s="302"/>
      <c r="BM67" s="302"/>
      <c r="BN67" s="302"/>
      <c r="BO67" s="302"/>
      <c r="BP67" s="302"/>
      <c r="BQ67" s="302"/>
      <c r="BR67" s="302"/>
      <c r="BS67" s="302"/>
      <c r="BT67" s="302"/>
      <c r="BU67" s="302"/>
      <c r="BV67" s="302"/>
    </row>
    <row r="68" spans="63:74" x14ac:dyDescent="0.25">
      <c r="BK68" s="302"/>
      <c r="BL68" s="302"/>
      <c r="BM68" s="302"/>
      <c r="BN68" s="302"/>
      <c r="BO68" s="302"/>
      <c r="BP68" s="302"/>
      <c r="BQ68" s="302"/>
      <c r="BR68" s="302"/>
      <c r="BS68" s="302"/>
      <c r="BT68" s="302"/>
      <c r="BU68" s="302"/>
      <c r="BV68" s="302"/>
    </row>
    <row r="69" spans="63:74" x14ac:dyDescent="0.25">
      <c r="BK69" s="302"/>
      <c r="BL69" s="302"/>
      <c r="BM69" s="302"/>
      <c r="BN69" s="302"/>
      <c r="BO69" s="302"/>
      <c r="BP69" s="302"/>
      <c r="BQ69" s="302"/>
      <c r="BR69" s="302"/>
      <c r="BS69" s="302"/>
      <c r="BT69" s="302"/>
      <c r="BU69" s="302"/>
      <c r="BV69" s="302"/>
    </row>
    <row r="70" spans="63:74" x14ac:dyDescent="0.25">
      <c r="BK70" s="302"/>
      <c r="BL70" s="302"/>
      <c r="BM70" s="302"/>
      <c r="BN70" s="302"/>
      <c r="BO70" s="302"/>
      <c r="BP70" s="302"/>
      <c r="BQ70" s="302"/>
      <c r="BR70" s="302"/>
      <c r="BS70" s="302"/>
      <c r="BT70" s="302"/>
      <c r="BU70" s="302"/>
      <c r="BV70" s="302"/>
    </row>
    <row r="71" spans="63:74" x14ac:dyDescent="0.25">
      <c r="BK71" s="302"/>
      <c r="BL71" s="302"/>
      <c r="BM71" s="302"/>
      <c r="BN71" s="302"/>
      <c r="BO71" s="302"/>
      <c r="BP71" s="302"/>
      <c r="BQ71" s="302"/>
      <c r="BR71" s="302"/>
      <c r="BS71" s="302"/>
      <c r="BT71" s="302"/>
      <c r="BU71" s="302"/>
      <c r="BV71" s="302"/>
    </row>
    <row r="72" spans="63:74" x14ac:dyDescent="0.25">
      <c r="BK72" s="302"/>
      <c r="BL72" s="302"/>
      <c r="BM72" s="302"/>
      <c r="BN72" s="302"/>
      <c r="BO72" s="302"/>
      <c r="BP72" s="302"/>
      <c r="BQ72" s="302"/>
      <c r="BR72" s="302"/>
      <c r="BS72" s="302"/>
      <c r="BT72" s="302"/>
      <c r="BU72" s="302"/>
      <c r="BV72" s="302"/>
    </row>
    <row r="73" spans="63:74" x14ac:dyDescent="0.25">
      <c r="BK73" s="302"/>
      <c r="BL73" s="302"/>
      <c r="BM73" s="302"/>
      <c r="BN73" s="302"/>
      <c r="BO73" s="302"/>
      <c r="BP73" s="302"/>
      <c r="BQ73" s="302"/>
      <c r="BR73" s="302"/>
      <c r="BS73" s="302"/>
      <c r="BT73" s="302"/>
      <c r="BU73" s="302"/>
      <c r="BV73" s="302"/>
    </row>
    <row r="74" spans="63:74" x14ac:dyDescent="0.25">
      <c r="BK74" s="302"/>
      <c r="BL74" s="302"/>
      <c r="BM74" s="302"/>
      <c r="BN74" s="302"/>
      <c r="BO74" s="302"/>
      <c r="BP74" s="302"/>
      <c r="BQ74" s="302"/>
      <c r="BR74" s="302"/>
      <c r="BS74" s="302"/>
      <c r="BT74" s="302"/>
      <c r="BU74" s="302"/>
      <c r="BV74" s="302"/>
    </row>
    <row r="75" spans="63:74" x14ac:dyDescent="0.25">
      <c r="BK75" s="302"/>
      <c r="BL75" s="302"/>
      <c r="BM75" s="302"/>
      <c r="BN75" s="302"/>
      <c r="BO75" s="302"/>
      <c r="BP75" s="302"/>
      <c r="BQ75" s="302"/>
      <c r="BR75" s="302"/>
      <c r="BS75" s="302"/>
      <c r="BT75" s="302"/>
      <c r="BU75" s="302"/>
      <c r="BV75" s="302"/>
    </row>
    <row r="76" spans="63:74" x14ac:dyDescent="0.25">
      <c r="BK76" s="302"/>
      <c r="BL76" s="302"/>
      <c r="BM76" s="302"/>
      <c r="BN76" s="302"/>
      <c r="BO76" s="302"/>
      <c r="BP76" s="302"/>
      <c r="BQ76" s="302"/>
      <c r="BR76" s="302"/>
      <c r="BS76" s="302"/>
      <c r="BT76" s="302"/>
      <c r="BU76" s="302"/>
      <c r="BV76" s="302"/>
    </row>
    <row r="77" spans="63:74" x14ac:dyDescent="0.25">
      <c r="BK77" s="302"/>
      <c r="BL77" s="302"/>
      <c r="BM77" s="302"/>
      <c r="BN77" s="302"/>
      <c r="BO77" s="302"/>
      <c r="BP77" s="302"/>
      <c r="BQ77" s="302"/>
      <c r="BR77" s="302"/>
      <c r="BS77" s="302"/>
      <c r="BT77" s="302"/>
      <c r="BU77" s="302"/>
      <c r="BV77" s="302"/>
    </row>
    <row r="78" spans="63:74" x14ac:dyDescent="0.25">
      <c r="BK78" s="302"/>
      <c r="BL78" s="302"/>
      <c r="BM78" s="302"/>
      <c r="BN78" s="302"/>
      <c r="BO78" s="302"/>
      <c r="BP78" s="302"/>
      <c r="BQ78" s="302"/>
      <c r="BR78" s="302"/>
      <c r="BS78" s="302"/>
      <c r="BT78" s="302"/>
      <c r="BU78" s="302"/>
      <c r="BV78" s="302"/>
    </row>
    <row r="79" spans="63:74" x14ac:dyDescent="0.25">
      <c r="BK79" s="302"/>
      <c r="BL79" s="302"/>
      <c r="BM79" s="302"/>
      <c r="BN79" s="302"/>
      <c r="BO79" s="302"/>
      <c r="BP79" s="302"/>
      <c r="BQ79" s="302"/>
      <c r="BR79" s="302"/>
      <c r="BS79" s="302"/>
      <c r="BT79" s="302"/>
      <c r="BU79" s="302"/>
      <c r="BV79" s="302"/>
    </row>
    <row r="80" spans="63:74" x14ac:dyDescent="0.25">
      <c r="BK80" s="302"/>
      <c r="BL80" s="302"/>
      <c r="BM80" s="302"/>
      <c r="BN80" s="302"/>
      <c r="BO80" s="302"/>
      <c r="BP80" s="302"/>
      <c r="BQ80" s="302"/>
      <c r="BR80" s="302"/>
      <c r="BS80" s="302"/>
      <c r="BT80" s="302"/>
      <c r="BU80" s="302"/>
      <c r="BV80" s="302"/>
    </row>
    <row r="81" spans="63:74" x14ac:dyDescent="0.25">
      <c r="BK81" s="302"/>
      <c r="BL81" s="302"/>
      <c r="BM81" s="302"/>
      <c r="BN81" s="302"/>
      <c r="BO81" s="302"/>
      <c r="BP81" s="302"/>
      <c r="BQ81" s="302"/>
      <c r="BR81" s="302"/>
      <c r="BS81" s="302"/>
      <c r="BT81" s="302"/>
      <c r="BU81" s="302"/>
      <c r="BV81" s="302"/>
    </row>
    <row r="82" spans="63:74" x14ac:dyDescent="0.25">
      <c r="BK82" s="302"/>
      <c r="BL82" s="302"/>
      <c r="BM82" s="302"/>
      <c r="BN82" s="302"/>
      <c r="BO82" s="302"/>
      <c r="BP82" s="302"/>
      <c r="BQ82" s="302"/>
      <c r="BR82" s="302"/>
      <c r="BS82" s="302"/>
      <c r="BT82" s="302"/>
      <c r="BU82" s="302"/>
      <c r="BV82" s="302"/>
    </row>
    <row r="83" spans="63:74" x14ac:dyDescent="0.25">
      <c r="BK83" s="302"/>
      <c r="BL83" s="302"/>
      <c r="BM83" s="302"/>
      <c r="BN83" s="302"/>
      <c r="BO83" s="302"/>
      <c r="BP83" s="302"/>
      <c r="BQ83" s="302"/>
      <c r="BR83" s="302"/>
      <c r="BS83" s="302"/>
      <c r="BT83" s="302"/>
      <c r="BU83" s="302"/>
      <c r="BV83" s="302"/>
    </row>
    <row r="84" spans="63:74" x14ac:dyDescent="0.25">
      <c r="BK84" s="302"/>
      <c r="BL84" s="302"/>
      <c r="BM84" s="302"/>
      <c r="BN84" s="302"/>
      <c r="BO84" s="302"/>
      <c r="BP84" s="302"/>
      <c r="BQ84" s="302"/>
      <c r="BR84" s="302"/>
      <c r="BS84" s="302"/>
      <c r="BT84" s="302"/>
      <c r="BU84" s="302"/>
      <c r="BV84" s="302"/>
    </row>
    <row r="85" spans="63:74" x14ac:dyDescent="0.25">
      <c r="BK85" s="302"/>
      <c r="BL85" s="302"/>
      <c r="BM85" s="302"/>
      <c r="BN85" s="302"/>
      <c r="BO85" s="302"/>
      <c r="BP85" s="302"/>
      <c r="BQ85" s="302"/>
      <c r="BR85" s="302"/>
      <c r="BS85" s="302"/>
      <c r="BT85" s="302"/>
      <c r="BU85" s="302"/>
      <c r="BV85" s="302"/>
    </row>
    <row r="86" spans="63:74" x14ac:dyDescent="0.25">
      <c r="BK86" s="302"/>
      <c r="BL86" s="302"/>
      <c r="BM86" s="302"/>
      <c r="BN86" s="302"/>
      <c r="BO86" s="302"/>
      <c r="BP86" s="302"/>
      <c r="BQ86" s="302"/>
      <c r="BR86" s="302"/>
      <c r="BS86" s="302"/>
      <c r="BT86" s="302"/>
      <c r="BU86" s="302"/>
      <c r="BV86" s="302"/>
    </row>
    <row r="87" spans="63:74" x14ac:dyDescent="0.25">
      <c r="BK87" s="302"/>
      <c r="BL87" s="302"/>
      <c r="BM87" s="302"/>
      <c r="BN87" s="302"/>
      <c r="BO87" s="302"/>
      <c r="BP87" s="302"/>
      <c r="BQ87" s="302"/>
      <c r="BR87" s="302"/>
      <c r="BS87" s="302"/>
      <c r="BT87" s="302"/>
      <c r="BU87" s="302"/>
      <c r="BV87" s="302"/>
    </row>
    <row r="88" spans="63:74" x14ac:dyDescent="0.25">
      <c r="BK88" s="302"/>
      <c r="BL88" s="302"/>
      <c r="BM88" s="302"/>
      <c r="BN88" s="302"/>
      <c r="BO88" s="302"/>
      <c r="BP88" s="302"/>
      <c r="BQ88" s="302"/>
      <c r="BR88" s="302"/>
      <c r="BS88" s="302"/>
      <c r="BT88" s="302"/>
      <c r="BU88" s="302"/>
      <c r="BV88" s="302"/>
    </row>
    <row r="89" spans="63:74" x14ac:dyDescent="0.25">
      <c r="BK89" s="302"/>
      <c r="BL89" s="302"/>
      <c r="BM89" s="302"/>
      <c r="BN89" s="302"/>
      <c r="BO89" s="302"/>
      <c r="BP89" s="302"/>
      <c r="BQ89" s="302"/>
      <c r="BR89" s="302"/>
      <c r="BS89" s="302"/>
      <c r="BT89" s="302"/>
      <c r="BU89" s="302"/>
      <c r="BV89" s="302"/>
    </row>
    <row r="90" spans="63:74" x14ac:dyDescent="0.25">
      <c r="BK90" s="302"/>
      <c r="BL90" s="302"/>
      <c r="BM90" s="302"/>
      <c r="BN90" s="302"/>
      <c r="BO90" s="302"/>
      <c r="BP90" s="302"/>
      <c r="BQ90" s="302"/>
      <c r="BR90" s="302"/>
      <c r="BS90" s="302"/>
      <c r="BT90" s="302"/>
      <c r="BU90" s="302"/>
      <c r="BV90" s="302"/>
    </row>
    <row r="91" spans="63:74" x14ac:dyDescent="0.25">
      <c r="BK91" s="302"/>
      <c r="BL91" s="302"/>
      <c r="BM91" s="302"/>
      <c r="BN91" s="302"/>
      <c r="BO91" s="302"/>
      <c r="BP91" s="302"/>
      <c r="BQ91" s="302"/>
      <c r="BR91" s="302"/>
      <c r="BS91" s="302"/>
      <c r="BT91" s="302"/>
      <c r="BU91" s="302"/>
      <c r="BV91" s="302"/>
    </row>
    <row r="92" spans="63:74" x14ac:dyDescent="0.25">
      <c r="BK92" s="302"/>
      <c r="BL92" s="302"/>
      <c r="BM92" s="302"/>
      <c r="BN92" s="302"/>
      <c r="BO92" s="302"/>
      <c r="BP92" s="302"/>
      <c r="BQ92" s="302"/>
      <c r="BR92" s="302"/>
      <c r="BS92" s="302"/>
      <c r="BT92" s="302"/>
      <c r="BU92" s="302"/>
      <c r="BV92" s="302"/>
    </row>
    <row r="93" spans="63:74" x14ac:dyDescent="0.25">
      <c r="BK93" s="302"/>
      <c r="BL93" s="302"/>
      <c r="BM93" s="302"/>
      <c r="BN93" s="302"/>
      <c r="BO93" s="302"/>
      <c r="BP93" s="302"/>
      <c r="BQ93" s="302"/>
      <c r="BR93" s="302"/>
      <c r="BS93" s="302"/>
      <c r="BT93" s="302"/>
      <c r="BU93" s="302"/>
      <c r="BV93" s="302"/>
    </row>
    <row r="94" spans="63:74" x14ac:dyDescent="0.25">
      <c r="BK94" s="302"/>
      <c r="BL94" s="302"/>
      <c r="BM94" s="302"/>
      <c r="BN94" s="302"/>
      <c r="BO94" s="302"/>
      <c r="BP94" s="302"/>
      <c r="BQ94" s="302"/>
      <c r="BR94" s="302"/>
      <c r="BS94" s="302"/>
      <c r="BT94" s="302"/>
      <c r="BU94" s="302"/>
      <c r="BV94" s="302"/>
    </row>
    <row r="95" spans="63:74" x14ac:dyDescent="0.25">
      <c r="BK95" s="302"/>
      <c r="BL95" s="302"/>
      <c r="BM95" s="302"/>
      <c r="BN95" s="302"/>
      <c r="BO95" s="302"/>
      <c r="BP95" s="302"/>
      <c r="BQ95" s="302"/>
      <c r="BR95" s="302"/>
      <c r="BS95" s="302"/>
      <c r="BT95" s="302"/>
      <c r="BU95" s="302"/>
      <c r="BV95" s="302"/>
    </row>
    <row r="96" spans="63:74" x14ac:dyDescent="0.25">
      <c r="BK96" s="302"/>
      <c r="BL96" s="302"/>
      <c r="BM96" s="302"/>
      <c r="BN96" s="302"/>
      <c r="BO96" s="302"/>
      <c r="BP96" s="302"/>
      <c r="BQ96" s="302"/>
      <c r="BR96" s="302"/>
      <c r="BS96" s="302"/>
      <c r="BT96" s="302"/>
      <c r="BU96" s="302"/>
      <c r="BV96" s="302"/>
    </row>
    <row r="97" spans="63:74" x14ac:dyDescent="0.25">
      <c r="BK97" s="302"/>
      <c r="BL97" s="302"/>
      <c r="BM97" s="302"/>
      <c r="BN97" s="302"/>
      <c r="BO97" s="302"/>
      <c r="BP97" s="302"/>
      <c r="BQ97" s="302"/>
      <c r="BR97" s="302"/>
      <c r="BS97" s="302"/>
      <c r="BT97" s="302"/>
      <c r="BU97" s="302"/>
      <c r="BV97" s="302"/>
    </row>
    <row r="98" spans="63:74" x14ac:dyDescent="0.25">
      <c r="BK98" s="302"/>
      <c r="BL98" s="302"/>
      <c r="BM98" s="302"/>
      <c r="BN98" s="302"/>
      <c r="BO98" s="302"/>
      <c r="BP98" s="302"/>
      <c r="BQ98" s="302"/>
      <c r="BR98" s="302"/>
      <c r="BS98" s="302"/>
      <c r="BT98" s="302"/>
      <c r="BU98" s="302"/>
      <c r="BV98" s="302"/>
    </row>
    <row r="99" spans="63:74" x14ac:dyDescent="0.25">
      <c r="BK99" s="302"/>
      <c r="BL99" s="302"/>
      <c r="BM99" s="302"/>
      <c r="BN99" s="302"/>
      <c r="BO99" s="302"/>
      <c r="BP99" s="302"/>
      <c r="BQ99" s="302"/>
      <c r="BR99" s="302"/>
      <c r="BS99" s="302"/>
      <c r="BT99" s="302"/>
      <c r="BU99" s="302"/>
      <c r="BV99" s="302"/>
    </row>
    <row r="100" spans="63:74" x14ac:dyDescent="0.25">
      <c r="BK100" s="302"/>
      <c r="BL100" s="302"/>
      <c r="BM100" s="302"/>
      <c r="BN100" s="302"/>
      <c r="BO100" s="302"/>
      <c r="BP100" s="302"/>
      <c r="BQ100" s="302"/>
      <c r="BR100" s="302"/>
      <c r="BS100" s="302"/>
      <c r="BT100" s="302"/>
      <c r="BU100" s="302"/>
      <c r="BV100" s="302"/>
    </row>
    <row r="101" spans="63:74" x14ac:dyDescent="0.25">
      <c r="BK101" s="302"/>
      <c r="BL101" s="302"/>
      <c r="BM101" s="302"/>
      <c r="BN101" s="302"/>
      <c r="BO101" s="302"/>
      <c r="BP101" s="302"/>
      <c r="BQ101" s="302"/>
      <c r="BR101" s="302"/>
      <c r="BS101" s="302"/>
      <c r="BT101" s="302"/>
      <c r="BU101" s="302"/>
      <c r="BV101" s="302"/>
    </row>
    <row r="102" spans="63:74" x14ac:dyDescent="0.25">
      <c r="BK102" s="302"/>
      <c r="BL102" s="302"/>
      <c r="BM102" s="302"/>
      <c r="BN102" s="302"/>
      <c r="BO102" s="302"/>
      <c r="BP102" s="302"/>
      <c r="BQ102" s="302"/>
      <c r="BR102" s="302"/>
      <c r="BS102" s="302"/>
      <c r="BT102" s="302"/>
      <c r="BU102" s="302"/>
      <c r="BV102" s="302"/>
    </row>
    <row r="103" spans="63:74" x14ac:dyDescent="0.25">
      <c r="BK103" s="302"/>
      <c r="BL103" s="302"/>
      <c r="BM103" s="302"/>
      <c r="BN103" s="302"/>
      <c r="BO103" s="302"/>
      <c r="BP103" s="302"/>
      <c r="BQ103" s="302"/>
      <c r="BR103" s="302"/>
      <c r="BS103" s="302"/>
      <c r="BT103" s="302"/>
      <c r="BU103" s="302"/>
      <c r="BV103" s="302"/>
    </row>
    <row r="104" spans="63:74" x14ac:dyDescent="0.25">
      <c r="BK104" s="302"/>
      <c r="BL104" s="302"/>
      <c r="BM104" s="302"/>
      <c r="BN104" s="302"/>
      <c r="BO104" s="302"/>
      <c r="BP104" s="302"/>
      <c r="BQ104" s="302"/>
      <c r="BR104" s="302"/>
      <c r="BS104" s="302"/>
      <c r="BT104" s="302"/>
      <c r="BU104" s="302"/>
      <c r="BV104" s="302"/>
    </row>
    <row r="105" spans="63:74" x14ac:dyDescent="0.25">
      <c r="BK105" s="302"/>
      <c r="BL105" s="302"/>
      <c r="BM105" s="302"/>
      <c r="BN105" s="302"/>
      <c r="BO105" s="302"/>
      <c r="BP105" s="302"/>
      <c r="BQ105" s="302"/>
      <c r="BR105" s="302"/>
      <c r="BS105" s="302"/>
      <c r="BT105" s="302"/>
      <c r="BU105" s="302"/>
      <c r="BV105" s="302"/>
    </row>
    <row r="106" spans="63:74" x14ac:dyDescent="0.25">
      <c r="BK106" s="302"/>
      <c r="BL106" s="302"/>
      <c r="BM106" s="302"/>
      <c r="BN106" s="302"/>
      <c r="BO106" s="302"/>
      <c r="BP106" s="302"/>
      <c r="BQ106" s="302"/>
      <c r="BR106" s="302"/>
      <c r="BS106" s="302"/>
      <c r="BT106" s="302"/>
      <c r="BU106" s="302"/>
      <c r="BV106" s="302"/>
    </row>
    <row r="107" spans="63:74" x14ac:dyDescent="0.25">
      <c r="BK107" s="302"/>
      <c r="BL107" s="302"/>
      <c r="BM107" s="302"/>
      <c r="BN107" s="302"/>
      <c r="BO107" s="302"/>
      <c r="BP107" s="302"/>
      <c r="BQ107" s="302"/>
      <c r="BR107" s="302"/>
      <c r="BS107" s="302"/>
      <c r="BT107" s="302"/>
      <c r="BU107" s="302"/>
      <c r="BV107" s="302"/>
    </row>
    <row r="108" spans="63:74" x14ac:dyDescent="0.25">
      <c r="BK108" s="302"/>
      <c r="BL108" s="302"/>
      <c r="BM108" s="302"/>
      <c r="BN108" s="302"/>
      <c r="BO108" s="302"/>
      <c r="BP108" s="302"/>
      <c r="BQ108" s="302"/>
      <c r="BR108" s="302"/>
      <c r="BS108" s="302"/>
      <c r="BT108" s="302"/>
      <c r="BU108" s="302"/>
      <c r="BV108" s="302"/>
    </row>
    <row r="109" spans="63:74" x14ac:dyDescent="0.25">
      <c r="BK109" s="302"/>
      <c r="BL109" s="302"/>
      <c r="BM109" s="302"/>
      <c r="BN109" s="302"/>
      <c r="BO109" s="302"/>
      <c r="BP109" s="302"/>
      <c r="BQ109" s="302"/>
      <c r="BR109" s="302"/>
      <c r="BS109" s="302"/>
      <c r="BT109" s="302"/>
      <c r="BU109" s="302"/>
      <c r="BV109" s="302"/>
    </row>
    <row r="110" spans="63:74" x14ac:dyDescent="0.25">
      <c r="BK110" s="302"/>
      <c r="BL110" s="302"/>
      <c r="BM110" s="302"/>
      <c r="BN110" s="302"/>
      <c r="BO110" s="302"/>
      <c r="BP110" s="302"/>
      <c r="BQ110" s="302"/>
      <c r="BR110" s="302"/>
      <c r="BS110" s="302"/>
      <c r="BT110" s="302"/>
      <c r="BU110" s="302"/>
      <c r="BV110" s="302"/>
    </row>
    <row r="111" spans="63:74" x14ac:dyDescent="0.25">
      <c r="BK111" s="302"/>
      <c r="BL111" s="302"/>
      <c r="BM111" s="302"/>
      <c r="BN111" s="302"/>
      <c r="BO111" s="302"/>
      <c r="BP111" s="302"/>
      <c r="BQ111" s="302"/>
      <c r="BR111" s="302"/>
      <c r="BS111" s="302"/>
      <c r="BT111" s="302"/>
      <c r="BU111" s="302"/>
      <c r="BV111" s="302"/>
    </row>
    <row r="112" spans="63:74" x14ac:dyDescent="0.25">
      <c r="BK112" s="302"/>
      <c r="BL112" s="302"/>
      <c r="BM112" s="302"/>
      <c r="BN112" s="302"/>
      <c r="BO112" s="302"/>
      <c r="BP112" s="302"/>
      <c r="BQ112" s="302"/>
      <c r="BR112" s="302"/>
      <c r="BS112" s="302"/>
      <c r="BT112" s="302"/>
      <c r="BU112" s="302"/>
      <c r="BV112" s="302"/>
    </row>
    <row r="113" spans="63:74" x14ac:dyDescent="0.25">
      <c r="BK113" s="302"/>
      <c r="BL113" s="302"/>
      <c r="BM113" s="302"/>
      <c r="BN113" s="302"/>
      <c r="BO113" s="302"/>
      <c r="BP113" s="302"/>
      <c r="BQ113" s="302"/>
      <c r="BR113" s="302"/>
      <c r="BS113" s="302"/>
      <c r="BT113" s="302"/>
      <c r="BU113" s="302"/>
      <c r="BV113" s="302"/>
    </row>
    <row r="114" spans="63:74" x14ac:dyDescent="0.25">
      <c r="BK114" s="302"/>
      <c r="BL114" s="302"/>
      <c r="BM114" s="302"/>
      <c r="BN114" s="302"/>
      <c r="BO114" s="302"/>
      <c r="BP114" s="302"/>
      <c r="BQ114" s="302"/>
      <c r="BR114" s="302"/>
      <c r="BS114" s="302"/>
      <c r="BT114" s="302"/>
      <c r="BU114" s="302"/>
      <c r="BV114" s="302"/>
    </row>
    <row r="115" spans="63:74" x14ac:dyDescent="0.25">
      <c r="BK115" s="302"/>
      <c r="BL115" s="302"/>
      <c r="BM115" s="302"/>
      <c r="BN115" s="302"/>
      <c r="BO115" s="302"/>
      <c r="BP115" s="302"/>
      <c r="BQ115" s="302"/>
      <c r="BR115" s="302"/>
      <c r="BS115" s="302"/>
      <c r="BT115" s="302"/>
      <c r="BU115" s="302"/>
      <c r="BV115" s="302"/>
    </row>
    <row r="116" spans="63:74" x14ac:dyDescent="0.25">
      <c r="BK116" s="302"/>
      <c r="BL116" s="302"/>
      <c r="BM116" s="302"/>
      <c r="BN116" s="302"/>
      <c r="BO116" s="302"/>
      <c r="BP116" s="302"/>
      <c r="BQ116" s="302"/>
      <c r="BR116" s="302"/>
      <c r="BS116" s="302"/>
      <c r="BT116" s="302"/>
      <c r="BU116" s="302"/>
      <c r="BV116" s="302"/>
    </row>
    <row r="117" spans="63:74" x14ac:dyDescent="0.25">
      <c r="BK117" s="302"/>
      <c r="BL117" s="302"/>
      <c r="BM117" s="302"/>
      <c r="BN117" s="302"/>
      <c r="BO117" s="302"/>
      <c r="BP117" s="302"/>
      <c r="BQ117" s="302"/>
      <c r="BR117" s="302"/>
      <c r="BS117" s="302"/>
      <c r="BT117" s="302"/>
      <c r="BU117" s="302"/>
      <c r="BV117" s="302"/>
    </row>
    <row r="118" spans="63:74" x14ac:dyDescent="0.25">
      <c r="BK118" s="302"/>
      <c r="BL118" s="302"/>
      <c r="BM118" s="302"/>
      <c r="BN118" s="302"/>
      <c r="BO118" s="302"/>
      <c r="BP118" s="302"/>
      <c r="BQ118" s="302"/>
      <c r="BR118" s="302"/>
      <c r="BS118" s="302"/>
      <c r="BT118" s="302"/>
      <c r="BU118" s="302"/>
      <c r="BV118" s="302"/>
    </row>
    <row r="119" spans="63:74" x14ac:dyDescent="0.25">
      <c r="BK119" s="302"/>
      <c r="BL119" s="302"/>
      <c r="BM119" s="302"/>
      <c r="BN119" s="302"/>
      <c r="BO119" s="302"/>
      <c r="BP119" s="302"/>
      <c r="BQ119" s="302"/>
      <c r="BR119" s="302"/>
      <c r="BS119" s="302"/>
      <c r="BT119" s="302"/>
      <c r="BU119" s="302"/>
      <c r="BV119" s="302"/>
    </row>
    <row r="120" spans="63:74" x14ac:dyDescent="0.25">
      <c r="BK120" s="302"/>
      <c r="BL120" s="302"/>
      <c r="BM120" s="302"/>
      <c r="BN120" s="302"/>
      <c r="BO120" s="302"/>
      <c r="BP120" s="302"/>
      <c r="BQ120" s="302"/>
      <c r="BR120" s="302"/>
      <c r="BS120" s="302"/>
      <c r="BT120" s="302"/>
      <c r="BU120" s="302"/>
      <c r="BV120" s="302"/>
    </row>
    <row r="121" spans="63:74" x14ac:dyDescent="0.25">
      <c r="BK121" s="302"/>
      <c r="BL121" s="302"/>
      <c r="BM121" s="302"/>
      <c r="BN121" s="302"/>
      <c r="BO121" s="302"/>
      <c r="BP121" s="302"/>
      <c r="BQ121" s="302"/>
      <c r="BR121" s="302"/>
      <c r="BS121" s="302"/>
      <c r="BT121" s="302"/>
      <c r="BU121" s="302"/>
      <c r="BV121" s="302"/>
    </row>
    <row r="122" spans="63:74" x14ac:dyDescent="0.25">
      <c r="BK122" s="302"/>
      <c r="BL122" s="302"/>
      <c r="BM122" s="302"/>
      <c r="BN122" s="302"/>
      <c r="BO122" s="302"/>
      <c r="BP122" s="302"/>
      <c r="BQ122" s="302"/>
      <c r="BR122" s="302"/>
      <c r="BS122" s="302"/>
      <c r="BT122" s="302"/>
      <c r="BU122" s="302"/>
      <c r="BV122" s="302"/>
    </row>
    <row r="123" spans="63:74" x14ac:dyDescent="0.25">
      <c r="BK123" s="302"/>
      <c r="BL123" s="302"/>
      <c r="BM123" s="302"/>
      <c r="BN123" s="302"/>
      <c r="BO123" s="302"/>
      <c r="BP123" s="302"/>
      <c r="BQ123" s="302"/>
      <c r="BR123" s="302"/>
      <c r="BS123" s="302"/>
      <c r="BT123" s="302"/>
      <c r="BU123" s="302"/>
      <c r="BV123" s="302"/>
    </row>
    <row r="124" spans="63:74" x14ac:dyDescent="0.25">
      <c r="BK124" s="302"/>
      <c r="BL124" s="302"/>
      <c r="BM124" s="302"/>
      <c r="BN124" s="302"/>
      <c r="BO124" s="302"/>
      <c r="BP124" s="302"/>
      <c r="BQ124" s="302"/>
      <c r="BR124" s="302"/>
      <c r="BS124" s="302"/>
      <c r="BT124" s="302"/>
      <c r="BU124" s="302"/>
      <c r="BV124" s="302"/>
    </row>
    <row r="125" spans="63:74" x14ac:dyDescent="0.25">
      <c r="BK125" s="302"/>
      <c r="BL125" s="302"/>
      <c r="BM125" s="302"/>
      <c r="BN125" s="302"/>
      <c r="BO125" s="302"/>
      <c r="BP125" s="302"/>
      <c r="BQ125" s="302"/>
      <c r="BR125" s="302"/>
      <c r="BS125" s="302"/>
      <c r="BT125" s="302"/>
      <c r="BU125" s="302"/>
      <c r="BV125" s="302"/>
    </row>
    <row r="126" spans="63:74" x14ac:dyDescent="0.25">
      <c r="BK126" s="302"/>
      <c r="BL126" s="302"/>
      <c r="BM126" s="302"/>
      <c r="BN126" s="302"/>
      <c r="BO126" s="302"/>
      <c r="BP126" s="302"/>
      <c r="BQ126" s="302"/>
      <c r="BR126" s="302"/>
      <c r="BS126" s="302"/>
      <c r="BT126" s="302"/>
      <c r="BU126" s="302"/>
      <c r="BV126" s="302"/>
    </row>
    <row r="127" spans="63:74" x14ac:dyDescent="0.25">
      <c r="BK127" s="302"/>
      <c r="BL127" s="302"/>
      <c r="BM127" s="302"/>
      <c r="BN127" s="302"/>
      <c r="BO127" s="302"/>
      <c r="BP127" s="302"/>
      <c r="BQ127" s="302"/>
      <c r="BR127" s="302"/>
      <c r="BS127" s="302"/>
      <c r="BT127" s="302"/>
      <c r="BU127" s="302"/>
      <c r="BV127" s="302"/>
    </row>
    <row r="128" spans="63:74" x14ac:dyDescent="0.25">
      <c r="BK128" s="302"/>
      <c r="BL128" s="302"/>
      <c r="BM128" s="302"/>
      <c r="BN128" s="302"/>
      <c r="BO128" s="302"/>
      <c r="BP128" s="302"/>
      <c r="BQ128" s="302"/>
      <c r="BR128" s="302"/>
      <c r="BS128" s="302"/>
      <c r="BT128" s="302"/>
      <c r="BU128" s="302"/>
      <c r="BV128" s="302"/>
    </row>
    <row r="129" spans="63:74" x14ac:dyDescent="0.25">
      <c r="BK129" s="302"/>
      <c r="BL129" s="302"/>
      <c r="BM129" s="302"/>
      <c r="BN129" s="302"/>
      <c r="BO129" s="302"/>
      <c r="BP129" s="302"/>
      <c r="BQ129" s="302"/>
      <c r="BR129" s="302"/>
      <c r="BS129" s="302"/>
      <c r="BT129" s="302"/>
      <c r="BU129" s="302"/>
      <c r="BV129" s="302"/>
    </row>
    <row r="130" spans="63:74" x14ac:dyDescent="0.25">
      <c r="BK130" s="302"/>
      <c r="BL130" s="302"/>
      <c r="BM130" s="302"/>
      <c r="BN130" s="302"/>
      <c r="BO130" s="302"/>
      <c r="BP130" s="302"/>
      <c r="BQ130" s="302"/>
      <c r="BR130" s="302"/>
      <c r="BS130" s="302"/>
      <c r="BT130" s="302"/>
      <c r="BU130" s="302"/>
      <c r="BV130" s="302"/>
    </row>
    <row r="131" spans="63:74" x14ac:dyDescent="0.25">
      <c r="BK131" s="302"/>
      <c r="BL131" s="302"/>
      <c r="BM131" s="302"/>
      <c r="BN131" s="302"/>
      <c r="BO131" s="302"/>
      <c r="BP131" s="302"/>
      <c r="BQ131" s="302"/>
      <c r="BR131" s="302"/>
      <c r="BS131" s="302"/>
      <c r="BT131" s="302"/>
      <c r="BU131" s="302"/>
      <c r="BV131" s="302"/>
    </row>
    <row r="132" spans="63:74" x14ac:dyDescent="0.25">
      <c r="BK132" s="302"/>
      <c r="BL132" s="302"/>
      <c r="BM132" s="302"/>
      <c r="BN132" s="302"/>
      <c r="BO132" s="302"/>
      <c r="BP132" s="302"/>
      <c r="BQ132" s="302"/>
      <c r="BR132" s="302"/>
      <c r="BS132" s="302"/>
      <c r="BT132" s="302"/>
      <c r="BU132" s="302"/>
      <c r="BV132" s="302"/>
    </row>
    <row r="133" spans="63:74" x14ac:dyDescent="0.25">
      <c r="BK133" s="302"/>
      <c r="BL133" s="302"/>
      <c r="BM133" s="302"/>
      <c r="BN133" s="302"/>
      <c r="BO133" s="302"/>
      <c r="BP133" s="302"/>
      <c r="BQ133" s="302"/>
      <c r="BR133" s="302"/>
      <c r="BS133" s="302"/>
      <c r="BT133" s="302"/>
      <c r="BU133" s="302"/>
      <c r="BV133" s="302"/>
    </row>
    <row r="134" spans="63:74" x14ac:dyDescent="0.25">
      <c r="BK134" s="302"/>
      <c r="BL134" s="302"/>
      <c r="BM134" s="302"/>
      <c r="BN134" s="302"/>
      <c r="BO134" s="302"/>
      <c r="BP134" s="302"/>
      <c r="BQ134" s="302"/>
      <c r="BR134" s="302"/>
      <c r="BS134" s="302"/>
      <c r="BT134" s="302"/>
      <c r="BU134" s="302"/>
      <c r="BV134" s="302"/>
    </row>
    <row r="135" spans="63:74" x14ac:dyDescent="0.25">
      <c r="BK135" s="302"/>
      <c r="BL135" s="302"/>
      <c r="BM135" s="302"/>
      <c r="BN135" s="302"/>
      <c r="BO135" s="302"/>
      <c r="BP135" s="302"/>
      <c r="BQ135" s="302"/>
      <c r="BR135" s="302"/>
      <c r="BS135" s="302"/>
      <c r="BT135" s="302"/>
      <c r="BU135" s="302"/>
      <c r="BV135" s="302"/>
    </row>
    <row r="136" spans="63:74" x14ac:dyDescent="0.25">
      <c r="BK136" s="302"/>
      <c r="BL136" s="302"/>
      <c r="BM136" s="302"/>
      <c r="BN136" s="302"/>
      <c r="BO136" s="302"/>
      <c r="BP136" s="302"/>
      <c r="BQ136" s="302"/>
      <c r="BR136" s="302"/>
      <c r="BS136" s="302"/>
      <c r="BT136" s="302"/>
      <c r="BU136" s="302"/>
      <c r="BV136" s="302"/>
    </row>
    <row r="137" spans="63:74" x14ac:dyDescent="0.25">
      <c r="BK137" s="302"/>
      <c r="BL137" s="302"/>
      <c r="BM137" s="302"/>
      <c r="BN137" s="302"/>
      <c r="BO137" s="302"/>
      <c r="BP137" s="302"/>
      <c r="BQ137" s="302"/>
      <c r="BR137" s="302"/>
      <c r="BS137" s="302"/>
      <c r="BT137" s="302"/>
      <c r="BU137" s="302"/>
      <c r="BV137" s="302"/>
    </row>
    <row r="138" spans="63:74" x14ac:dyDescent="0.25">
      <c r="BK138" s="302"/>
      <c r="BL138" s="302"/>
      <c r="BM138" s="302"/>
      <c r="BN138" s="302"/>
      <c r="BO138" s="302"/>
      <c r="BP138" s="302"/>
      <c r="BQ138" s="302"/>
      <c r="BR138" s="302"/>
      <c r="BS138" s="302"/>
      <c r="BT138" s="302"/>
      <c r="BU138" s="302"/>
      <c r="BV138" s="302"/>
    </row>
    <row r="139" spans="63:74" x14ac:dyDescent="0.25">
      <c r="BK139" s="302"/>
      <c r="BL139" s="302"/>
      <c r="BM139" s="302"/>
      <c r="BN139" s="302"/>
      <c r="BO139" s="302"/>
      <c r="BP139" s="302"/>
      <c r="BQ139" s="302"/>
      <c r="BR139" s="302"/>
      <c r="BS139" s="302"/>
      <c r="BT139" s="302"/>
      <c r="BU139" s="302"/>
      <c r="BV139" s="302"/>
    </row>
    <row r="140" spans="63:74" x14ac:dyDescent="0.25">
      <c r="BK140" s="302"/>
      <c r="BL140" s="302"/>
      <c r="BM140" s="302"/>
      <c r="BN140" s="302"/>
      <c r="BO140" s="302"/>
      <c r="BP140" s="302"/>
      <c r="BQ140" s="302"/>
      <c r="BR140" s="302"/>
      <c r="BS140" s="302"/>
      <c r="BT140" s="302"/>
      <c r="BU140" s="302"/>
      <c r="BV140" s="302"/>
    </row>
    <row r="141" spans="63:74" x14ac:dyDescent="0.25">
      <c r="BK141" s="302"/>
      <c r="BL141" s="302"/>
      <c r="BM141" s="302"/>
      <c r="BN141" s="302"/>
      <c r="BO141" s="302"/>
      <c r="BP141" s="302"/>
      <c r="BQ141" s="302"/>
      <c r="BR141" s="302"/>
      <c r="BS141" s="302"/>
      <c r="BT141" s="302"/>
      <c r="BU141" s="302"/>
      <c r="BV141" s="302"/>
    </row>
    <row r="142" spans="63:74" x14ac:dyDescent="0.25">
      <c r="BK142" s="302"/>
      <c r="BL142" s="302"/>
      <c r="BM142" s="302"/>
      <c r="BN142" s="302"/>
      <c r="BO142" s="302"/>
      <c r="BP142" s="302"/>
      <c r="BQ142" s="302"/>
      <c r="BR142" s="302"/>
      <c r="BS142" s="302"/>
      <c r="BT142" s="302"/>
      <c r="BU142" s="302"/>
      <c r="BV142" s="302"/>
    </row>
    <row r="143" spans="63:74" x14ac:dyDescent="0.25">
      <c r="BK143" s="302"/>
      <c r="BL143" s="302"/>
      <c r="BM143" s="302"/>
      <c r="BN143" s="302"/>
      <c r="BO143" s="302"/>
      <c r="BP143" s="302"/>
      <c r="BQ143" s="302"/>
      <c r="BR143" s="302"/>
      <c r="BS143" s="302"/>
      <c r="BT143" s="302"/>
      <c r="BU143" s="302"/>
      <c r="BV143" s="302"/>
    </row>
  </sheetData>
  <mergeCells count="21">
    <mergeCell ref="A1:A2"/>
    <mergeCell ref="B1:AL1"/>
    <mergeCell ref="B50:Q50"/>
    <mergeCell ref="B43:Q43"/>
    <mergeCell ref="B47:Q47"/>
    <mergeCell ref="B44:Q44"/>
    <mergeCell ref="B41:Q41"/>
    <mergeCell ref="B42:Q42"/>
    <mergeCell ref="B45:Q45"/>
    <mergeCell ref="B46:Q46"/>
    <mergeCell ref="B53:Q53"/>
    <mergeCell ref="AM3:AX3"/>
    <mergeCell ref="AY3:BJ3"/>
    <mergeCell ref="BK3:BV3"/>
    <mergeCell ref="C3:N3"/>
    <mergeCell ref="O3:Z3"/>
    <mergeCell ref="AA3:AL3"/>
    <mergeCell ref="B51:Q51"/>
    <mergeCell ref="B52:Q52"/>
    <mergeCell ref="B48:Q48"/>
    <mergeCell ref="B49:Q49"/>
  </mergeCells>
  <phoneticPr fontId="6" type="noConversion"/>
  <hyperlinks>
    <hyperlink ref="A1:A2" location="Contents!A1" display="Table of Contents" xr:uid="{00000000-0004-0000-0300-000000000000}"/>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pageSetUpPr fitToPage="1"/>
  </sheetPr>
  <dimension ref="A1:BV135"/>
  <sheetViews>
    <sheetView workbookViewId="0">
      <pane xSplit="2" ySplit="4" topLeftCell="AQ5" activePane="bottomRight" state="frozen"/>
      <selection activeCell="BF63" sqref="BF63"/>
      <selection pane="topRight" activeCell="BF63" sqref="BF63"/>
      <selection pane="bottomLeft" activeCell="BF63" sqref="BF63"/>
      <selection pane="bottomRight" activeCell="AV37" sqref="AV37"/>
    </sheetView>
  </sheetViews>
  <sheetFormatPr defaultColWidth="8.54296875" defaultRowHeight="10.5" x14ac:dyDescent="0.25"/>
  <cols>
    <col min="1" max="1" width="17.453125" style="127" customWidth="1"/>
    <col min="2" max="2" width="30.36328125" style="120" customWidth="1"/>
    <col min="3" max="50" width="6.54296875" style="120" customWidth="1"/>
    <col min="51" max="55" width="6.54296875" style="367" customWidth="1"/>
    <col min="56" max="58" width="6.54296875" style="476" customWidth="1"/>
    <col min="59" max="62" width="6.54296875" style="367" customWidth="1"/>
    <col min="63" max="74" width="6.54296875" style="120" customWidth="1"/>
    <col min="75" max="16384" width="8.54296875" style="120"/>
  </cols>
  <sheetData>
    <row r="1" spans="1:74" ht="13" x14ac:dyDescent="0.3">
      <c r="A1" s="623" t="s">
        <v>767</v>
      </c>
      <c r="B1" s="635" t="s">
        <v>1227</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row>
    <row r="2" spans="1:74" ht="12.5" x14ac:dyDescent="0.25">
      <c r="A2" s="624"/>
      <c r="B2" s="402" t="str">
        <f>"U.S. Energy Information Administration  |  Short-Term Energy Outlook  - "&amp;Dates!D1</f>
        <v>U.S. Energy Information Administration  |  Short-Term Energy Outlook  - February 2024</v>
      </c>
      <c r="C2" s="405"/>
      <c r="D2" s="405"/>
      <c r="E2" s="405"/>
      <c r="F2" s="405"/>
      <c r="G2" s="405"/>
      <c r="H2" s="405"/>
      <c r="I2" s="405"/>
      <c r="J2" s="577"/>
    </row>
    <row r="3" spans="1:74" s="9" customFormat="1" ht="13" x14ac:dyDescent="0.3">
      <c r="A3" s="590" t="s">
        <v>1274</v>
      </c>
      <c r="B3" s="576"/>
      <c r="C3" s="626">
        <f>Dates!D3</f>
        <v>2020</v>
      </c>
      <c r="D3" s="617"/>
      <c r="E3" s="617"/>
      <c r="F3" s="617"/>
      <c r="G3" s="617"/>
      <c r="H3" s="617"/>
      <c r="I3" s="617"/>
      <c r="J3" s="617"/>
      <c r="K3" s="617"/>
      <c r="L3" s="617"/>
      <c r="M3" s="617"/>
      <c r="N3" s="618"/>
      <c r="O3" s="626">
        <f>C3+1</f>
        <v>2021</v>
      </c>
      <c r="P3" s="627"/>
      <c r="Q3" s="627"/>
      <c r="R3" s="627"/>
      <c r="S3" s="627"/>
      <c r="T3" s="627"/>
      <c r="U3" s="627"/>
      <c r="V3" s="627"/>
      <c r="W3" s="627"/>
      <c r="X3" s="617"/>
      <c r="Y3" s="617"/>
      <c r="Z3" s="618"/>
      <c r="AA3" s="614">
        <f>O3+1</f>
        <v>2022</v>
      </c>
      <c r="AB3" s="617"/>
      <c r="AC3" s="617"/>
      <c r="AD3" s="617"/>
      <c r="AE3" s="617"/>
      <c r="AF3" s="617"/>
      <c r="AG3" s="617"/>
      <c r="AH3" s="617"/>
      <c r="AI3" s="617"/>
      <c r="AJ3" s="617"/>
      <c r="AK3" s="617"/>
      <c r="AL3" s="618"/>
      <c r="AM3" s="614">
        <f>AA3+1</f>
        <v>2023</v>
      </c>
      <c r="AN3" s="617"/>
      <c r="AO3" s="617"/>
      <c r="AP3" s="617"/>
      <c r="AQ3" s="617"/>
      <c r="AR3" s="617"/>
      <c r="AS3" s="617"/>
      <c r="AT3" s="617"/>
      <c r="AU3" s="617"/>
      <c r="AV3" s="617"/>
      <c r="AW3" s="617"/>
      <c r="AX3" s="618"/>
      <c r="AY3" s="614">
        <f>AM3+1</f>
        <v>2024</v>
      </c>
      <c r="AZ3" s="615"/>
      <c r="BA3" s="615"/>
      <c r="BB3" s="615"/>
      <c r="BC3" s="615"/>
      <c r="BD3" s="615"/>
      <c r="BE3" s="615"/>
      <c r="BF3" s="615"/>
      <c r="BG3" s="615"/>
      <c r="BH3" s="615"/>
      <c r="BI3" s="615"/>
      <c r="BJ3" s="616"/>
      <c r="BK3" s="614">
        <f>AY3+1</f>
        <v>2025</v>
      </c>
      <c r="BL3" s="617"/>
      <c r="BM3" s="617"/>
      <c r="BN3" s="617"/>
      <c r="BO3" s="617"/>
      <c r="BP3" s="617"/>
      <c r="BQ3" s="617"/>
      <c r="BR3" s="617"/>
      <c r="BS3" s="617"/>
      <c r="BT3" s="617"/>
      <c r="BU3" s="617"/>
      <c r="BV3" s="618"/>
    </row>
    <row r="4" spans="1:74" s="9" customFormat="1" x14ac:dyDescent="0.25">
      <c r="A4" s="591" t="str">
        <f>Dates!$D$2</f>
        <v>Thursday February 1,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15" customHeight="1" x14ac:dyDescent="0.25">
      <c r="B5" s="204" t="s">
        <v>1252</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297"/>
      <c r="AZ5" s="297"/>
      <c r="BA5" s="297"/>
      <c r="BB5" s="297"/>
      <c r="BC5" s="297"/>
      <c r="BD5" s="202"/>
      <c r="BE5" s="202"/>
      <c r="BF5" s="202"/>
      <c r="BG5" s="202"/>
      <c r="BH5" s="202"/>
      <c r="BI5" s="202"/>
      <c r="BJ5" s="297"/>
      <c r="BK5" s="297"/>
      <c r="BL5" s="297"/>
      <c r="BM5" s="297"/>
      <c r="BN5" s="297"/>
      <c r="BO5" s="297"/>
      <c r="BP5" s="297"/>
      <c r="BQ5" s="297"/>
      <c r="BR5" s="297"/>
      <c r="BS5" s="297"/>
      <c r="BT5" s="297"/>
      <c r="BU5" s="297"/>
      <c r="BV5" s="297"/>
    </row>
    <row r="6" spans="1:74" ht="11.15" customHeight="1" x14ac:dyDescent="0.25">
      <c r="A6" s="127" t="s">
        <v>286</v>
      </c>
      <c r="B6" s="135" t="s">
        <v>237</v>
      </c>
      <c r="C6" s="202">
        <v>33.043678708000002</v>
      </c>
      <c r="D6" s="202">
        <v>32.867917314000003</v>
      </c>
      <c r="E6" s="202">
        <v>32.784141679999998</v>
      </c>
      <c r="F6" s="202">
        <v>30.474965480000002</v>
      </c>
      <c r="G6" s="202">
        <v>27.681302906999999</v>
      </c>
      <c r="H6" s="202">
        <v>29.242405785999999</v>
      </c>
      <c r="I6" s="202">
        <v>30.219706158000001</v>
      </c>
      <c r="J6" s="202">
        <v>29.532614685999999</v>
      </c>
      <c r="K6" s="202">
        <v>29.712841252</v>
      </c>
      <c r="L6" s="202">
        <v>29.722716983000002</v>
      </c>
      <c r="M6" s="202">
        <v>30.958610413999999</v>
      </c>
      <c r="N6" s="202">
        <v>31.032765004000002</v>
      </c>
      <c r="O6" s="202">
        <v>31.083583343000001</v>
      </c>
      <c r="P6" s="202">
        <v>28.321233053</v>
      </c>
      <c r="Q6" s="202">
        <v>31.207231222000001</v>
      </c>
      <c r="R6" s="202">
        <v>30.788156962999999</v>
      </c>
      <c r="S6" s="202">
        <v>30.932706381999999</v>
      </c>
      <c r="T6" s="202">
        <v>30.875262974999998</v>
      </c>
      <c r="U6" s="202">
        <v>31.478709973000001</v>
      </c>
      <c r="V6" s="202">
        <v>31.272858828</v>
      </c>
      <c r="W6" s="202">
        <v>30.694613955000001</v>
      </c>
      <c r="X6" s="202">
        <v>32.082495297999998</v>
      </c>
      <c r="Y6" s="202">
        <v>32.423855363000001</v>
      </c>
      <c r="Z6" s="202">
        <v>32.221580271999997</v>
      </c>
      <c r="AA6" s="202">
        <v>31.424053414999999</v>
      </c>
      <c r="AB6" s="202">
        <v>31.372330582</v>
      </c>
      <c r="AC6" s="202">
        <v>32.427563124000002</v>
      </c>
      <c r="AD6" s="202">
        <v>32.117792637999997</v>
      </c>
      <c r="AE6" s="202">
        <v>31.937516003999999</v>
      </c>
      <c r="AF6" s="202">
        <v>31.956044441</v>
      </c>
      <c r="AG6" s="202">
        <v>32.593548212999998</v>
      </c>
      <c r="AH6" s="202">
        <v>32.448723129000001</v>
      </c>
      <c r="AI6" s="202">
        <v>32.731109359000001</v>
      </c>
      <c r="AJ6" s="202">
        <v>33.138507613999998</v>
      </c>
      <c r="AK6" s="202">
        <v>33.398798303</v>
      </c>
      <c r="AL6" s="202">
        <v>32.549926354999997</v>
      </c>
      <c r="AM6" s="202">
        <v>33.166354437999999</v>
      </c>
      <c r="AN6" s="202">
        <v>33.335327356999997</v>
      </c>
      <c r="AO6" s="202">
        <v>33.912608871000003</v>
      </c>
      <c r="AP6" s="202">
        <v>33.777856933000002</v>
      </c>
      <c r="AQ6" s="202">
        <v>33.410617096999999</v>
      </c>
      <c r="AR6" s="202">
        <v>34.216018400000003</v>
      </c>
      <c r="AS6" s="202">
        <v>34.438288935000003</v>
      </c>
      <c r="AT6" s="202">
        <v>34.567884257999999</v>
      </c>
      <c r="AU6" s="202">
        <v>34.650971667</v>
      </c>
      <c r="AV6" s="202">
        <v>34.909412645000003</v>
      </c>
      <c r="AW6" s="202">
        <v>35.333859191000002</v>
      </c>
      <c r="AX6" s="202">
        <v>35.366333249999997</v>
      </c>
      <c r="AY6" s="202">
        <v>34.288846225999997</v>
      </c>
      <c r="AZ6" s="297">
        <v>34.819779836000002</v>
      </c>
      <c r="BA6" s="297">
        <v>34.836362442000002</v>
      </c>
      <c r="BB6" s="297">
        <v>34.573240675000001</v>
      </c>
      <c r="BC6" s="297">
        <v>34.340301754000002</v>
      </c>
      <c r="BD6" s="297">
        <v>34.498348030000002</v>
      </c>
      <c r="BE6" s="297">
        <v>34.675311540000003</v>
      </c>
      <c r="BF6" s="297">
        <v>34.694114493999997</v>
      </c>
      <c r="BG6" s="297">
        <v>34.278286608999998</v>
      </c>
      <c r="BH6" s="297">
        <v>34.738617765999997</v>
      </c>
      <c r="BI6" s="297">
        <v>35.144743544999997</v>
      </c>
      <c r="BJ6" s="297">
        <v>35.293663791999997</v>
      </c>
      <c r="BK6" s="297">
        <v>35.353469101000002</v>
      </c>
      <c r="BL6" s="297">
        <v>35.360239773000004</v>
      </c>
      <c r="BM6" s="297">
        <v>35.472234485999998</v>
      </c>
      <c r="BN6" s="297">
        <v>35.297203193999998</v>
      </c>
      <c r="BO6" s="297">
        <v>35.197476950000002</v>
      </c>
      <c r="BP6" s="297">
        <v>35.286635265999998</v>
      </c>
      <c r="BQ6" s="297">
        <v>35.460636440000002</v>
      </c>
      <c r="BR6" s="297">
        <v>35.512958083000001</v>
      </c>
      <c r="BS6" s="297">
        <v>35.108163036000001</v>
      </c>
      <c r="BT6" s="297">
        <v>35.632825537000002</v>
      </c>
      <c r="BU6" s="297">
        <v>35.945683234000001</v>
      </c>
      <c r="BV6" s="297">
        <v>36.027587332000003</v>
      </c>
    </row>
    <row r="7" spans="1:74" ht="11.15" customHeight="1" x14ac:dyDescent="0.25">
      <c r="A7" s="127" t="s">
        <v>282</v>
      </c>
      <c r="B7" s="135" t="s">
        <v>238</v>
      </c>
      <c r="C7" s="202">
        <v>20.566599418999999</v>
      </c>
      <c r="D7" s="202">
        <v>20.184501897000001</v>
      </c>
      <c r="E7" s="202">
        <v>20.287049258</v>
      </c>
      <c r="F7" s="202">
        <v>18.475549333</v>
      </c>
      <c r="G7" s="202">
        <v>16.247368516000002</v>
      </c>
      <c r="H7" s="202">
        <v>17.656210667</v>
      </c>
      <c r="I7" s="202">
        <v>18.537768934999999</v>
      </c>
      <c r="J7" s="202">
        <v>18.071717418999999</v>
      </c>
      <c r="K7" s="202">
        <v>18.400000667</v>
      </c>
      <c r="L7" s="202">
        <v>17.926026064999999</v>
      </c>
      <c r="M7" s="202">
        <v>18.748401300000001</v>
      </c>
      <c r="N7" s="202">
        <v>18.404518613</v>
      </c>
      <c r="O7" s="202">
        <v>18.521169903000001</v>
      </c>
      <c r="P7" s="202">
        <v>16.066598428999999</v>
      </c>
      <c r="Q7" s="202">
        <v>18.653068677</v>
      </c>
      <c r="R7" s="202">
        <v>19.023104700000001</v>
      </c>
      <c r="S7" s="202">
        <v>19.294455289999998</v>
      </c>
      <c r="T7" s="202">
        <v>19.223115167</v>
      </c>
      <c r="U7" s="202">
        <v>19.235357226000001</v>
      </c>
      <c r="V7" s="202">
        <v>19.174537258000001</v>
      </c>
      <c r="W7" s="202">
        <v>18.721126266999999</v>
      </c>
      <c r="X7" s="202">
        <v>19.718939968000001</v>
      </c>
      <c r="Y7" s="202">
        <v>20.043653500000001</v>
      </c>
      <c r="Z7" s="202">
        <v>20.014541839</v>
      </c>
      <c r="AA7" s="202">
        <v>19.407461516000001</v>
      </c>
      <c r="AB7" s="202">
        <v>19.088716536</v>
      </c>
      <c r="AC7" s="202">
        <v>20.17411371</v>
      </c>
      <c r="AD7" s="202">
        <v>20.120732767</v>
      </c>
      <c r="AE7" s="202">
        <v>20.212318934999999</v>
      </c>
      <c r="AF7" s="202">
        <v>20.400754500000001</v>
      </c>
      <c r="AG7" s="202">
        <v>20.574964161</v>
      </c>
      <c r="AH7" s="202">
        <v>20.467065129000002</v>
      </c>
      <c r="AI7" s="202">
        <v>20.909411767000002</v>
      </c>
      <c r="AJ7" s="202">
        <v>21.002039289999999</v>
      </c>
      <c r="AK7" s="202">
        <v>21.045919532999999</v>
      </c>
      <c r="AL7" s="202">
        <v>20.128796354999999</v>
      </c>
      <c r="AM7" s="202">
        <v>20.899376064999998</v>
      </c>
      <c r="AN7" s="202">
        <v>20.885727357</v>
      </c>
      <c r="AO7" s="202">
        <v>21.347708870999998</v>
      </c>
      <c r="AP7" s="202">
        <v>21.480356932999999</v>
      </c>
      <c r="AQ7" s="202">
        <v>21.532717096999999</v>
      </c>
      <c r="AR7" s="202">
        <v>22.064318400000001</v>
      </c>
      <c r="AS7" s="202">
        <v>21.987388934999998</v>
      </c>
      <c r="AT7" s="202">
        <v>22.196284257999999</v>
      </c>
      <c r="AU7" s="202">
        <v>22.626471667000001</v>
      </c>
      <c r="AV7" s="202">
        <v>22.560812644999999</v>
      </c>
      <c r="AW7" s="202">
        <v>22.708883100000001</v>
      </c>
      <c r="AX7" s="202">
        <v>22.595850925000001</v>
      </c>
      <c r="AY7" s="202">
        <v>21.571269853</v>
      </c>
      <c r="AZ7" s="297">
        <v>22.1073457</v>
      </c>
      <c r="BA7" s="297">
        <v>22.170380099999999</v>
      </c>
      <c r="BB7" s="297">
        <v>22.177852000000001</v>
      </c>
      <c r="BC7" s="297">
        <v>22.1695064</v>
      </c>
      <c r="BD7" s="297">
        <v>22.233969299999998</v>
      </c>
      <c r="BE7" s="297">
        <v>22.1799471</v>
      </c>
      <c r="BF7" s="297">
        <v>22.2413223</v>
      </c>
      <c r="BG7" s="297">
        <v>22.102930600000001</v>
      </c>
      <c r="BH7" s="297">
        <v>22.115473099999999</v>
      </c>
      <c r="BI7" s="297">
        <v>22.352800599999998</v>
      </c>
      <c r="BJ7" s="297">
        <v>22.406116099999998</v>
      </c>
      <c r="BK7" s="297">
        <v>22.500419900000001</v>
      </c>
      <c r="BL7" s="297">
        <v>22.476762099999998</v>
      </c>
      <c r="BM7" s="297">
        <v>22.6372161</v>
      </c>
      <c r="BN7" s="297">
        <v>22.726862300000001</v>
      </c>
      <c r="BO7" s="297">
        <v>22.860911399999999</v>
      </c>
      <c r="BP7" s="297">
        <v>22.857382399999999</v>
      </c>
      <c r="BQ7" s="297">
        <v>22.800955900000002</v>
      </c>
      <c r="BR7" s="297">
        <v>22.890911800000001</v>
      </c>
      <c r="BS7" s="297">
        <v>22.770258200000001</v>
      </c>
      <c r="BT7" s="297">
        <v>22.899416599999999</v>
      </c>
      <c r="BU7" s="297">
        <v>23.122181600000001</v>
      </c>
      <c r="BV7" s="297">
        <v>23.112586499999999</v>
      </c>
    </row>
    <row r="8" spans="1:74" ht="11.15" customHeight="1" x14ac:dyDescent="0.25">
      <c r="A8" s="127" t="s">
        <v>283</v>
      </c>
      <c r="B8" s="135" t="s">
        <v>257</v>
      </c>
      <c r="C8" s="202">
        <v>5.5714041999999999</v>
      </c>
      <c r="D8" s="202">
        <v>5.6874041999999996</v>
      </c>
      <c r="E8" s="202">
        <v>5.5974041999999997</v>
      </c>
      <c r="F8" s="202">
        <v>4.9664042000000004</v>
      </c>
      <c r="G8" s="202">
        <v>4.7114041999999996</v>
      </c>
      <c r="H8" s="202">
        <v>4.9804041999999997</v>
      </c>
      <c r="I8" s="202">
        <v>4.9444042000000001</v>
      </c>
      <c r="J8" s="202">
        <v>4.8364041999999996</v>
      </c>
      <c r="K8" s="202">
        <v>4.9684042000000002</v>
      </c>
      <c r="L8" s="202">
        <v>5.2554042000000001</v>
      </c>
      <c r="M8" s="202">
        <v>5.5844041999999998</v>
      </c>
      <c r="N8" s="202">
        <v>5.7274041999999996</v>
      </c>
      <c r="O8" s="202">
        <v>5.7187850999999998</v>
      </c>
      <c r="P8" s="202">
        <v>5.5137850999999998</v>
      </c>
      <c r="Q8" s="202">
        <v>5.6177850999999999</v>
      </c>
      <c r="R8" s="202">
        <v>5.2427850999999999</v>
      </c>
      <c r="S8" s="202">
        <v>5.3347851000000004</v>
      </c>
      <c r="T8" s="202">
        <v>5.5237850999999996</v>
      </c>
      <c r="U8" s="202">
        <v>5.6507851000000002</v>
      </c>
      <c r="V8" s="202">
        <v>5.4665697707999996</v>
      </c>
      <c r="W8" s="202">
        <v>5.3385697708000004</v>
      </c>
      <c r="X8" s="202">
        <v>5.7025697708000003</v>
      </c>
      <c r="Y8" s="202">
        <v>5.7725697707999997</v>
      </c>
      <c r="Z8" s="202">
        <v>5.5555697708</v>
      </c>
      <c r="AA8" s="202">
        <v>5.4868128907999996</v>
      </c>
      <c r="AB8" s="202">
        <v>5.7272735364000003</v>
      </c>
      <c r="AC8" s="202">
        <v>5.7582210287000004</v>
      </c>
      <c r="AD8" s="202">
        <v>5.6019283986000001</v>
      </c>
      <c r="AE8" s="202">
        <v>5.4099762480000004</v>
      </c>
      <c r="AF8" s="202">
        <v>5.5345326208000003</v>
      </c>
      <c r="AG8" s="202">
        <v>5.7283759405000003</v>
      </c>
      <c r="AH8" s="202">
        <v>5.7509920000000001</v>
      </c>
      <c r="AI8" s="202">
        <v>5.6772192969999997</v>
      </c>
      <c r="AJ8" s="202">
        <v>5.8057309334999996</v>
      </c>
      <c r="AK8" s="202">
        <v>5.9174413741</v>
      </c>
      <c r="AL8" s="202">
        <v>6.0106719999999996</v>
      </c>
      <c r="AM8" s="202">
        <v>5.8202629741000003</v>
      </c>
      <c r="AN8" s="202">
        <v>5.7241</v>
      </c>
      <c r="AO8" s="202">
        <v>5.8240999999999996</v>
      </c>
      <c r="AP8" s="202">
        <v>5.6285999999999996</v>
      </c>
      <c r="AQ8" s="202">
        <v>5.2135999999999996</v>
      </c>
      <c r="AR8" s="202">
        <v>5.4865000000000004</v>
      </c>
      <c r="AS8" s="202">
        <v>5.8440000000000003</v>
      </c>
      <c r="AT8" s="202">
        <v>5.8434999999999997</v>
      </c>
      <c r="AU8" s="202">
        <v>5.6715</v>
      </c>
      <c r="AV8" s="202">
        <v>5.8487</v>
      </c>
      <c r="AW8" s="202">
        <v>5.9391922530999999</v>
      </c>
      <c r="AX8" s="202">
        <v>6.0282005142999999</v>
      </c>
      <c r="AY8" s="202">
        <v>5.9877772260000004</v>
      </c>
      <c r="AZ8" s="297">
        <v>5.9747481207000002</v>
      </c>
      <c r="BA8" s="297">
        <v>5.9323289420999998</v>
      </c>
      <c r="BB8" s="297">
        <v>5.6928913246999997</v>
      </c>
      <c r="BC8" s="297">
        <v>5.5749798529000003</v>
      </c>
      <c r="BD8" s="297">
        <v>5.6646312002999997</v>
      </c>
      <c r="BE8" s="297">
        <v>5.8813300569999996</v>
      </c>
      <c r="BF8" s="297">
        <v>5.8879691305000001</v>
      </c>
      <c r="BG8" s="297">
        <v>5.7549874637</v>
      </c>
      <c r="BH8" s="297">
        <v>5.9368488284999996</v>
      </c>
      <c r="BI8" s="297">
        <v>6.0769944217000003</v>
      </c>
      <c r="BJ8" s="297">
        <v>6.1538756532000001</v>
      </c>
      <c r="BK8" s="297">
        <v>6.1311238353000004</v>
      </c>
      <c r="BL8" s="297">
        <v>6.1441598677</v>
      </c>
      <c r="BM8" s="297">
        <v>6.1151995559000003</v>
      </c>
      <c r="BN8" s="297">
        <v>5.8837340292000002</v>
      </c>
      <c r="BO8" s="297">
        <v>5.7706721422999996</v>
      </c>
      <c r="BP8" s="297">
        <v>5.8633333105999998</v>
      </c>
      <c r="BQ8" s="297">
        <v>6.0817704822999996</v>
      </c>
      <c r="BR8" s="297">
        <v>6.0894411195</v>
      </c>
      <c r="BS8" s="297">
        <v>5.9572778682000003</v>
      </c>
      <c r="BT8" s="297">
        <v>6.0896124485999996</v>
      </c>
      <c r="BU8" s="297">
        <v>6.2006791147999998</v>
      </c>
      <c r="BV8" s="297">
        <v>6.2616589968999996</v>
      </c>
    </row>
    <row r="9" spans="1:74" ht="11.15" customHeight="1" x14ac:dyDescent="0.25">
      <c r="A9" s="127" t="s">
        <v>284</v>
      </c>
      <c r="B9" s="135" t="s">
        <v>266</v>
      </c>
      <c r="C9" s="202">
        <v>1.9912847</v>
      </c>
      <c r="D9" s="202">
        <v>1.9943846999999999</v>
      </c>
      <c r="E9" s="202">
        <v>2.0108847000000001</v>
      </c>
      <c r="F9" s="202">
        <v>1.9956847</v>
      </c>
      <c r="G9" s="202">
        <v>1.9110847</v>
      </c>
      <c r="H9" s="202">
        <v>1.8951846999999999</v>
      </c>
      <c r="I9" s="202">
        <v>1.8790846999999999</v>
      </c>
      <c r="J9" s="202">
        <v>1.9207847</v>
      </c>
      <c r="K9" s="202">
        <v>1.9221847000000001</v>
      </c>
      <c r="L9" s="202">
        <v>1.8871846999999999</v>
      </c>
      <c r="M9" s="202">
        <v>1.8867847</v>
      </c>
      <c r="N9" s="202">
        <v>1.9119847000000001</v>
      </c>
      <c r="O9" s="202">
        <v>1.9014853</v>
      </c>
      <c r="P9" s="202">
        <v>1.9274853000000001</v>
      </c>
      <c r="Q9" s="202">
        <v>1.9521853</v>
      </c>
      <c r="R9" s="202">
        <v>1.9481853</v>
      </c>
      <c r="S9" s="202">
        <v>1.9467852999999999</v>
      </c>
      <c r="T9" s="202">
        <v>1.9409852999999999</v>
      </c>
      <c r="U9" s="202">
        <v>1.9313853000000001</v>
      </c>
      <c r="V9" s="202">
        <v>1.8633573745000001</v>
      </c>
      <c r="W9" s="202">
        <v>1.8997573745</v>
      </c>
      <c r="X9" s="202">
        <v>1.9128573744999999</v>
      </c>
      <c r="Y9" s="202">
        <v>1.9317573745000001</v>
      </c>
      <c r="Z9" s="202">
        <v>1.9288726111000001</v>
      </c>
      <c r="AA9" s="202">
        <v>1.9293205094999999</v>
      </c>
      <c r="AB9" s="202">
        <v>1.9101271657000001</v>
      </c>
      <c r="AC9" s="202">
        <v>1.9013271656999999</v>
      </c>
      <c r="AD9" s="202">
        <v>1.8833271656999999</v>
      </c>
      <c r="AE9" s="202">
        <v>1.8924271657</v>
      </c>
      <c r="AF9" s="202">
        <v>1.9005271657</v>
      </c>
      <c r="AG9" s="202">
        <v>1.8969261181999999</v>
      </c>
      <c r="AH9" s="202">
        <v>1.90316</v>
      </c>
      <c r="AI9" s="202">
        <v>1.9009344581000001</v>
      </c>
      <c r="AJ9" s="202">
        <v>1.9027517641</v>
      </c>
      <c r="AK9" s="202">
        <v>1.9091932241</v>
      </c>
      <c r="AL9" s="202">
        <v>1.901535</v>
      </c>
      <c r="AM9" s="202">
        <v>1.9912962241000001</v>
      </c>
      <c r="AN9" s="202">
        <v>2.1116000000000001</v>
      </c>
      <c r="AO9" s="202">
        <v>2.1217000000000001</v>
      </c>
      <c r="AP9" s="202">
        <v>2.1602999999999999</v>
      </c>
      <c r="AQ9" s="202">
        <v>2.1640000000000001</v>
      </c>
      <c r="AR9" s="202">
        <v>2.1480000000000001</v>
      </c>
      <c r="AS9" s="202">
        <v>2.0912000000000002</v>
      </c>
      <c r="AT9" s="202">
        <v>2.1089000000000002</v>
      </c>
      <c r="AU9" s="202">
        <v>2.1214</v>
      </c>
      <c r="AV9" s="202">
        <v>2.0975999999999999</v>
      </c>
      <c r="AW9" s="202">
        <v>2.2063960787000001</v>
      </c>
      <c r="AX9" s="202">
        <v>2.102371647</v>
      </c>
      <c r="AY9" s="202">
        <v>2.1064953109000002</v>
      </c>
      <c r="AZ9" s="297">
        <v>2.1045766387999998</v>
      </c>
      <c r="BA9" s="297">
        <v>2.0971340687</v>
      </c>
      <c r="BB9" s="297">
        <v>2.0776230087999998</v>
      </c>
      <c r="BC9" s="297">
        <v>2.0680123374999999</v>
      </c>
      <c r="BD9" s="297">
        <v>2.0605962274</v>
      </c>
      <c r="BE9" s="297">
        <v>2.0476951320999999</v>
      </c>
      <c r="BF9" s="297">
        <v>2.0448114454000001</v>
      </c>
      <c r="BG9" s="297">
        <v>2.0391927607000002</v>
      </c>
      <c r="BH9" s="297">
        <v>2.0232455394</v>
      </c>
      <c r="BI9" s="297">
        <v>2.0088214600000001</v>
      </c>
      <c r="BJ9" s="297">
        <v>2.0063421874</v>
      </c>
      <c r="BK9" s="297">
        <v>2.0135586284999998</v>
      </c>
      <c r="BL9" s="297">
        <v>2.0143775181999999</v>
      </c>
      <c r="BM9" s="297">
        <v>2.0094499617000001</v>
      </c>
      <c r="BN9" s="297">
        <v>1.9921688124000001</v>
      </c>
      <c r="BO9" s="297">
        <v>1.9845876938</v>
      </c>
      <c r="BP9" s="297">
        <v>1.9790244182000001</v>
      </c>
      <c r="BQ9" s="297">
        <v>1.9677662044999999</v>
      </c>
      <c r="BR9" s="297">
        <v>1.9663609004</v>
      </c>
      <c r="BS9" s="297">
        <v>1.9621286525999999</v>
      </c>
      <c r="BT9" s="297">
        <v>1.9474083980000001</v>
      </c>
      <c r="BU9" s="297">
        <v>1.9340978521000001</v>
      </c>
      <c r="BV9" s="297">
        <v>1.9326734833999999</v>
      </c>
    </row>
    <row r="10" spans="1:74" ht="11.15" customHeight="1" x14ac:dyDescent="0.25">
      <c r="A10" s="127" t="s">
        <v>285</v>
      </c>
      <c r="B10" s="135" t="s">
        <v>260</v>
      </c>
      <c r="C10" s="202">
        <v>4.9143903887000002</v>
      </c>
      <c r="D10" s="202">
        <v>5.0016265175000001</v>
      </c>
      <c r="E10" s="202">
        <v>4.8888035219999999</v>
      </c>
      <c r="F10" s="202">
        <v>5.0373272470000003</v>
      </c>
      <c r="G10" s="202">
        <v>4.8114454903999997</v>
      </c>
      <c r="H10" s="202">
        <v>4.7106062196999998</v>
      </c>
      <c r="I10" s="202">
        <v>4.8584483222000001</v>
      </c>
      <c r="J10" s="202">
        <v>4.7037083666999999</v>
      </c>
      <c r="K10" s="202">
        <v>4.4222516858000001</v>
      </c>
      <c r="L10" s="202">
        <v>4.6541020183999997</v>
      </c>
      <c r="M10" s="202">
        <v>4.7390202143</v>
      </c>
      <c r="N10" s="202">
        <v>4.9888574915000001</v>
      </c>
      <c r="O10" s="202">
        <v>4.9421430400000004</v>
      </c>
      <c r="P10" s="202">
        <v>4.8133642245999999</v>
      </c>
      <c r="Q10" s="202">
        <v>4.9841921446999997</v>
      </c>
      <c r="R10" s="202">
        <v>4.5740818633</v>
      </c>
      <c r="S10" s="202">
        <v>4.3566806920000003</v>
      </c>
      <c r="T10" s="202">
        <v>4.1873774078999997</v>
      </c>
      <c r="U10" s="202">
        <v>4.6611823468000004</v>
      </c>
      <c r="V10" s="202">
        <v>4.7683944246000003</v>
      </c>
      <c r="W10" s="202">
        <v>4.7351605428000001</v>
      </c>
      <c r="X10" s="202">
        <v>4.7481281846999996</v>
      </c>
      <c r="Y10" s="202">
        <v>4.6758747177000002</v>
      </c>
      <c r="Z10" s="202">
        <v>4.7225960519000001</v>
      </c>
      <c r="AA10" s="202">
        <v>4.6004584990000001</v>
      </c>
      <c r="AB10" s="202">
        <v>4.6462133446999996</v>
      </c>
      <c r="AC10" s="202">
        <v>4.5939012196000002</v>
      </c>
      <c r="AD10" s="202">
        <v>4.5118043071000002</v>
      </c>
      <c r="AE10" s="202">
        <v>4.4227936543000004</v>
      </c>
      <c r="AF10" s="202">
        <v>4.1202301546999998</v>
      </c>
      <c r="AG10" s="202">
        <v>4.3932819930000004</v>
      </c>
      <c r="AH10" s="202">
        <v>4.3275059999999996</v>
      </c>
      <c r="AI10" s="202">
        <v>4.2435438371999998</v>
      </c>
      <c r="AJ10" s="202">
        <v>4.4279856261999999</v>
      </c>
      <c r="AK10" s="202">
        <v>4.5262441718000002</v>
      </c>
      <c r="AL10" s="202">
        <v>4.5089230000000002</v>
      </c>
      <c r="AM10" s="202">
        <v>4.4554191750000003</v>
      </c>
      <c r="AN10" s="202">
        <v>4.6139000000000001</v>
      </c>
      <c r="AO10" s="202">
        <v>4.6191000000000004</v>
      </c>
      <c r="AP10" s="202">
        <v>4.5086000000000004</v>
      </c>
      <c r="AQ10" s="202">
        <v>4.5003000000000002</v>
      </c>
      <c r="AR10" s="202">
        <v>4.5171999999999999</v>
      </c>
      <c r="AS10" s="202">
        <v>4.5156999999999998</v>
      </c>
      <c r="AT10" s="202">
        <v>4.4192</v>
      </c>
      <c r="AU10" s="202">
        <v>4.2316000000000003</v>
      </c>
      <c r="AV10" s="202">
        <v>4.4023000000000003</v>
      </c>
      <c r="AW10" s="202">
        <v>4.4793877588999997</v>
      </c>
      <c r="AX10" s="202">
        <v>4.6399101636999998</v>
      </c>
      <c r="AY10" s="202">
        <v>4.6233038359999998</v>
      </c>
      <c r="AZ10" s="297">
        <v>4.6331093762000002</v>
      </c>
      <c r="BA10" s="297">
        <v>4.6365193308999997</v>
      </c>
      <c r="BB10" s="297">
        <v>4.6248743417</v>
      </c>
      <c r="BC10" s="297">
        <v>4.5278031637999998</v>
      </c>
      <c r="BD10" s="297">
        <v>4.5391513021999996</v>
      </c>
      <c r="BE10" s="297">
        <v>4.5663392510999996</v>
      </c>
      <c r="BF10" s="297">
        <v>4.5200116180999999</v>
      </c>
      <c r="BG10" s="297">
        <v>4.3811757848999999</v>
      </c>
      <c r="BH10" s="297">
        <v>4.6630502986</v>
      </c>
      <c r="BI10" s="297">
        <v>4.7061270632000003</v>
      </c>
      <c r="BJ10" s="297">
        <v>4.7273298516000004</v>
      </c>
      <c r="BK10" s="297">
        <v>4.7083667373999996</v>
      </c>
      <c r="BL10" s="297">
        <v>4.7249402871999999</v>
      </c>
      <c r="BM10" s="297">
        <v>4.7103688687999998</v>
      </c>
      <c r="BN10" s="297">
        <v>4.6944380525999998</v>
      </c>
      <c r="BO10" s="297">
        <v>4.5813057142</v>
      </c>
      <c r="BP10" s="297">
        <v>4.5868951376</v>
      </c>
      <c r="BQ10" s="297">
        <v>4.6101438534000003</v>
      </c>
      <c r="BR10" s="297">
        <v>4.5662442630999998</v>
      </c>
      <c r="BS10" s="297">
        <v>4.4184983152999999</v>
      </c>
      <c r="BT10" s="297">
        <v>4.6963880901000001</v>
      </c>
      <c r="BU10" s="297">
        <v>4.6887246666999998</v>
      </c>
      <c r="BV10" s="297">
        <v>4.7206683511999996</v>
      </c>
    </row>
    <row r="11" spans="1:74" ht="11.15" customHeight="1" x14ac:dyDescent="0.25">
      <c r="A11" s="127" t="s">
        <v>292</v>
      </c>
      <c r="B11" s="135" t="s">
        <v>261</v>
      </c>
      <c r="C11" s="202">
        <v>67.960432267000002</v>
      </c>
      <c r="D11" s="202">
        <v>66.944169235000004</v>
      </c>
      <c r="E11" s="202">
        <v>67.274337689999996</v>
      </c>
      <c r="F11" s="202">
        <v>68.965077500000007</v>
      </c>
      <c r="G11" s="202">
        <v>60.472585731000002</v>
      </c>
      <c r="H11" s="202">
        <v>59.042653098000002</v>
      </c>
      <c r="I11" s="202">
        <v>59.923199113999999</v>
      </c>
      <c r="J11" s="202">
        <v>61.558838299999998</v>
      </c>
      <c r="K11" s="202">
        <v>61.470943517000002</v>
      </c>
      <c r="L11" s="202">
        <v>61.725672660000001</v>
      </c>
      <c r="M11" s="202">
        <v>62.15771462</v>
      </c>
      <c r="N11" s="202">
        <v>62.047750637</v>
      </c>
      <c r="O11" s="202">
        <v>62.796233758</v>
      </c>
      <c r="P11" s="202">
        <v>62.189005549999997</v>
      </c>
      <c r="Q11" s="202">
        <v>62.621227095999998</v>
      </c>
      <c r="R11" s="202">
        <v>63.213653553</v>
      </c>
      <c r="S11" s="202">
        <v>64.043606980000007</v>
      </c>
      <c r="T11" s="202">
        <v>64.653095266999998</v>
      </c>
      <c r="U11" s="202">
        <v>65.570480700999994</v>
      </c>
      <c r="V11" s="202">
        <v>65.216071572999994</v>
      </c>
      <c r="W11" s="202">
        <v>66.030593015999997</v>
      </c>
      <c r="X11" s="202">
        <v>65.989398639000001</v>
      </c>
      <c r="Y11" s="202">
        <v>66.282125149999999</v>
      </c>
      <c r="Z11" s="202">
        <v>66.032333186000002</v>
      </c>
      <c r="AA11" s="202">
        <v>66.840748809000004</v>
      </c>
      <c r="AB11" s="202">
        <v>67.620207368999999</v>
      </c>
      <c r="AC11" s="202">
        <v>67.210695762</v>
      </c>
      <c r="AD11" s="202">
        <v>66.660528017999994</v>
      </c>
      <c r="AE11" s="202">
        <v>66.764409541999996</v>
      </c>
      <c r="AF11" s="202">
        <v>67.161869061000004</v>
      </c>
      <c r="AG11" s="202">
        <v>67.747065810999999</v>
      </c>
      <c r="AH11" s="202">
        <v>68.518534705999997</v>
      </c>
      <c r="AI11" s="202">
        <v>68.630979569000004</v>
      </c>
      <c r="AJ11" s="202">
        <v>68.366345230999997</v>
      </c>
      <c r="AK11" s="202">
        <v>68.182343203000002</v>
      </c>
      <c r="AL11" s="202">
        <v>67.964711507000004</v>
      </c>
      <c r="AM11" s="202">
        <v>67.501130416999999</v>
      </c>
      <c r="AN11" s="202">
        <v>67.843638221000006</v>
      </c>
      <c r="AO11" s="202">
        <v>67.564559059000004</v>
      </c>
      <c r="AP11" s="202">
        <v>67.711871690999999</v>
      </c>
      <c r="AQ11" s="202">
        <v>67.365983025000006</v>
      </c>
      <c r="AR11" s="202">
        <v>67.975949477</v>
      </c>
      <c r="AS11" s="202">
        <v>67.108098849000001</v>
      </c>
      <c r="AT11" s="202">
        <v>66.678527990000006</v>
      </c>
      <c r="AU11" s="202">
        <v>67.643255764000003</v>
      </c>
      <c r="AV11" s="202">
        <v>67.487183978999994</v>
      </c>
      <c r="AW11" s="202">
        <v>67.662055441999996</v>
      </c>
      <c r="AX11" s="202">
        <v>67.371858172000003</v>
      </c>
      <c r="AY11" s="202">
        <v>66.761772515999994</v>
      </c>
      <c r="AZ11" s="297">
        <v>66.402148814</v>
      </c>
      <c r="BA11" s="297">
        <v>66.420659506000007</v>
      </c>
      <c r="BB11" s="297">
        <v>67.397410797000006</v>
      </c>
      <c r="BC11" s="297">
        <v>67.805007756999998</v>
      </c>
      <c r="BD11" s="297">
        <v>68.204710470999999</v>
      </c>
      <c r="BE11" s="297">
        <v>68.299622528</v>
      </c>
      <c r="BF11" s="297">
        <v>68.291806417999993</v>
      </c>
      <c r="BG11" s="297">
        <v>68.384396632999994</v>
      </c>
      <c r="BH11" s="297">
        <v>68.091086097000002</v>
      </c>
      <c r="BI11" s="297">
        <v>67.869826188000005</v>
      </c>
      <c r="BJ11" s="297">
        <v>67.475832943</v>
      </c>
      <c r="BK11" s="297">
        <v>67.941565788000005</v>
      </c>
      <c r="BL11" s="297">
        <v>68.082037153000002</v>
      </c>
      <c r="BM11" s="297">
        <v>68.053209684999999</v>
      </c>
      <c r="BN11" s="297">
        <v>68.412544045999994</v>
      </c>
      <c r="BO11" s="297">
        <v>68.686535874</v>
      </c>
      <c r="BP11" s="297">
        <v>69.141177537999994</v>
      </c>
      <c r="BQ11" s="297">
        <v>69.227123520999996</v>
      </c>
      <c r="BR11" s="297">
        <v>68.974772744000006</v>
      </c>
      <c r="BS11" s="297">
        <v>69.317957243999999</v>
      </c>
      <c r="BT11" s="297">
        <v>69.115990713000002</v>
      </c>
      <c r="BU11" s="297">
        <v>68.832977123999996</v>
      </c>
      <c r="BV11" s="297">
        <v>68.506864066999995</v>
      </c>
    </row>
    <row r="12" spans="1:74" ht="11.15" customHeight="1" x14ac:dyDescent="0.25">
      <c r="A12" s="127" t="s">
        <v>287</v>
      </c>
      <c r="B12" s="135" t="s">
        <v>836</v>
      </c>
      <c r="C12" s="202">
        <v>32.365057297</v>
      </c>
      <c r="D12" s="202">
        <v>31.665479487999999</v>
      </c>
      <c r="E12" s="202">
        <v>31.774032181999999</v>
      </c>
      <c r="F12" s="202">
        <v>33.867878701999999</v>
      </c>
      <c r="G12" s="202">
        <v>27.964264771</v>
      </c>
      <c r="H12" s="202">
        <v>26.069566999999999</v>
      </c>
      <c r="I12" s="202">
        <v>26.775825060999999</v>
      </c>
      <c r="J12" s="202">
        <v>27.749811336</v>
      </c>
      <c r="K12" s="202">
        <v>27.807699694</v>
      </c>
      <c r="L12" s="202">
        <v>28.246128814999999</v>
      </c>
      <c r="M12" s="202">
        <v>29.001090963999999</v>
      </c>
      <c r="N12" s="202">
        <v>29.248533198000001</v>
      </c>
      <c r="O12" s="202">
        <v>29.407936649</v>
      </c>
      <c r="P12" s="202">
        <v>28.933584845999999</v>
      </c>
      <c r="Q12" s="202">
        <v>29.060351739000001</v>
      </c>
      <c r="R12" s="202">
        <v>29.160385892000001</v>
      </c>
      <c r="S12" s="202">
        <v>29.698461685000002</v>
      </c>
      <c r="T12" s="202">
        <v>30.261502724</v>
      </c>
      <c r="U12" s="202">
        <v>30.952502723999999</v>
      </c>
      <c r="V12" s="202">
        <v>30.987076769000002</v>
      </c>
      <c r="W12" s="202">
        <v>31.323840806</v>
      </c>
      <c r="X12" s="202">
        <v>31.653104844000001</v>
      </c>
      <c r="Y12" s="202">
        <v>31.917644201000002</v>
      </c>
      <c r="Z12" s="202">
        <v>32.088172268999998</v>
      </c>
      <c r="AA12" s="202">
        <v>32.233705501000003</v>
      </c>
      <c r="AB12" s="202">
        <v>32.841823706</v>
      </c>
      <c r="AC12" s="202">
        <v>32.485829308</v>
      </c>
      <c r="AD12" s="202">
        <v>32.730195535</v>
      </c>
      <c r="AE12" s="202">
        <v>32.280727204000002</v>
      </c>
      <c r="AF12" s="202">
        <v>32.455773602000001</v>
      </c>
      <c r="AG12" s="202">
        <v>32.767791074999998</v>
      </c>
      <c r="AH12" s="202">
        <v>33.758839999999999</v>
      </c>
      <c r="AI12" s="202">
        <v>33.873923206000001</v>
      </c>
      <c r="AJ12" s="202">
        <v>33.445978701999998</v>
      </c>
      <c r="AK12" s="202">
        <v>33.084872498000003</v>
      </c>
      <c r="AL12" s="202">
        <v>33.212063999999998</v>
      </c>
      <c r="AM12" s="202">
        <v>32.580260314</v>
      </c>
      <c r="AN12" s="202">
        <v>32.777799999999999</v>
      </c>
      <c r="AO12" s="202">
        <v>32.966799999999999</v>
      </c>
      <c r="AP12" s="202">
        <v>32.861199999999997</v>
      </c>
      <c r="AQ12" s="202">
        <v>32.147599999999997</v>
      </c>
      <c r="AR12" s="202">
        <v>32.370899999999999</v>
      </c>
      <c r="AS12" s="202">
        <v>31.547899999999998</v>
      </c>
      <c r="AT12" s="202">
        <v>31.363499999999998</v>
      </c>
      <c r="AU12" s="202">
        <v>31.988399999999999</v>
      </c>
      <c r="AV12" s="202">
        <v>31.854399999999998</v>
      </c>
      <c r="AW12" s="202">
        <v>31.904888526000001</v>
      </c>
      <c r="AX12" s="202">
        <v>31.942086764999999</v>
      </c>
      <c r="AY12" s="202">
        <v>31.713575753000001</v>
      </c>
      <c r="AZ12" s="297">
        <v>31.464101619000001</v>
      </c>
      <c r="BA12" s="297">
        <v>31.355681493999999</v>
      </c>
      <c r="BB12" s="297">
        <v>31.900024423000001</v>
      </c>
      <c r="BC12" s="297">
        <v>32.059478575</v>
      </c>
      <c r="BD12" s="297">
        <v>32.131374350999998</v>
      </c>
      <c r="BE12" s="297">
        <v>32.206717648999998</v>
      </c>
      <c r="BF12" s="297">
        <v>32.255978229</v>
      </c>
      <c r="BG12" s="297">
        <v>32.269296928999999</v>
      </c>
      <c r="BH12" s="297">
        <v>32.209000111999998</v>
      </c>
      <c r="BI12" s="297">
        <v>32.091474707000003</v>
      </c>
      <c r="BJ12" s="297">
        <v>32.076492940999998</v>
      </c>
      <c r="BK12" s="297">
        <v>32.500191012999998</v>
      </c>
      <c r="BL12" s="297">
        <v>32.499188248000003</v>
      </c>
      <c r="BM12" s="297">
        <v>32.596484294</v>
      </c>
      <c r="BN12" s="297">
        <v>32.639108411000002</v>
      </c>
      <c r="BO12" s="297">
        <v>32.687016268000001</v>
      </c>
      <c r="BP12" s="297">
        <v>32.785915527</v>
      </c>
      <c r="BQ12" s="297">
        <v>32.7788653</v>
      </c>
      <c r="BR12" s="297">
        <v>32.777128843</v>
      </c>
      <c r="BS12" s="297">
        <v>32.775491166000002</v>
      </c>
      <c r="BT12" s="297">
        <v>32.667902574999999</v>
      </c>
      <c r="BU12" s="297">
        <v>32.466563723999997</v>
      </c>
      <c r="BV12" s="297">
        <v>32.366571700999998</v>
      </c>
    </row>
    <row r="13" spans="1:74" ht="11.15" customHeight="1" x14ac:dyDescent="0.25">
      <c r="A13" s="127" t="s">
        <v>288</v>
      </c>
      <c r="B13" s="135" t="s">
        <v>267</v>
      </c>
      <c r="C13" s="202">
        <v>27.32</v>
      </c>
      <c r="D13" s="202">
        <v>26.65</v>
      </c>
      <c r="E13" s="202">
        <v>26.79</v>
      </c>
      <c r="F13" s="202">
        <v>28.855</v>
      </c>
      <c r="G13" s="202">
        <v>23.03</v>
      </c>
      <c r="H13" s="202">
        <v>21.13</v>
      </c>
      <c r="I13" s="202">
        <v>21.824999999999999</v>
      </c>
      <c r="J13" s="202">
        <v>22.76</v>
      </c>
      <c r="K13" s="202">
        <v>22.734999999999999</v>
      </c>
      <c r="L13" s="202">
        <v>23.19</v>
      </c>
      <c r="M13" s="202">
        <v>23.92</v>
      </c>
      <c r="N13" s="202">
        <v>24.155000000000001</v>
      </c>
      <c r="O13" s="202">
        <v>24.204999999999998</v>
      </c>
      <c r="P13" s="202">
        <v>23.785</v>
      </c>
      <c r="Q13" s="202">
        <v>23.895</v>
      </c>
      <c r="R13" s="202">
        <v>23.885000000000002</v>
      </c>
      <c r="S13" s="202">
        <v>24.391999999999999</v>
      </c>
      <c r="T13" s="202">
        <v>24.954999999999998</v>
      </c>
      <c r="U13" s="202">
        <v>25.61</v>
      </c>
      <c r="V13" s="202">
        <v>25.635000000000002</v>
      </c>
      <c r="W13" s="202">
        <v>25.965</v>
      </c>
      <c r="X13" s="202">
        <v>26.285</v>
      </c>
      <c r="Y13" s="202">
        <v>26.635000000000002</v>
      </c>
      <c r="Z13" s="202">
        <v>26.7</v>
      </c>
      <c r="AA13" s="202">
        <v>26.7</v>
      </c>
      <c r="AB13" s="202">
        <v>27.395</v>
      </c>
      <c r="AC13" s="202">
        <v>27.065000000000001</v>
      </c>
      <c r="AD13" s="202">
        <v>27.39</v>
      </c>
      <c r="AE13" s="202">
        <v>26.944654</v>
      </c>
      <c r="AF13" s="202">
        <v>27.1</v>
      </c>
      <c r="AG13" s="202">
        <v>27.38</v>
      </c>
      <c r="AH13" s="202">
        <v>28.35</v>
      </c>
      <c r="AI13" s="202">
        <v>28.5</v>
      </c>
      <c r="AJ13" s="202">
        <v>28.085000000000001</v>
      </c>
      <c r="AK13" s="202">
        <v>27.66</v>
      </c>
      <c r="AL13" s="202">
        <v>27.71</v>
      </c>
      <c r="AM13" s="202">
        <v>27.114999999999998</v>
      </c>
      <c r="AN13" s="202">
        <v>27.4</v>
      </c>
      <c r="AO13" s="202">
        <v>27.614999999999998</v>
      </c>
      <c r="AP13" s="202">
        <v>27.59</v>
      </c>
      <c r="AQ13" s="202">
        <v>26.984999999999999</v>
      </c>
      <c r="AR13" s="202">
        <v>27.135000000000002</v>
      </c>
      <c r="AS13" s="202">
        <v>26.29</v>
      </c>
      <c r="AT13" s="202">
        <v>26.085000000000001</v>
      </c>
      <c r="AU13" s="202">
        <v>26.745000000000001</v>
      </c>
      <c r="AV13" s="202">
        <v>26.625</v>
      </c>
      <c r="AW13" s="202">
        <v>26.61</v>
      </c>
      <c r="AX13" s="202">
        <v>26.57</v>
      </c>
      <c r="AY13" s="202">
        <v>26.249965</v>
      </c>
      <c r="AZ13" s="297">
        <v>26.087125</v>
      </c>
      <c r="BA13" s="297">
        <v>26.006284999999998</v>
      </c>
      <c r="BB13" s="297">
        <v>26.632444</v>
      </c>
      <c r="BC13" s="297">
        <v>26.801604000000001</v>
      </c>
      <c r="BD13" s="297">
        <v>26.858764000000001</v>
      </c>
      <c r="BE13" s="297">
        <v>26.912924</v>
      </c>
      <c r="BF13" s="297">
        <v>26.942083</v>
      </c>
      <c r="BG13" s="297">
        <v>26.991243000000001</v>
      </c>
      <c r="BH13" s="297">
        <v>26.945402999999999</v>
      </c>
      <c r="BI13" s="297">
        <v>26.764562999999999</v>
      </c>
      <c r="BJ13" s="297">
        <v>26.673722000000001</v>
      </c>
      <c r="BK13" s="297">
        <v>27.215548999999999</v>
      </c>
      <c r="BL13" s="297">
        <v>27.214209</v>
      </c>
      <c r="BM13" s="297">
        <v>27.312868000000002</v>
      </c>
      <c r="BN13" s="297">
        <v>27.356528000000001</v>
      </c>
      <c r="BO13" s="297">
        <v>27.405187999999999</v>
      </c>
      <c r="BP13" s="297">
        <v>27.503848000000001</v>
      </c>
      <c r="BQ13" s="297">
        <v>27.497506999999999</v>
      </c>
      <c r="BR13" s="297">
        <v>27.496167</v>
      </c>
      <c r="BS13" s="297">
        <v>27.494827000000001</v>
      </c>
      <c r="BT13" s="297">
        <v>27.388486</v>
      </c>
      <c r="BU13" s="297">
        <v>27.187145999999998</v>
      </c>
      <c r="BV13" s="297">
        <v>27.085806000000002</v>
      </c>
    </row>
    <row r="14" spans="1:74" ht="11.15" customHeight="1" x14ac:dyDescent="0.25">
      <c r="A14" s="127" t="s">
        <v>355</v>
      </c>
      <c r="B14" s="135" t="s">
        <v>974</v>
      </c>
      <c r="C14" s="202">
        <v>5.0450572970999996</v>
      </c>
      <c r="D14" s="202">
        <v>5.0154794881000004</v>
      </c>
      <c r="E14" s="202">
        <v>4.9840321823</v>
      </c>
      <c r="F14" s="202">
        <v>5.0128787016</v>
      </c>
      <c r="G14" s="202">
        <v>4.9342647712999996</v>
      </c>
      <c r="H14" s="202">
        <v>4.9395670003000003</v>
      </c>
      <c r="I14" s="202">
        <v>4.9508250611999998</v>
      </c>
      <c r="J14" s="202">
        <v>4.9898113360999998</v>
      </c>
      <c r="K14" s="202">
        <v>5.0726996938999998</v>
      </c>
      <c r="L14" s="202">
        <v>5.0561288151000001</v>
      </c>
      <c r="M14" s="202">
        <v>5.0810909645000004</v>
      </c>
      <c r="N14" s="202">
        <v>5.0935331984000003</v>
      </c>
      <c r="O14" s="202">
        <v>5.2029366488999997</v>
      </c>
      <c r="P14" s="202">
        <v>5.1485848459000003</v>
      </c>
      <c r="Q14" s="202">
        <v>5.1653517394000001</v>
      </c>
      <c r="R14" s="202">
        <v>5.2753858918000001</v>
      </c>
      <c r="S14" s="202">
        <v>5.3064616854000004</v>
      </c>
      <c r="T14" s="202">
        <v>5.3065027238000004</v>
      </c>
      <c r="U14" s="202">
        <v>5.3425027238</v>
      </c>
      <c r="V14" s="202">
        <v>5.3520767686999999</v>
      </c>
      <c r="W14" s="202">
        <v>5.3588408061999999</v>
      </c>
      <c r="X14" s="202">
        <v>5.3681048436000003</v>
      </c>
      <c r="Y14" s="202">
        <v>5.2826442007000001</v>
      </c>
      <c r="Z14" s="202">
        <v>5.3881722692</v>
      </c>
      <c r="AA14" s="202">
        <v>5.5337055009</v>
      </c>
      <c r="AB14" s="202">
        <v>5.446823706</v>
      </c>
      <c r="AC14" s="202">
        <v>5.4208293075</v>
      </c>
      <c r="AD14" s="202">
        <v>5.3401955353000004</v>
      </c>
      <c r="AE14" s="202">
        <v>5.3360732034999998</v>
      </c>
      <c r="AF14" s="202">
        <v>5.3557736023000002</v>
      </c>
      <c r="AG14" s="202">
        <v>5.387791075</v>
      </c>
      <c r="AH14" s="202">
        <v>5.4088399999999996</v>
      </c>
      <c r="AI14" s="202">
        <v>5.3739232058999997</v>
      </c>
      <c r="AJ14" s="202">
        <v>5.3609787023999997</v>
      </c>
      <c r="AK14" s="202">
        <v>5.4248724976</v>
      </c>
      <c r="AL14" s="202">
        <v>5.5020639999999998</v>
      </c>
      <c r="AM14" s="202">
        <v>5.4652603137</v>
      </c>
      <c r="AN14" s="202">
        <v>5.3777999999999997</v>
      </c>
      <c r="AO14" s="202">
        <v>5.3517999999999999</v>
      </c>
      <c r="AP14" s="202">
        <v>5.2712000000000003</v>
      </c>
      <c r="AQ14" s="202">
        <v>5.1626000000000003</v>
      </c>
      <c r="AR14" s="202">
        <v>5.2359</v>
      </c>
      <c r="AS14" s="202">
        <v>5.2579000000000002</v>
      </c>
      <c r="AT14" s="202">
        <v>5.2785000000000002</v>
      </c>
      <c r="AU14" s="202">
        <v>5.2434000000000003</v>
      </c>
      <c r="AV14" s="202">
        <v>5.2294</v>
      </c>
      <c r="AW14" s="202">
        <v>5.2948885264000003</v>
      </c>
      <c r="AX14" s="202">
        <v>5.3720867645999997</v>
      </c>
      <c r="AY14" s="202">
        <v>5.4636107527000002</v>
      </c>
      <c r="AZ14" s="297">
        <v>5.3769766193999997</v>
      </c>
      <c r="BA14" s="297">
        <v>5.3493964942999996</v>
      </c>
      <c r="BB14" s="297">
        <v>5.2675804228000001</v>
      </c>
      <c r="BC14" s="297">
        <v>5.2578745747999998</v>
      </c>
      <c r="BD14" s="297">
        <v>5.2726103505999999</v>
      </c>
      <c r="BE14" s="297">
        <v>5.2937936486000003</v>
      </c>
      <c r="BF14" s="297">
        <v>5.3138952284999998</v>
      </c>
      <c r="BG14" s="297">
        <v>5.2780539287000003</v>
      </c>
      <c r="BH14" s="297">
        <v>5.2635971119000002</v>
      </c>
      <c r="BI14" s="297">
        <v>5.3269117071999998</v>
      </c>
      <c r="BJ14" s="297">
        <v>5.4027709414</v>
      </c>
      <c r="BK14" s="297">
        <v>5.2846420134000001</v>
      </c>
      <c r="BL14" s="297">
        <v>5.2849792474999999</v>
      </c>
      <c r="BM14" s="297">
        <v>5.2836162938999998</v>
      </c>
      <c r="BN14" s="297">
        <v>5.2825804111999997</v>
      </c>
      <c r="BO14" s="297">
        <v>5.2818282684</v>
      </c>
      <c r="BP14" s="297">
        <v>5.2820675266999997</v>
      </c>
      <c r="BQ14" s="297">
        <v>5.2813583001</v>
      </c>
      <c r="BR14" s="297">
        <v>5.2809618427</v>
      </c>
      <c r="BS14" s="297">
        <v>5.2806641663000002</v>
      </c>
      <c r="BT14" s="297">
        <v>5.2794165745999999</v>
      </c>
      <c r="BU14" s="297">
        <v>5.2794177238</v>
      </c>
      <c r="BV14" s="297">
        <v>5.2807657009</v>
      </c>
    </row>
    <row r="15" spans="1:74" ht="11.15" customHeight="1" x14ac:dyDescent="0.25">
      <c r="A15" s="127" t="s">
        <v>289</v>
      </c>
      <c r="B15" s="135" t="s">
        <v>262</v>
      </c>
      <c r="C15" s="202">
        <v>14.738608672</v>
      </c>
      <c r="D15" s="202">
        <v>14.733611961999999</v>
      </c>
      <c r="E15" s="202">
        <v>14.707459472</v>
      </c>
      <c r="F15" s="202">
        <v>14.757960262999999</v>
      </c>
      <c r="G15" s="202">
        <v>12.49521715</v>
      </c>
      <c r="H15" s="202">
        <v>12.289604869</v>
      </c>
      <c r="I15" s="202">
        <v>12.340020763</v>
      </c>
      <c r="J15" s="202">
        <v>12.888551335000001</v>
      </c>
      <c r="K15" s="202">
        <v>12.912187316000001</v>
      </c>
      <c r="L15" s="202">
        <v>13.05257784</v>
      </c>
      <c r="M15" s="202">
        <v>13.149003149</v>
      </c>
      <c r="N15" s="202">
        <v>13.184562123999999</v>
      </c>
      <c r="O15" s="202">
        <v>13.347719688</v>
      </c>
      <c r="P15" s="202">
        <v>13.404938842</v>
      </c>
      <c r="Q15" s="202">
        <v>13.513642931</v>
      </c>
      <c r="R15" s="202">
        <v>13.661440152999999</v>
      </c>
      <c r="S15" s="202">
        <v>13.665379113</v>
      </c>
      <c r="T15" s="202">
        <v>13.634845768</v>
      </c>
      <c r="U15" s="202">
        <v>13.696093642999999</v>
      </c>
      <c r="V15" s="202">
        <v>13.41327965</v>
      </c>
      <c r="W15" s="202">
        <v>13.771057963000001</v>
      </c>
      <c r="X15" s="202">
        <v>14.164488963</v>
      </c>
      <c r="Y15" s="202">
        <v>14.315020002000001</v>
      </c>
      <c r="Z15" s="202">
        <v>14.323740473000001</v>
      </c>
      <c r="AA15" s="202">
        <v>14.39149838</v>
      </c>
      <c r="AB15" s="202">
        <v>14.445047874</v>
      </c>
      <c r="AC15" s="202">
        <v>14.342086279</v>
      </c>
      <c r="AD15" s="202">
        <v>13.176435517</v>
      </c>
      <c r="AE15" s="202">
        <v>13.46183636</v>
      </c>
      <c r="AF15" s="202">
        <v>13.54311895</v>
      </c>
      <c r="AG15" s="202">
        <v>13.790788815000001</v>
      </c>
      <c r="AH15" s="202">
        <v>13.4687514</v>
      </c>
      <c r="AI15" s="202">
        <v>13.518539832</v>
      </c>
      <c r="AJ15" s="202">
        <v>13.657487143999999</v>
      </c>
      <c r="AK15" s="202">
        <v>14.191146405</v>
      </c>
      <c r="AL15" s="202">
        <v>14.174611877</v>
      </c>
      <c r="AM15" s="202">
        <v>14.139665675</v>
      </c>
      <c r="AN15" s="202">
        <v>14.260701477</v>
      </c>
      <c r="AO15" s="202">
        <v>13.935401476999999</v>
      </c>
      <c r="AP15" s="202">
        <v>13.831201477</v>
      </c>
      <c r="AQ15" s="202">
        <v>13.527200000000001</v>
      </c>
      <c r="AR15" s="202">
        <v>13.590299999999999</v>
      </c>
      <c r="AS15" s="202">
        <v>13.4749</v>
      </c>
      <c r="AT15" s="202">
        <v>13.3459</v>
      </c>
      <c r="AU15" s="202">
        <v>13.4488</v>
      </c>
      <c r="AV15" s="202">
        <v>13.6488</v>
      </c>
      <c r="AW15" s="202">
        <v>13.668178543</v>
      </c>
      <c r="AX15" s="202">
        <v>13.768374988</v>
      </c>
      <c r="AY15" s="202">
        <v>13.521632969000001</v>
      </c>
      <c r="AZ15" s="297">
        <v>13.528050175000001</v>
      </c>
      <c r="BA15" s="297">
        <v>13.5956042</v>
      </c>
      <c r="BB15" s="297">
        <v>13.663409918999999</v>
      </c>
      <c r="BC15" s="297">
        <v>13.614212843000001</v>
      </c>
      <c r="BD15" s="297">
        <v>13.699279296</v>
      </c>
      <c r="BE15" s="297">
        <v>13.718944478999999</v>
      </c>
      <c r="BF15" s="297">
        <v>13.623752025</v>
      </c>
      <c r="BG15" s="297">
        <v>13.666079219</v>
      </c>
      <c r="BH15" s="297">
        <v>13.71159999</v>
      </c>
      <c r="BI15" s="297">
        <v>13.748640676000001</v>
      </c>
      <c r="BJ15" s="297">
        <v>13.751223313000001</v>
      </c>
      <c r="BK15" s="297">
        <v>13.812775333999999</v>
      </c>
      <c r="BL15" s="297">
        <v>13.82287232</v>
      </c>
      <c r="BM15" s="297">
        <v>13.813651548999999</v>
      </c>
      <c r="BN15" s="297">
        <v>13.818121444999999</v>
      </c>
      <c r="BO15" s="297">
        <v>13.77908948</v>
      </c>
      <c r="BP15" s="297">
        <v>13.856846497999999</v>
      </c>
      <c r="BQ15" s="297">
        <v>13.871133735000001</v>
      </c>
      <c r="BR15" s="297">
        <v>13.517804274</v>
      </c>
      <c r="BS15" s="297">
        <v>13.807837858999999</v>
      </c>
      <c r="BT15" s="297">
        <v>13.860957483</v>
      </c>
      <c r="BU15" s="297">
        <v>13.896210145</v>
      </c>
      <c r="BV15" s="297">
        <v>13.896730877</v>
      </c>
    </row>
    <row r="16" spans="1:74" ht="11.15" customHeight="1" x14ac:dyDescent="0.25">
      <c r="A16" s="127" t="s">
        <v>290</v>
      </c>
      <c r="B16" s="135" t="s">
        <v>263</v>
      </c>
      <c r="C16" s="202">
        <v>4.9279381999999998</v>
      </c>
      <c r="D16" s="202">
        <v>4.8629382000000003</v>
      </c>
      <c r="E16" s="202">
        <v>4.8769033999999998</v>
      </c>
      <c r="F16" s="202">
        <v>4.8070301000000004</v>
      </c>
      <c r="G16" s="202">
        <v>4.8279078000000002</v>
      </c>
      <c r="H16" s="202">
        <v>4.9183836999999997</v>
      </c>
      <c r="I16" s="202">
        <v>4.8500211999999996</v>
      </c>
      <c r="J16" s="202">
        <v>4.8958203999999999</v>
      </c>
      <c r="K16" s="202">
        <v>4.8951390999999997</v>
      </c>
      <c r="L16" s="202">
        <v>4.8358596</v>
      </c>
      <c r="M16" s="202">
        <v>4.8551390999999997</v>
      </c>
      <c r="N16" s="202">
        <v>4.7987906000000002</v>
      </c>
      <c r="O16" s="202">
        <v>4.9963031000000004</v>
      </c>
      <c r="P16" s="202">
        <v>4.9489343999999997</v>
      </c>
      <c r="Q16" s="202">
        <v>5.0344392999999998</v>
      </c>
      <c r="R16" s="202">
        <v>5.0040579999999997</v>
      </c>
      <c r="S16" s="202">
        <v>5.0242775000000002</v>
      </c>
      <c r="T16" s="202">
        <v>5.0758359000000004</v>
      </c>
      <c r="U16" s="202">
        <v>4.9943404999999998</v>
      </c>
      <c r="V16" s="202">
        <v>5.0033810605999998</v>
      </c>
      <c r="W16" s="202">
        <v>5.0363810606000001</v>
      </c>
      <c r="X16" s="202">
        <v>4.9573810606000004</v>
      </c>
      <c r="Y16" s="202">
        <v>4.9653810606000004</v>
      </c>
      <c r="Z16" s="202">
        <v>4.8753810605999996</v>
      </c>
      <c r="AA16" s="202">
        <v>5.2078464715999999</v>
      </c>
      <c r="AB16" s="202">
        <v>5.1168464715999997</v>
      </c>
      <c r="AC16" s="202">
        <v>5.1958464716000003</v>
      </c>
      <c r="AD16" s="202">
        <v>5.1658464716000001</v>
      </c>
      <c r="AE16" s="202">
        <v>5.1638464716000003</v>
      </c>
      <c r="AF16" s="202">
        <v>5.2108464716</v>
      </c>
      <c r="AG16" s="202">
        <v>5.0588464715999999</v>
      </c>
      <c r="AH16" s="202">
        <v>5.0188459999999999</v>
      </c>
      <c r="AI16" s="202">
        <v>5.0728464716000001</v>
      </c>
      <c r="AJ16" s="202">
        <v>5.0918464716000003</v>
      </c>
      <c r="AK16" s="202">
        <v>5.1138464715999996</v>
      </c>
      <c r="AL16" s="202">
        <v>5.0508459999999999</v>
      </c>
      <c r="AM16" s="202">
        <v>5.2398464715999999</v>
      </c>
      <c r="AN16" s="202">
        <v>5.3677999999999999</v>
      </c>
      <c r="AO16" s="202">
        <v>5.3567999999999998</v>
      </c>
      <c r="AP16" s="202">
        <v>5.2847999999999997</v>
      </c>
      <c r="AQ16" s="202">
        <v>5.3311000000000002</v>
      </c>
      <c r="AR16" s="202">
        <v>5.3449</v>
      </c>
      <c r="AS16" s="202">
        <v>5.1573000000000002</v>
      </c>
      <c r="AT16" s="202">
        <v>5.1950000000000003</v>
      </c>
      <c r="AU16" s="202">
        <v>5.2054</v>
      </c>
      <c r="AV16" s="202">
        <v>5.18</v>
      </c>
      <c r="AW16" s="202">
        <v>5.2359904856000004</v>
      </c>
      <c r="AX16" s="202">
        <v>5.2624325293999998</v>
      </c>
      <c r="AY16" s="202">
        <v>5.2790975552999999</v>
      </c>
      <c r="AZ16" s="297">
        <v>5.2699812439000002</v>
      </c>
      <c r="BA16" s="297">
        <v>5.2626354950999996</v>
      </c>
      <c r="BB16" s="297">
        <v>5.2695278979999998</v>
      </c>
      <c r="BC16" s="297">
        <v>5.2912244564000002</v>
      </c>
      <c r="BD16" s="297">
        <v>5.3259363440999996</v>
      </c>
      <c r="BE16" s="297">
        <v>5.2564905087999998</v>
      </c>
      <c r="BF16" s="297">
        <v>5.2929036902000002</v>
      </c>
      <c r="BG16" s="297">
        <v>5.3133665830999997</v>
      </c>
      <c r="BH16" s="297">
        <v>5.3309211084000001</v>
      </c>
      <c r="BI16" s="297">
        <v>5.3487036100000003</v>
      </c>
      <c r="BJ16" s="297">
        <v>5.3034710718999998</v>
      </c>
      <c r="BK16" s="297">
        <v>5.2859787912999998</v>
      </c>
      <c r="BL16" s="297">
        <v>5.2765365973999998</v>
      </c>
      <c r="BM16" s="297">
        <v>5.2695901143999997</v>
      </c>
      <c r="BN16" s="297">
        <v>5.2762263338000004</v>
      </c>
      <c r="BO16" s="297">
        <v>5.2979021927999996</v>
      </c>
      <c r="BP16" s="297">
        <v>5.3328469274000003</v>
      </c>
      <c r="BQ16" s="297">
        <v>5.2634345385000003</v>
      </c>
      <c r="BR16" s="297">
        <v>5.2993911609</v>
      </c>
      <c r="BS16" s="297">
        <v>5.3201638837000003</v>
      </c>
      <c r="BT16" s="297">
        <v>5.3375203699</v>
      </c>
      <c r="BU16" s="297">
        <v>5.3551020454999998</v>
      </c>
      <c r="BV16" s="297">
        <v>5.3104948501999996</v>
      </c>
    </row>
    <row r="17" spans="1:74" ht="11.15" customHeight="1" x14ac:dyDescent="0.25">
      <c r="A17" s="127" t="s">
        <v>291</v>
      </c>
      <c r="B17" s="135" t="s">
        <v>265</v>
      </c>
      <c r="C17" s="202">
        <v>15.928828098</v>
      </c>
      <c r="D17" s="202">
        <v>15.682139584</v>
      </c>
      <c r="E17" s="202">
        <v>15.915942635</v>
      </c>
      <c r="F17" s="202">
        <v>15.532208434999999</v>
      </c>
      <c r="G17" s="202">
        <v>15.18519601</v>
      </c>
      <c r="H17" s="202">
        <v>15.765097528</v>
      </c>
      <c r="I17" s="202">
        <v>15.95733209</v>
      </c>
      <c r="J17" s="202">
        <v>16.024655228</v>
      </c>
      <c r="K17" s="202">
        <v>15.855917408</v>
      </c>
      <c r="L17" s="202">
        <v>15.591106405</v>
      </c>
      <c r="M17" s="202">
        <v>15.152481406</v>
      </c>
      <c r="N17" s="202">
        <v>14.815864715</v>
      </c>
      <c r="O17" s="202">
        <v>15.044274321</v>
      </c>
      <c r="P17" s="202">
        <v>14.901547462</v>
      </c>
      <c r="Q17" s="202">
        <v>15.012793125</v>
      </c>
      <c r="R17" s="202">
        <v>15.387769508</v>
      </c>
      <c r="S17" s="202">
        <v>15.655488682</v>
      </c>
      <c r="T17" s="202">
        <v>15.680910875</v>
      </c>
      <c r="U17" s="202">
        <v>15.927543834</v>
      </c>
      <c r="V17" s="202">
        <v>15.812334094000001</v>
      </c>
      <c r="W17" s="202">
        <v>15.899313186000001</v>
      </c>
      <c r="X17" s="202">
        <v>15.214423772</v>
      </c>
      <c r="Y17" s="202">
        <v>15.084079887</v>
      </c>
      <c r="Z17" s="202">
        <v>14.745039383</v>
      </c>
      <c r="AA17" s="202">
        <v>15.007698456</v>
      </c>
      <c r="AB17" s="202">
        <v>15.216489317000001</v>
      </c>
      <c r="AC17" s="202">
        <v>15.186933703999999</v>
      </c>
      <c r="AD17" s="202">
        <v>15.588050494999999</v>
      </c>
      <c r="AE17" s="202">
        <v>15.857999507000001</v>
      </c>
      <c r="AF17" s="202">
        <v>15.952130037</v>
      </c>
      <c r="AG17" s="202">
        <v>16.129639448999999</v>
      </c>
      <c r="AH17" s="202">
        <v>16.272097305999999</v>
      </c>
      <c r="AI17" s="202">
        <v>16.165670059</v>
      </c>
      <c r="AJ17" s="202">
        <v>16.171032913000001</v>
      </c>
      <c r="AK17" s="202">
        <v>15.792477828000001</v>
      </c>
      <c r="AL17" s="202">
        <v>15.527189631000001</v>
      </c>
      <c r="AM17" s="202">
        <v>15.541357956000001</v>
      </c>
      <c r="AN17" s="202">
        <v>15.437336744</v>
      </c>
      <c r="AO17" s="202">
        <v>15.305557583000001</v>
      </c>
      <c r="AP17" s="202">
        <v>15.734670215</v>
      </c>
      <c r="AQ17" s="202">
        <v>16.360083025000002</v>
      </c>
      <c r="AR17" s="202">
        <v>16.669849477</v>
      </c>
      <c r="AS17" s="202">
        <v>16.927998849000002</v>
      </c>
      <c r="AT17" s="202">
        <v>16.77412799</v>
      </c>
      <c r="AU17" s="202">
        <v>17.000655764000001</v>
      </c>
      <c r="AV17" s="202">
        <v>16.803983979000002</v>
      </c>
      <c r="AW17" s="202">
        <v>16.852997887000001</v>
      </c>
      <c r="AX17" s="202">
        <v>16.398963890000001</v>
      </c>
      <c r="AY17" s="202">
        <v>16.247466239000001</v>
      </c>
      <c r="AZ17" s="297">
        <v>16.140015775999998</v>
      </c>
      <c r="BA17" s="297">
        <v>16.206738316999999</v>
      </c>
      <c r="BB17" s="297">
        <v>16.564448555999999</v>
      </c>
      <c r="BC17" s="297">
        <v>16.840091881999999</v>
      </c>
      <c r="BD17" s="297">
        <v>17.048120481000002</v>
      </c>
      <c r="BE17" s="297">
        <v>17.117469891999999</v>
      </c>
      <c r="BF17" s="297">
        <v>17.119172473999999</v>
      </c>
      <c r="BG17" s="297">
        <v>17.135653902000001</v>
      </c>
      <c r="BH17" s="297">
        <v>16.839564887000002</v>
      </c>
      <c r="BI17" s="297">
        <v>16.681007194999999</v>
      </c>
      <c r="BJ17" s="297">
        <v>16.344645616000001</v>
      </c>
      <c r="BK17" s="297">
        <v>16.342620649000001</v>
      </c>
      <c r="BL17" s="297">
        <v>16.483439988000001</v>
      </c>
      <c r="BM17" s="297">
        <v>16.373483728</v>
      </c>
      <c r="BN17" s="297">
        <v>16.679087855999999</v>
      </c>
      <c r="BO17" s="297">
        <v>16.922527933000001</v>
      </c>
      <c r="BP17" s="297">
        <v>17.165568585999999</v>
      </c>
      <c r="BQ17" s="297">
        <v>17.313689948</v>
      </c>
      <c r="BR17" s="297">
        <v>17.380448466000001</v>
      </c>
      <c r="BS17" s="297">
        <v>17.414464335000002</v>
      </c>
      <c r="BT17" s="297">
        <v>17.249610285999999</v>
      </c>
      <c r="BU17" s="297">
        <v>17.115101209999999</v>
      </c>
      <c r="BV17" s="297">
        <v>16.933066639</v>
      </c>
    </row>
    <row r="18" spans="1:74" ht="11.15" customHeight="1" x14ac:dyDescent="0.25">
      <c r="A18" s="127" t="s">
        <v>293</v>
      </c>
      <c r="B18" s="135" t="s">
        <v>1254</v>
      </c>
      <c r="C18" s="202">
        <v>101.00411097999999</v>
      </c>
      <c r="D18" s="202">
        <v>99.812086549</v>
      </c>
      <c r="E18" s="202">
        <v>100.05847937</v>
      </c>
      <c r="F18" s="202">
        <v>99.440042980000001</v>
      </c>
      <c r="G18" s="202">
        <v>88.153888637999998</v>
      </c>
      <c r="H18" s="202">
        <v>88.285058883999994</v>
      </c>
      <c r="I18" s="202">
        <v>90.142905271000004</v>
      </c>
      <c r="J18" s="202">
        <v>91.091452985999993</v>
      </c>
      <c r="K18" s="202">
        <v>91.183784770000003</v>
      </c>
      <c r="L18" s="202">
        <v>91.448389642999999</v>
      </c>
      <c r="M18" s="202">
        <v>93.116325033999999</v>
      </c>
      <c r="N18" s="202">
        <v>93.080515641999995</v>
      </c>
      <c r="O18" s="202">
        <v>93.879817101</v>
      </c>
      <c r="P18" s="202">
        <v>90.510238603000005</v>
      </c>
      <c r="Q18" s="202">
        <v>93.828458318000003</v>
      </c>
      <c r="R18" s="202">
        <v>94.001810516000006</v>
      </c>
      <c r="S18" s="202">
        <v>94.976313361999999</v>
      </c>
      <c r="T18" s="202">
        <v>95.528358241999996</v>
      </c>
      <c r="U18" s="202">
        <v>97.049190672999998</v>
      </c>
      <c r="V18" s="202">
        <v>96.488930401000005</v>
      </c>
      <c r="W18" s="202">
        <v>96.725206970000002</v>
      </c>
      <c r="X18" s="202">
        <v>98.071893936999999</v>
      </c>
      <c r="Y18" s="202">
        <v>98.705980513</v>
      </c>
      <c r="Z18" s="202">
        <v>98.253913459000003</v>
      </c>
      <c r="AA18" s="202">
        <v>98.264802223999993</v>
      </c>
      <c r="AB18" s="202">
        <v>98.992537951000003</v>
      </c>
      <c r="AC18" s="202">
        <v>99.638258886000003</v>
      </c>
      <c r="AD18" s="202">
        <v>98.778320656000005</v>
      </c>
      <c r="AE18" s="202">
        <v>98.701925545999998</v>
      </c>
      <c r="AF18" s="202">
        <v>99.117913501999993</v>
      </c>
      <c r="AG18" s="202">
        <v>100.34061402</v>
      </c>
      <c r="AH18" s="202">
        <v>100.96725782999999</v>
      </c>
      <c r="AI18" s="202">
        <v>101.36208893</v>
      </c>
      <c r="AJ18" s="202">
        <v>101.50485284</v>
      </c>
      <c r="AK18" s="202">
        <v>101.58114150999999</v>
      </c>
      <c r="AL18" s="202">
        <v>100.51463785999999</v>
      </c>
      <c r="AM18" s="202">
        <v>100.66748484999999</v>
      </c>
      <c r="AN18" s="202">
        <v>101.17896558</v>
      </c>
      <c r="AO18" s="202">
        <v>101.47716792999999</v>
      </c>
      <c r="AP18" s="202">
        <v>101.48972861999999</v>
      </c>
      <c r="AQ18" s="202">
        <v>100.77660012</v>
      </c>
      <c r="AR18" s="202">
        <v>102.19196788000001</v>
      </c>
      <c r="AS18" s="202">
        <v>101.54638778</v>
      </c>
      <c r="AT18" s="202">
        <v>101.24641225000001</v>
      </c>
      <c r="AU18" s="202">
        <v>102.29422743000001</v>
      </c>
      <c r="AV18" s="202">
        <v>102.39659662</v>
      </c>
      <c r="AW18" s="202">
        <v>102.99591463</v>
      </c>
      <c r="AX18" s="202">
        <v>102.73819142000001</v>
      </c>
      <c r="AY18" s="202">
        <v>101.05061874</v>
      </c>
      <c r="AZ18" s="297">
        <v>101.22192865</v>
      </c>
      <c r="BA18" s="297">
        <v>101.25702195</v>
      </c>
      <c r="BB18" s="297">
        <v>101.97065147000001</v>
      </c>
      <c r="BC18" s="297">
        <v>102.14530951</v>
      </c>
      <c r="BD18" s="297">
        <v>102.7030585</v>
      </c>
      <c r="BE18" s="297">
        <v>102.97493407</v>
      </c>
      <c r="BF18" s="297">
        <v>102.98592091</v>
      </c>
      <c r="BG18" s="297">
        <v>102.66268324000001</v>
      </c>
      <c r="BH18" s="297">
        <v>102.82970386</v>
      </c>
      <c r="BI18" s="297">
        <v>103.01456973000001</v>
      </c>
      <c r="BJ18" s="297">
        <v>102.76949673</v>
      </c>
      <c r="BK18" s="297">
        <v>103.29503489</v>
      </c>
      <c r="BL18" s="297">
        <v>103.44227693000001</v>
      </c>
      <c r="BM18" s="297">
        <v>103.52544417</v>
      </c>
      <c r="BN18" s="297">
        <v>103.70974724</v>
      </c>
      <c r="BO18" s="297">
        <v>103.88401282</v>
      </c>
      <c r="BP18" s="297">
        <v>104.4278128</v>
      </c>
      <c r="BQ18" s="297">
        <v>104.68775995999999</v>
      </c>
      <c r="BR18" s="297">
        <v>104.48773083</v>
      </c>
      <c r="BS18" s="297">
        <v>104.42612028000001</v>
      </c>
      <c r="BT18" s="297">
        <v>104.74881625</v>
      </c>
      <c r="BU18" s="297">
        <v>104.77866036</v>
      </c>
      <c r="BV18" s="297">
        <v>104.53445139999999</v>
      </c>
    </row>
    <row r="19" spans="1:74" ht="11.15" customHeight="1" x14ac:dyDescent="0.25">
      <c r="B19" s="135"/>
      <c r="C19" s="202"/>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97"/>
      <c r="BA19" s="297"/>
      <c r="BB19" s="297"/>
      <c r="BC19" s="297"/>
      <c r="BD19" s="297"/>
      <c r="BE19" s="297"/>
      <c r="BF19" s="297"/>
      <c r="BG19" s="297"/>
      <c r="BH19" s="297"/>
      <c r="BI19" s="297"/>
      <c r="BJ19" s="297"/>
      <c r="BK19" s="297"/>
      <c r="BL19" s="297"/>
      <c r="BM19" s="297"/>
      <c r="BN19" s="297"/>
      <c r="BO19" s="297"/>
      <c r="BP19" s="297"/>
      <c r="BQ19" s="297"/>
      <c r="BR19" s="297"/>
      <c r="BS19" s="297"/>
      <c r="BT19" s="297"/>
      <c r="BU19" s="297"/>
      <c r="BV19" s="297"/>
    </row>
    <row r="20" spans="1:74" ht="11.15" customHeight="1" x14ac:dyDescent="0.25">
      <c r="A20" s="127" t="s">
        <v>356</v>
      </c>
      <c r="B20" s="135" t="s">
        <v>1255</v>
      </c>
      <c r="C20" s="202">
        <v>68.639053677999996</v>
      </c>
      <c r="D20" s="202">
        <v>68.146607060999997</v>
      </c>
      <c r="E20" s="202">
        <v>68.284447188000001</v>
      </c>
      <c r="F20" s="202">
        <v>65.572164278000002</v>
      </c>
      <c r="G20" s="202">
        <v>60.189623867000002</v>
      </c>
      <c r="H20" s="202">
        <v>62.215491884000002</v>
      </c>
      <c r="I20" s="202">
        <v>63.367080209999997</v>
      </c>
      <c r="J20" s="202">
        <v>63.34164165</v>
      </c>
      <c r="K20" s="202">
        <v>63.376085076000003</v>
      </c>
      <c r="L20" s="202">
        <v>63.202260828</v>
      </c>
      <c r="M20" s="202">
        <v>64.11523407</v>
      </c>
      <c r="N20" s="202">
        <v>63.831982443000001</v>
      </c>
      <c r="O20" s="202">
        <v>64.471880451999994</v>
      </c>
      <c r="P20" s="202">
        <v>61.576653757000003</v>
      </c>
      <c r="Q20" s="202">
        <v>64.768106579000005</v>
      </c>
      <c r="R20" s="202">
        <v>64.841424623999998</v>
      </c>
      <c r="S20" s="202">
        <v>65.277851677000001</v>
      </c>
      <c r="T20" s="202">
        <v>65.266855518</v>
      </c>
      <c r="U20" s="202">
        <v>66.096687949</v>
      </c>
      <c r="V20" s="202">
        <v>65.501853632000007</v>
      </c>
      <c r="W20" s="202">
        <v>65.401366163999995</v>
      </c>
      <c r="X20" s="202">
        <v>66.418789093000001</v>
      </c>
      <c r="Y20" s="202">
        <v>66.788336311999998</v>
      </c>
      <c r="Z20" s="202">
        <v>66.165741189000002</v>
      </c>
      <c r="AA20" s="202">
        <v>66.031096723000005</v>
      </c>
      <c r="AB20" s="202">
        <v>66.150714245000003</v>
      </c>
      <c r="AC20" s="202">
        <v>67.152429577999996</v>
      </c>
      <c r="AD20" s="202">
        <v>66.048125120999998</v>
      </c>
      <c r="AE20" s="202">
        <v>66.421198341999997</v>
      </c>
      <c r="AF20" s="202">
        <v>66.6621399</v>
      </c>
      <c r="AG20" s="202">
        <v>67.572822948999999</v>
      </c>
      <c r="AH20" s="202">
        <v>67.208417835000006</v>
      </c>
      <c r="AI20" s="202">
        <v>67.488165722000005</v>
      </c>
      <c r="AJ20" s="202">
        <v>68.058874141999993</v>
      </c>
      <c r="AK20" s="202">
        <v>68.496269009000002</v>
      </c>
      <c r="AL20" s="202">
        <v>67.302573862000003</v>
      </c>
      <c r="AM20" s="202">
        <v>68.087224540999998</v>
      </c>
      <c r="AN20" s="202">
        <v>68.401165578000004</v>
      </c>
      <c r="AO20" s="202">
        <v>68.510367930000001</v>
      </c>
      <c r="AP20" s="202">
        <v>68.628528625000001</v>
      </c>
      <c r="AQ20" s="202">
        <v>68.629000121999994</v>
      </c>
      <c r="AR20" s="202">
        <v>69.821067877000004</v>
      </c>
      <c r="AS20" s="202">
        <v>69.998487784999995</v>
      </c>
      <c r="AT20" s="202">
        <v>69.882912247999997</v>
      </c>
      <c r="AU20" s="202">
        <v>70.305827430999997</v>
      </c>
      <c r="AV20" s="202">
        <v>70.542196623999999</v>
      </c>
      <c r="AW20" s="202">
        <v>71.091026107000005</v>
      </c>
      <c r="AX20" s="202">
        <v>70.796104657000001</v>
      </c>
      <c r="AY20" s="202">
        <v>69.33704299</v>
      </c>
      <c r="AZ20" s="297">
        <v>69.757827030000001</v>
      </c>
      <c r="BA20" s="297">
        <v>69.901340454000007</v>
      </c>
      <c r="BB20" s="297">
        <v>70.070627048999995</v>
      </c>
      <c r="BC20" s="297">
        <v>70.085830935999994</v>
      </c>
      <c r="BD20" s="297">
        <v>70.571684149999996</v>
      </c>
      <c r="BE20" s="297">
        <v>70.768216420000002</v>
      </c>
      <c r="BF20" s="297">
        <v>70.729942683000004</v>
      </c>
      <c r="BG20" s="297">
        <v>70.393386312999993</v>
      </c>
      <c r="BH20" s="297">
        <v>70.620703750999994</v>
      </c>
      <c r="BI20" s="297">
        <v>70.923095025999999</v>
      </c>
      <c r="BJ20" s="297">
        <v>70.693003793000003</v>
      </c>
      <c r="BK20" s="297">
        <v>70.794843876000002</v>
      </c>
      <c r="BL20" s="297">
        <v>70.943088677999995</v>
      </c>
      <c r="BM20" s="297">
        <v>70.928959878000001</v>
      </c>
      <c r="BN20" s="297">
        <v>71.070638829000004</v>
      </c>
      <c r="BO20" s="297">
        <v>71.196996556000002</v>
      </c>
      <c r="BP20" s="297">
        <v>71.641897278000002</v>
      </c>
      <c r="BQ20" s="297">
        <v>71.908894661000005</v>
      </c>
      <c r="BR20" s="297">
        <v>71.710601983999993</v>
      </c>
      <c r="BS20" s="297">
        <v>71.650629113999997</v>
      </c>
      <c r="BT20" s="297">
        <v>72.080913675999994</v>
      </c>
      <c r="BU20" s="297">
        <v>72.312096634</v>
      </c>
      <c r="BV20" s="297">
        <v>72.167879697000004</v>
      </c>
    </row>
    <row r="21" spans="1:74" ht="11.15" customHeight="1" x14ac:dyDescent="0.2">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365"/>
      <c r="BA21" s="365"/>
      <c r="BB21" s="365"/>
      <c r="BC21" s="365"/>
      <c r="BD21" s="365"/>
      <c r="BE21" s="365"/>
      <c r="BF21" s="365"/>
      <c r="BG21" s="365"/>
      <c r="BH21" s="365"/>
      <c r="BI21" s="365"/>
      <c r="BJ21" s="298"/>
      <c r="BK21" s="298"/>
      <c r="BL21" s="298"/>
      <c r="BM21" s="298"/>
      <c r="BN21" s="298"/>
      <c r="BO21" s="298"/>
      <c r="BP21" s="298"/>
      <c r="BQ21" s="298"/>
      <c r="BR21" s="298"/>
      <c r="BS21" s="298"/>
      <c r="BT21" s="298"/>
      <c r="BU21" s="298"/>
      <c r="BV21" s="298"/>
    </row>
    <row r="22" spans="1:74" ht="11.15" customHeight="1" x14ac:dyDescent="0.25">
      <c r="B22" s="204" t="s">
        <v>975</v>
      </c>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97"/>
      <c r="BA22" s="297"/>
      <c r="BB22" s="297"/>
      <c r="BC22" s="297"/>
      <c r="BD22" s="297"/>
      <c r="BE22" s="297"/>
      <c r="BF22" s="297"/>
      <c r="BG22" s="297"/>
      <c r="BH22" s="297"/>
      <c r="BI22" s="297"/>
      <c r="BJ22" s="297"/>
      <c r="BK22" s="297"/>
      <c r="BL22" s="297"/>
      <c r="BM22" s="297"/>
      <c r="BN22" s="297"/>
      <c r="BO22" s="297"/>
      <c r="BP22" s="297"/>
      <c r="BQ22" s="297"/>
      <c r="BR22" s="297"/>
      <c r="BS22" s="297"/>
      <c r="BT22" s="297"/>
      <c r="BU22" s="297"/>
      <c r="BV22" s="297"/>
    </row>
    <row r="23" spans="1:74" ht="11.15" customHeight="1" x14ac:dyDescent="0.25">
      <c r="A23" s="127" t="s">
        <v>274</v>
      </c>
      <c r="B23" s="135" t="s">
        <v>237</v>
      </c>
      <c r="C23" s="202">
        <v>46.054900746999998</v>
      </c>
      <c r="D23" s="202">
        <v>47.178753372000003</v>
      </c>
      <c r="E23" s="202">
        <v>43.204545418999999</v>
      </c>
      <c r="F23" s="202">
        <v>34.989991596000003</v>
      </c>
      <c r="G23" s="202">
        <v>37.119287573999998</v>
      </c>
      <c r="H23" s="202">
        <v>40.344382170999999</v>
      </c>
      <c r="I23" s="202">
        <v>42.174515266</v>
      </c>
      <c r="J23" s="202">
        <v>41.826089326999998</v>
      </c>
      <c r="K23" s="202">
        <v>42.665345315000003</v>
      </c>
      <c r="L23" s="202">
        <v>42.726575652999998</v>
      </c>
      <c r="M23" s="202">
        <v>42.764855869000002</v>
      </c>
      <c r="N23" s="202">
        <v>43.114329755</v>
      </c>
      <c r="O23" s="202">
        <v>41.788082805000002</v>
      </c>
      <c r="P23" s="202">
        <v>41.908931127000002</v>
      </c>
      <c r="Q23" s="202">
        <v>43.697853946999999</v>
      </c>
      <c r="R23" s="202">
        <v>43.318906372000001</v>
      </c>
      <c r="S23" s="202">
        <v>43.300280792000002</v>
      </c>
      <c r="T23" s="202">
        <v>45.601320383000001</v>
      </c>
      <c r="U23" s="202">
        <v>45.596173600999997</v>
      </c>
      <c r="V23" s="202">
        <v>45.738827076</v>
      </c>
      <c r="W23" s="202">
        <v>46.087201192999999</v>
      </c>
      <c r="X23" s="202">
        <v>46.110272137999999</v>
      </c>
      <c r="Y23" s="202">
        <v>46.682362839</v>
      </c>
      <c r="Z23" s="202">
        <v>47.646571237000003</v>
      </c>
      <c r="AA23" s="202">
        <v>44.383559740000003</v>
      </c>
      <c r="AB23" s="202">
        <v>46.526005269999999</v>
      </c>
      <c r="AC23" s="202">
        <v>46.065144818</v>
      </c>
      <c r="AD23" s="202">
        <v>44.470159039000002</v>
      </c>
      <c r="AE23" s="202">
        <v>44.877483953000002</v>
      </c>
      <c r="AF23" s="202">
        <v>45.993203383000001</v>
      </c>
      <c r="AG23" s="202">
        <v>45.860935924000003</v>
      </c>
      <c r="AH23" s="202">
        <v>46.588024818000001</v>
      </c>
      <c r="AI23" s="202">
        <v>46.200138527</v>
      </c>
      <c r="AJ23" s="202">
        <v>44.987142106</v>
      </c>
      <c r="AK23" s="202">
        <v>45.946263172000002</v>
      </c>
      <c r="AL23" s="202">
        <v>46.105469624000001</v>
      </c>
      <c r="AM23" s="202">
        <v>43.848598000999999</v>
      </c>
      <c r="AN23" s="202">
        <v>46.080380001000002</v>
      </c>
      <c r="AO23" s="202">
        <v>45.803567000999998</v>
      </c>
      <c r="AP23" s="202">
        <v>44.666595000999997</v>
      </c>
      <c r="AQ23" s="202">
        <v>45.777799000999998</v>
      </c>
      <c r="AR23" s="202">
        <v>46.569581001000003</v>
      </c>
      <c r="AS23" s="202">
        <v>45.885249000999998</v>
      </c>
      <c r="AT23" s="202">
        <v>46.452044000999997</v>
      </c>
      <c r="AU23" s="202">
        <v>45.712150000999998</v>
      </c>
      <c r="AV23" s="202">
        <v>46.074270001000002</v>
      </c>
      <c r="AW23" s="202">
        <v>46.709641488999999</v>
      </c>
      <c r="AX23" s="202">
        <v>46.665499521999998</v>
      </c>
      <c r="AY23" s="202">
        <v>45.047175996</v>
      </c>
      <c r="AZ23" s="297">
        <v>46.788713520000002</v>
      </c>
      <c r="BA23" s="297">
        <v>45.963774295999997</v>
      </c>
      <c r="BB23" s="297">
        <v>45.502514408000003</v>
      </c>
      <c r="BC23" s="297">
        <v>45.115764521999999</v>
      </c>
      <c r="BD23" s="297">
        <v>46.064698706999998</v>
      </c>
      <c r="BE23" s="297">
        <v>46.139606006000001</v>
      </c>
      <c r="BF23" s="297">
        <v>46.602392074000001</v>
      </c>
      <c r="BG23" s="297">
        <v>46.006615762999999</v>
      </c>
      <c r="BH23" s="297">
        <v>46.106694257000001</v>
      </c>
      <c r="BI23" s="297">
        <v>46.095463479000003</v>
      </c>
      <c r="BJ23" s="297">
        <v>46.719895604999998</v>
      </c>
      <c r="BK23" s="297">
        <v>45.149528570000001</v>
      </c>
      <c r="BL23" s="297">
        <v>46.711951139999996</v>
      </c>
      <c r="BM23" s="297">
        <v>46.035610427000002</v>
      </c>
      <c r="BN23" s="297">
        <v>45.488169984999999</v>
      </c>
      <c r="BO23" s="297">
        <v>45.104651445999998</v>
      </c>
      <c r="BP23" s="297">
        <v>46.164092566999997</v>
      </c>
      <c r="BQ23" s="297">
        <v>46.187164221000003</v>
      </c>
      <c r="BR23" s="297">
        <v>46.541492015999999</v>
      </c>
      <c r="BS23" s="297">
        <v>46.069113248000001</v>
      </c>
      <c r="BT23" s="297">
        <v>46.149336638999998</v>
      </c>
      <c r="BU23" s="297">
        <v>46.067742676000002</v>
      </c>
      <c r="BV23" s="297">
        <v>46.837105799</v>
      </c>
    </row>
    <row r="24" spans="1:74" ht="11.15" customHeight="1" x14ac:dyDescent="0.25">
      <c r="A24" s="127" t="s">
        <v>268</v>
      </c>
      <c r="B24" s="135" t="s">
        <v>238</v>
      </c>
      <c r="C24" s="202">
        <v>19.933385999999999</v>
      </c>
      <c r="D24" s="202">
        <v>20.132245999999999</v>
      </c>
      <c r="E24" s="202">
        <v>18.462838000000001</v>
      </c>
      <c r="F24" s="202">
        <v>14.548503</v>
      </c>
      <c r="G24" s="202">
        <v>16.078182999999999</v>
      </c>
      <c r="H24" s="202">
        <v>17.578056</v>
      </c>
      <c r="I24" s="202">
        <v>18.381069</v>
      </c>
      <c r="J24" s="202">
        <v>18.557874000000002</v>
      </c>
      <c r="K24" s="202">
        <v>18.414828</v>
      </c>
      <c r="L24" s="202">
        <v>18.613648000000001</v>
      </c>
      <c r="M24" s="202">
        <v>18.742515999999998</v>
      </c>
      <c r="N24" s="202">
        <v>18.801689</v>
      </c>
      <c r="O24" s="202">
        <v>18.814347999999999</v>
      </c>
      <c r="P24" s="202">
        <v>17.699107999999999</v>
      </c>
      <c r="Q24" s="202">
        <v>19.132116</v>
      </c>
      <c r="R24" s="202">
        <v>19.743698999999999</v>
      </c>
      <c r="S24" s="202">
        <v>20.049742999999999</v>
      </c>
      <c r="T24" s="202">
        <v>20.585872999999999</v>
      </c>
      <c r="U24" s="202">
        <v>20.171831000000001</v>
      </c>
      <c r="V24" s="202">
        <v>20.572572999999998</v>
      </c>
      <c r="W24" s="202">
        <v>20.138569</v>
      </c>
      <c r="X24" s="202">
        <v>20.37715</v>
      </c>
      <c r="Y24" s="202">
        <v>20.572648000000001</v>
      </c>
      <c r="Z24" s="202">
        <v>20.656690000000001</v>
      </c>
      <c r="AA24" s="202">
        <v>19.613111</v>
      </c>
      <c r="AB24" s="202">
        <v>20.190412999999999</v>
      </c>
      <c r="AC24" s="202">
        <v>20.483485999999999</v>
      </c>
      <c r="AD24" s="202">
        <v>19.727340999999999</v>
      </c>
      <c r="AE24" s="202">
        <v>19.839566999999999</v>
      </c>
      <c r="AF24" s="202">
        <v>20.433236999999998</v>
      </c>
      <c r="AG24" s="202">
        <v>19.925560999999998</v>
      </c>
      <c r="AH24" s="202">
        <v>20.265028999999998</v>
      </c>
      <c r="AI24" s="202">
        <v>20.129058000000001</v>
      </c>
      <c r="AJ24" s="202">
        <v>20.006618</v>
      </c>
      <c r="AK24" s="202">
        <v>20.214213999999998</v>
      </c>
      <c r="AL24" s="202">
        <v>19.327209</v>
      </c>
      <c r="AM24" s="202">
        <v>19.149204000000001</v>
      </c>
      <c r="AN24" s="202">
        <v>19.758786000000001</v>
      </c>
      <c r="AO24" s="202">
        <v>20.082773</v>
      </c>
      <c r="AP24" s="202">
        <v>20.036801000000001</v>
      </c>
      <c r="AQ24" s="202">
        <v>20.395605</v>
      </c>
      <c r="AR24" s="202">
        <v>20.715786999999999</v>
      </c>
      <c r="AS24" s="202">
        <v>20.124355000000001</v>
      </c>
      <c r="AT24" s="202">
        <v>20.881049999999998</v>
      </c>
      <c r="AU24" s="202">
        <v>20.092255999999999</v>
      </c>
      <c r="AV24" s="202">
        <v>20.680175999999999</v>
      </c>
      <c r="AW24" s="202">
        <v>20.710025999999999</v>
      </c>
      <c r="AX24" s="202">
        <v>20.064668381000001</v>
      </c>
      <c r="AY24" s="202">
        <v>19.910907794</v>
      </c>
      <c r="AZ24" s="297">
        <v>20.265139999999999</v>
      </c>
      <c r="BA24" s="297">
        <v>20.33746</v>
      </c>
      <c r="BB24" s="297">
        <v>20.30245</v>
      </c>
      <c r="BC24" s="297">
        <v>20.412120000000002</v>
      </c>
      <c r="BD24" s="297">
        <v>20.696290000000001</v>
      </c>
      <c r="BE24" s="297">
        <v>20.523140000000001</v>
      </c>
      <c r="BF24" s="297">
        <v>20.920200000000001</v>
      </c>
      <c r="BG24" s="297">
        <v>20.148849999999999</v>
      </c>
      <c r="BH24" s="297">
        <v>20.39425</v>
      </c>
      <c r="BI24" s="297">
        <v>20.367799999999999</v>
      </c>
      <c r="BJ24" s="297">
        <v>20.401140000000002</v>
      </c>
      <c r="BK24" s="297">
        <v>20.1036</v>
      </c>
      <c r="BL24" s="297">
        <v>20.27618</v>
      </c>
      <c r="BM24" s="297">
        <v>20.494669999999999</v>
      </c>
      <c r="BN24" s="297">
        <v>20.36692</v>
      </c>
      <c r="BO24" s="297">
        <v>20.475999999999999</v>
      </c>
      <c r="BP24" s="297">
        <v>20.867519999999999</v>
      </c>
      <c r="BQ24" s="297">
        <v>20.644629999999999</v>
      </c>
      <c r="BR24" s="297">
        <v>20.93553</v>
      </c>
      <c r="BS24" s="297">
        <v>20.283989999999999</v>
      </c>
      <c r="BT24" s="297">
        <v>20.511330000000001</v>
      </c>
      <c r="BU24" s="297">
        <v>20.42043</v>
      </c>
      <c r="BV24" s="297">
        <v>20.60887</v>
      </c>
    </row>
    <row r="25" spans="1:74" ht="11.15" customHeight="1" x14ac:dyDescent="0.25">
      <c r="A25" s="127" t="s">
        <v>269</v>
      </c>
      <c r="B25" s="135" t="s">
        <v>256</v>
      </c>
      <c r="C25" s="202">
        <v>0.10795397288</v>
      </c>
      <c r="D25" s="202">
        <v>0.10552075148999999</v>
      </c>
      <c r="E25" s="202">
        <v>0.11191374111000001</v>
      </c>
      <c r="F25" s="202">
        <v>0.11269859617</v>
      </c>
      <c r="G25" s="202">
        <v>0.11703699292</v>
      </c>
      <c r="H25" s="202">
        <v>0.11889383787</v>
      </c>
      <c r="I25" s="202">
        <v>0.12860404034</v>
      </c>
      <c r="J25" s="202">
        <v>0.12871652041000001</v>
      </c>
      <c r="K25" s="202">
        <v>0.12924431483000001</v>
      </c>
      <c r="L25" s="202">
        <v>0.12141365299</v>
      </c>
      <c r="M25" s="202">
        <v>0.12010153527</v>
      </c>
      <c r="N25" s="202">
        <v>0.12178678709</v>
      </c>
      <c r="O25" s="202">
        <v>0.10993238516000001</v>
      </c>
      <c r="P25" s="202">
        <v>0.10754027004</v>
      </c>
      <c r="Q25" s="202">
        <v>0.11399488231</v>
      </c>
      <c r="R25" s="202">
        <v>0.11483170568000001</v>
      </c>
      <c r="S25" s="202">
        <v>0.11916556625999999</v>
      </c>
      <c r="T25" s="202">
        <v>0.1210820501</v>
      </c>
      <c r="U25" s="202">
        <v>0.13093044014999999</v>
      </c>
      <c r="V25" s="202">
        <v>0.13099097886</v>
      </c>
      <c r="W25" s="202">
        <v>0.13152252680000001</v>
      </c>
      <c r="X25" s="202">
        <v>0.12359765422000001</v>
      </c>
      <c r="Y25" s="202">
        <v>0.12230450557</v>
      </c>
      <c r="Z25" s="202">
        <v>0.12406062361</v>
      </c>
      <c r="AA25" s="202">
        <v>0.10993238516000001</v>
      </c>
      <c r="AB25" s="202">
        <v>0.10754027004</v>
      </c>
      <c r="AC25" s="202">
        <v>0.11399488231</v>
      </c>
      <c r="AD25" s="202">
        <v>0.11483170568000001</v>
      </c>
      <c r="AE25" s="202">
        <v>0.11916556625999999</v>
      </c>
      <c r="AF25" s="202">
        <v>0.1210820501</v>
      </c>
      <c r="AG25" s="202">
        <v>0.13093044014999999</v>
      </c>
      <c r="AH25" s="202">
        <v>0.13099097886</v>
      </c>
      <c r="AI25" s="202">
        <v>0.13152252680000001</v>
      </c>
      <c r="AJ25" s="202">
        <v>0.12359765422000001</v>
      </c>
      <c r="AK25" s="202">
        <v>0.12230450557</v>
      </c>
      <c r="AL25" s="202">
        <v>0.12406062361</v>
      </c>
      <c r="AM25" s="202">
        <v>0.115594001</v>
      </c>
      <c r="AN25" s="202">
        <v>0.115594001</v>
      </c>
      <c r="AO25" s="202">
        <v>0.115594001</v>
      </c>
      <c r="AP25" s="202">
        <v>0.115594001</v>
      </c>
      <c r="AQ25" s="202">
        <v>0.115594001</v>
      </c>
      <c r="AR25" s="202">
        <v>0.115594001</v>
      </c>
      <c r="AS25" s="202">
        <v>0.115594001</v>
      </c>
      <c r="AT25" s="202">
        <v>0.115594001</v>
      </c>
      <c r="AU25" s="202">
        <v>0.115594001</v>
      </c>
      <c r="AV25" s="202">
        <v>0.115594001</v>
      </c>
      <c r="AW25" s="202">
        <v>0.115594001</v>
      </c>
      <c r="AX25" s="202">
        <v>0.115594001</v>
      </c>
      <c r="AY25" s="202">
        <v>0.114112001</v>
      </c>
      <c r="AZ25" s="297">
        <v>0.114112001</v>
      </c>
      <c r="BA25" s="297">
        <v>0.114112001</v>
      </c>
      <c r="BB25" s="297">
        <v>0.114112001</v>
      </c>
      <c r="BC25" s="297">
        <v>0.114112001</v>
      </c>
      <c r="BD25" s="297">
        <v>0.114112001</v>
      </c>
      <c r="BE25" s="297">
        <v>0.114112001</v>
      </c>
      <c r="BF25" s="297">
        <v>0.114112001</v>
      </c>
      <c r="BG25" s="297">
        <v>0.114112001</v>
      </c>
      <c r="BH25" s="297">
        <v>0.114112001</v>
      </c>
      <c r="BI25" s="297">
        <v>0.114112001</v>
      </c>
      <c r="BJ25" s="297">
        <v>0.114112001</v>
      </c>
      <c r="BK25" s="297">
        <v>0.113661001</v>
      </c>
      <c r="BL25" s="297">
        <v>0.113661001</v>
      </c>
      <c r="BM25" s="297">
        <v>0.113661001</v>
      </c>
      <c r="BN25" s="297">
        <v>0.113661001</v>
      </c>
      <c r="BO25" s="297">
        <v>0.113661001</v>
      </c>
      <c r="BP25" s="297">
        <v>0.113661001</v>
      </c>
      <c r="BQ25" s="297">
        <v>0.113661001</v>
      </c>
      <c r="BR25" s="297">
        <v>0.113661001</v>
      </c>
      <c r="BS25" s="297">
        <v>0.113661001</v>
      </c>
      <c r="BT25" s="297">
        <v>0.113661001</v>
      </c>
      <c r="BU25" s="297">
        <v>0.113661001</v>
      </c>
      <c r="BV25" s="297">
        <v>0.113661001</v>
      </c>
    </row>
    <row r="26" spans="1:74" ht="11.15" customHeight="1" x14ac:dyDescent="0.25">
      <c r="A26" s="127" t="s">
        <v>270</v>
      </c>
      <c r="B26" s="135" t="s">
        <v>257</v>
      </c>
      <c r="C26" s="202">
        <v>2.4048949999999998</v>
      </c>
      <c r="D26" s="202">
        <v>2.551167</v>
      </c>
      <c r="E26" s="202">
        <v>2.2482920000000002</v>
      </c>
      <c r="F26" s="202">
        <v>1.789172</v>
      </c>
      <c r="G26" s="202">
        <v>1.9721439999999999</v>
      </c>
      <c r="H26" s="202">
        <v>2.1989580000000002</v>
      </c>
      <c r="I26" s="202">
        <v>2.1824210000000002</v>
      </c>
      <c r="J26" s="202">
        <v>2.1984970000000001</v>
      </c>
      <c r="K26" s="202">
        <v>2.2225969999999999</v>
      </c>
      <c r="L26" s="202">
        <v>2.1477409999999999</v>
      </c>
      <c r="M26" s="202">
        <v>2.3148390000000001</v>
      </c>
      <c r="N26" s="202">
        <v>2.0870440000000001</v>
      </c>
      <c r="O26" s="202">
        <v>2.1663860000000001</v>
      </c>
      <c r="P26" s="202">
        <v>2.1498240000000002</v>
      </c>
      <c r="Q26" s="202">
        <v>2.238842</v>
      </c>
      <c r="R26" s="202">
        <v>2.0443090000000002</v>
      </c>
      <c r="S26" s="202">
        <v>2.095596</v>
      </c>
      <c r="T26" s="202">
        <v>2.3498770000000002</v>
      </c>
      <c r="U26" s="202">
        <v>2.4628380000000001</v>
      </c>
      <c r="V26" s="202">
        <v>2.4385330000000001</v>
      </c>
      <c r="W26" s="202">
        <v>2.3726850000000002</v>
      </c>
      <c r="X26" s="202">
        <v>2.267709</v>
      </c>
      <c r="Y26" s="202">
        <v>2.3914089999999999</v>
      </c>
      <c r="Z26" s="202">
        <v>2.3306740000000001</v>
      </c>
      <c r="AA26" s="202">
        <v>2.2549830000000002</v>
      </c>
      <c r="AB26" s="202">
        <v>2.3718140000000001</v>
      </c>
      <c r="AC26" s="202">
        <v>2.104765</v>
      </c>
      <c r="AD26" s="202">
        <v>2.1374659999999999</v>
      </c>
      <c r="AE26" s="202">
        <v>2.1213570000000002</v>
      </c>
      <c r="AF26" s="202">
        <v>2.3595999999999999</v>
      </c>
      <c r="AG26" s="202">
        <v>2.4944820000000001</v>
      </c>
      <c r="AH26" s="202">
        <v>2.3544719999999999</v>
      </c>
      <c r="AI26" s="202">
        <v>2.2886229999999999</v>
      </c>
      <c r="AJ26" s="202">
        <v>2.1868310000000002</v>
      </c>
      <c r="AK26" s="202">
        <v>2.3072400000000002</v>
      </c>
      <c r="AL26" s="202">
        <v>2.5400999999999998</v>
      </c>
      <c r="AM26" s="202">
        <v>2.3043</v>
      </c>
      <c r="AN26" s="202">
        <v>2.3714</v>
      </c>
      <c r="AO26" s="202">
        <v>2.3233000000000001</v>
      </c>
      <c r="AP26" s="202">
        <v>2.2948</v>
      </c>
      <c r="AQ26" s="202">
        <v>2.4864000000000002</v>
      </c>
      <c r="AR26" s="202">
        <v>2.6333000000000002</v>
      </c>
      <c r="AS26" s="202">
        <v>2.7309000000000001</v>
      </c>
      <c r="AT26" s="202">
        <v>2.6634000000000002</v>
      </c>
      <c r="AU26" s="202">
        <v>2.4853000000000001</v>
      </c>
      <c r="AV26" s="202">
        <v>2.4247999999999998</v>
      </c>
      <c r="AW26" s="202">
        <v>2.3563748910000002</v>
      </c>
      <c r="AX26" s="202">
        <v>2.3615069970000002</v>
      </c>
      <c r="AY26" s="202">
        <v>2.3789681109999998</v>
      </c>
      <c r="AZ26" s="297">
        <v>2.423226858</v>
      </c>
      <c r="BA26" s="297">
        <v>2.320746486</v>
      </c>
      <c r="BB26" s="297">
        <v>2.2654769909999999</v>
      </c>
      <c r="BC26" s="297">
        <v>2.3224113819999999</v>
      </c>
      <c r="BD26" s="297">
        <v>2.3796043660000001</v>
      </c>
      <c r="BE26" s="297">
        <v>2.399403087</v>
      </c>
      <c r="BF26" s="297">
        <v>2.453934378</v>
      </c>
      <c r="BG26" s="297">
        <v>2.4078018380000001</v>
      </c>
      <c r="BH26" s="297">
        <v>2.3829010469999998</v>
      </c>
      <c r="BI26" s="297">
        <v>2.4037409260000002</v>
      </c>
      <c r="BJ26" s="297">
        <v>2.4088452999999999</v>
      </c>
      <c r="BK26" s="297">
        <v>2.3469365529999999</v>
      </c>
      <c r="BL26" s="297">
        <v>2.3913493749999999</v>
      </c>
      <c r="BM26" s="297">
        <v>2.2885122450000002</v>
      </c>
      <c r="BN26" s="297">
        <v>2.233050344</v>
      </c>
      <c r="BO26" s="297">
        <v>2.290182937</v>
      </c>
      <c r="BP26" s="297">
        <v>2.3475750240000002</v>
      </c>
      <c r="BQ26" s="297">
        <v>2.3674426679999998</v>
      </c>
      <c r="BR26" s="297">
        <v>2.422163796</v>
      </c>
      <c r="BS26" s="297">
        <v>2.3758706580000002</v>
      </c>
      <c r="BT26" s="297">
        <v>2.3508831809999999</v>
      </c>
      <c r="BU26" s="297">
        <v>2.3717956080000002</v>
      </c>
      <c r="BV26" s="297">
        <v>2.3769177520000002</v>
      </c>
    </row>
    <row r="27" spans="1:74" ht="11.15" customHeight="1" x14ac:dyDescent="0.25">
      <c r="A27" s="127" t="s">
        <v>271</v>
      </c>
      <c r="B27" s="135" t="s">
        <v>258</v>
      </c>
      <c r="C27" s="202">
        <v>13.369870968000001</v>
      </c>
      <c r="D27" s="202">
        <v>13.892896552</v>
      </c>
      <c r="E27" s="202">
        <v>12.705580645</v>
      </c>
      <c r="F27" s="202">
        <v>10.331733333000001</v>
      </c>
      <c r="G27" s="202">
        <v>10.679193548000001</v>
      </c>
      <c r="H27" s="202">
        <v>11.980499999999999</v>
      </c>
      <c r="I27" s="202">
        <v>12.972709676999999</v>
      </c>
      <c r="J27" s="202">
        <v>12.423870967999999</v>
      </c>
      <c r="K27" s="202">
        <v>13.171200000000001</v>
      </c>
      <c r="L27" s="202">
        <v>12.926774194</v>
      </c>
      <c r="M27" s="202">
        <v>12.310066666999999</v>
      </c>
      <c r="N27" s="202">
        <v>12.223290323000001</v>
      </c>
      <c r="O27" s="202">
        <v>11.264419354999999</v>
      </c>
      <c r="P27" s="202">
        <v>12.042392856999999</v>
      </c>
      <c r="Q27" s="202">
        <v>12.556645161</v>
      </c>
      <c r="R27" s="202">
        <v>12.3596</v>
      </c>
      <c r="S27" s="202">
        <v>12.198225806</v>
      </c>
      <c r="T27" s="202">
        <v>13.449199999999999</v>
      </c>
      <c r="U27" s="202">
        <v>13.763548387</v>
      </c>
      <c r="V27" s="202">
        <v>13.654548387</v>
      </c>
      <c r="W27" s="202">
        <v>14.225166667</v>
      </c>
      <c r="X27" s="202">
        <v>14.159548386999999</v>
      </c>
      <c r="Y27" s="202">
        <v>13.865966667</v>
      </c>
      <c r="Z27" s="202">
        <v>13.79316129</v>
      </c>
      <c r="AA27" s="202">
        <v>12.410774194</v>
      </c>
      <c r="AB27" s="202">
        <v>13.726285713999999</v>
      </c>
      <c r="AC27" s="202">
        <v>13.477</v>
      </c>
      <c r="AD27" s="202">
        <v>13.210633333000001</v>
      </c>
      <c r="AE27" s="202">
        <v>13.392967742</v>
      </c>
      <c r="AF27" s="202">
        <v>13.692433333</v>
      </c>
      <c r="AG27" s="202">
        <v>13.801806451999999</v>
      </c>
      <c r="AH27" s="202">
        <v>14.072806452</v>
      </c>
      <c r="AI27" s="202">
        <v>14.2536</v>
      </c>
      <c r="AJ27" s="202">
        <v>13.267612903</v>
      </c>
      <c r="AK27" s="202">
        <v>13.414966667</v>
      </c>
      <c r="AL27" s="202">
        <v>13.418200000000001</v>
      </c>
      <c r="AM27" s="202">
        <v>12.3607</v>
      </c>
      <c r="AN27" s="202">
        <v>13.5893</v>
      </c>
      <c r="AO27" s="202">
        <v>13.374000000000001</v>
      </c>
      <c r="AP27" s="202">
        <v>13.067299999999999</v>
      </c>
      <c r="AQ27" s="202">
        <v>13.6639</v>
      </c>
      <c r="AR27" s="202">
        <v>13.8935</v>
      </c>
      <c r="AS27" s="202">
        <v>13.643000000000001</v>
      </c>
      <c r="AT27" s="202">
        <v>13.458399999999999</v>
      </c>
      <c r="AU27" s="202">
        <v>13.7553</v>
      </c>
      <c r="AV27" s="202">
        <v>13.6363</v>
      </c>
      <c r="AW27" s="202">
        <v>13.537706284</v>
      </c>
      <c r="AX27" s="202">
        <v>13.465116541</v>
      </c>
      <c r="AY27" s="202">
        <v>12.724048422999999</v>
      </c>
      <c r="AZ27" s="297">
        <v>13.619918811</v>
      </c>
      <c r="BA27" s="297">
        <v>13.322151180000001</v>
      </c>
      <c r="BB27" s="297">
        <v>13.401360014</v>
      </c>
      <c r="BC27" s="297">
        <v>13.082190728</v>
      </c>
      <c r="BD27" s="297">
        <v>13.619168032999999</v>
      </c>
      <c r="BE27" s="297">
        <v>13.737845824000001</v>
      </c>
      <c r="BF27" s="297">
        <v>13.602993027</v>
      </c>
      <c r="BG27" s="297">
        <v>13.984251907999999</v>
      </c>
      <c r="BH27" s="297">
        <v>13.846132451000001</v>
      </c>
      <c r="BI27" s="297">
        <v>13.413519508</v>
      </c>
      <c r="BJ27" s="297">
        <v>13.341331814</v>
      </c>
      <c r="BK27" s="297">
        <v>12.697361697</v>
      </c>
      <c r="BL27" s="297">
        <v>13.599135088000001</v>
      </c>
      <c r="BM27" s="297">
        <v>13.29940543</v>
      </c>
      <c r="BN27" s="297">
        <v>13.379136183</v>
      </c>
      <c r="BO27" s="297">
        <v>13.057863843</v>
      </c>
      <c r="BP27" s="297">
        <v>13.598379356000001</v>
      </c>
      <c r="BQ27" s="297">
        <v>13.717839136</v>
      </c>
      <c r="BR27" s="297">
        <v>13.582097777</v>
      </c>
      <c r="BS27" s="297">
        <v>13.965868821999999</v>
      </c>
      <c r="BT27" s="297">
        <v>13.826839276999999</v>
      </c>
      <c r="BU27" s="297">
        <v>13.39137579</v>
      </c>
      <c r="BV27" s="297">
        <v>13.318712443000001</v>
      </c>
    </row>
    <row r="28" spans="1:74" ht="11.15" customHeight="1" x14ac:dyDescent="0.25">
      <c r="A28" s="127" t="s">
        <v>272</v>
      </c>
      <c r="B28" s="135" t="s">
        <v>259</v>
      </c>
      <c r="C28" s="202">
        <v>3.8284516128999999</v>
      </c>
      <c r="D28" s="202">
        <v>4.0702413792999996</v>
      </c>
      <c r="E28" s="202">
        <v>3.5446129032</v>
      </c>
      <c r="F28" s="202">
        <v>3.1551666667</v>
      </c>
      <c r="G28" s="202">
        <v>2.8023870968</v>
      </c>
      <c r="H28" s="202">
        <v>2.9371999999999998</v>
      </c>
      <c r="I28" s="202">
        <v>3.0557741935</v>
      </c>
      <c r="J28" s="202">
        <v>3.1115483871</v>
      </c>
      <c r="K28" s="202">
        <v>3.1364999999999998</v>
      </c>
      <c r="L28" s="202">
        <v>3.2282903225999999</v>
      </c>
      <c r="M28" s="202">
        <v>3.5134666666999999</v>
      </c>
      <c r="N28" s="202">
        <v>3.9692580645</v>
      </c>
      <c r="O28" s="202">
        <v>3.8147096774000002</v>
      </c>
      <c r="P28" s="202">
        <v>3.8741785713999999</v>
      </c>
      <c r="Q28" s="202">
        <v>3.6175161290000002</v>
      </c>
      <c r="R28" s="202">
        <v>3.2451666666999999</v>
      </c>
      <c r="S28" s="202">
        <v>2.9159354838999998</v>
      </c>
      <c r="T28" s="202">
        <v>3.0514000000000001</v>
      </c>
      <c r="U28" s="202">
        <v>3.1118064516000001</v>
      </c>
      <c r="V28" s="202">
        <v>3.0992258064999998</v>
      </c>
      <c r="W28" s="202">
        <v>3.3073000000000001</v>
      </c>
      <c r="X28" s="202">
        <v>3.3328387096999998</v>
      </c>
      <c r="Y28" s="202">
        <v>3.5085333332999999</v>
      </c>
      <c r="Z28" s="202">
        <v>4.1273225805999996</v>
      </c>
      <c r="AA28" s="202">
        <v>3.7904516129000001</v>
      </c>
      <c r="AB28" s="202">
        <v>3.8306428571</v>
      </c>
      <c r="AC28" s="202">
        <v>3.4990967741999999</v>
      </c>
      <c r="AD28" s="202">
        <v>3.0065333333000002</v>
      </c>
      <c r="AE28" s="202">
        <v>2.9536774193999999</v>
      </c>
      <c r="AF28" s="202">
        <v>3.1197333333000001</v>
      </c>
      <c r="AG28" s="202">
        <v>3.0979677418999998</v>
      </c>
      <c r="AH28" s="202">
        <v>3.3145483870999999</v>
      </c>
      <c r="AI28" s="202">
        <v>3.1538333333000002</v>
      </c>
      <c r="AJ28" s="202">
        <v>3.2275161290000001</v>
      </c>
      <c r="AK28" s="202">
        <v>3.4530666666999998</v>
      </c>
      <c r="AL28" s="202">
        <v>4.0125999999999999</v>
      </c>
      <c r="AM28" s="202">
        <v>3.7637</v>
      </c>
      <c r="AN28" s="202">
        <v>3.9257</v>
      </c>
      <c r="AO28" s="202">
        <v>3.5179</v>
      </c>
      <c r="AP28" s="202">
        <v>3.1989000000000001</v>
      </c>
      <c r="AQ28" s="202">
        <v>3.0053000000000001</v>
      </c>
      <c r="AR28" s="202">
        <v>3.0950000000000002</v>
      </c>
      <c r="AS28" s="202">
        <v>3.0750999999999999</v>
      </c>
      <c r="AT28" s="202">
        <v>3.1331000000000002</v>
      </c>
      <c r="AU28" s="202">
        <v>3.1057000000000001</v>
      </c>
      <c r="AV28" s="202">
        <v>3.0897999999999999</v>
      </c>
      <c r="AW28" s="202">
        <v>3.4195957419999998</v>
      </c>
      <c r="AX28" s="202">
        <v>3.9044123740000001</v>
      </c>
      <c r="AY28" s="202">
        <v>3.543035599</v>
      </c>
      <c r="AZ28" s="297">
        <v>3.786261809</v>
      </c>
      <c r="BA28" s="297">
        <v>3.4829056309999999</v>
      </c>
      <c r="BB28" s="297">
        <v>3.1490196159999999</v>
      </c>
      <c r="BC28" s="297">
        <v>2.889866074</v>
      </c>
      <c r="BD28" s="297">
        <v>2.9189910729999999</v>
      </c>
      <c r="BE28" s="297">
        <v>3.0472185469999999</v>
      </c>
      <c r="BF28" s="297">
        <v>3.1450583160000001</v>
      </c>
      <c r="BG28" s="297">
        <v>3.0688264950000002</v>
      </c>
      <c r="BH28" s="297">
        <v>3.098164277</v>
      </c>
      <c r="BI28" s="297">
        <v>3.3346868519999999</v>
      </c>
      <c r="BJ28" s="297">
        <v>3.8115338269999999</v>
      </c>
      <c r="BK28" s="297">
        <v>3.486568643</v>
      </c>
      <c r="BL28" s="297">
        <v>3.7245156659999998</v>
      </c>
      <c r="BM28" s="297">
        <v>3.4277437879999999</v>
      </c>
      <c r="BN28" s="297">
        <v>3.1011047180000002</v>
      </c>
      <c r="BO28" s="297">
        <v>2.8475760640000001</v>
      </c>
      <c r="BP28" s="297">
        <v>2.8760689099999999</v>
      </c>
      <c r="BQ28" s="297">
        <v>3.0015132260000001</v>
      </c>
      <c r="BR28" s="297">
        <v>3.097229397</v>
      </c>
      <c r="BS28" s="297">
        <v>3.0226521769999999</v>
      </c>
      <c r="BT28" s="297">
        <v>3.0513531860000001</v>
      </c>
      <c r="BU28" s="297">
        <v>3.2827420749999998</v>
      </c>
      <c r="BV28" s="297">
        <v>3.749239158</v>
      </c>
    </row>
    <row r="29" spans="1:74" ht="11.15" customHeight="1" x14ac:dyDescent="0.25">
      <c r="A29" s="127" t="s">
        <v>273</v>
      </c>
      <c r="B29" s="135" t="s">
        <v>260</v>
      </c>
      <c r="C29" s="202">
        <v>6.4103431935000001</v>
      </c>
      <c r="D29" s="202">
        <v>6.4266816896999996</v>
      </c>
      <c r="E29" s="202">
        <v>6.1313081289999998</v>
      </c>
      <c r="F29" s="202">
        <v>5.0527179999999996</v>
      </c>
      <c r="G29" s="202">
        <v>5.4703429354999997</v>
      </c>
      <c r="H29" s="202">
        <v>5.5307743333000001</v>
      </c>
      <c r="I29" s="202">
        <v>5.4539373547999999</v>
      </c>
      <c r="J29" s="202">
        <v>5.4055824515999999</v>
      </c>
      <c r="K29" s="202">
        <v>5.5909760000000004</v>
      </c>
      <c r="L29" s="202">
        <v>5.6887084839000002</v>
      </c>
      <c r="M29" s="202">
        <v>5.7638660000000002</v>
      </c>
      <c r="N29" s="202">
        <v>5.9112615805999997</v>
      </c>
      <c r="O29" s="202">
        <v>5.6182873870999996</v>
      </c>
      <c r="P29" s="202">
        <v>6.0358874285999997</v>
      </c>
      <c r="Q29" s="202">
        <v>6.0387397741999997</v>
      </c>
      <c r="R29" s="202">
        <v>5.8113000000000001</v>
      </c>
      <c r="S29" s="202">
        <v>5.9216149355000001</v>
      </c>
      <c r="T29" s="202">
        <v>6.0438883333</v>
      </c>
      <c r="U29" s="202">
        <v>5.9552193225999996</v>
      </c>
      <c r="V29" s="202">
        <v>5.8429559032</v>
      </c>
      <c r="W29" s="202">
        <v>5.9119580000000003</v>
      </c>
      <c r="X29" s="202">
        <v>5.8494283870999997</v>
      </c>
      <c r="Y29" s="202">
        <v>6.2215013333</v>
      </c>
      <c r="Z29" s="202">
        <v>6.6146627419000001</v>
      </c>
      <c r="AA29" s="202">
        <v>6.2043075484000001</v>
      </c>
      <c r="AB29" s="202">
        <v>6.2993094286</v>
      </c>
      <c r="AC29" s="202">
        <v>6.3868021613000003</v>
      </c>
      <c r="AD29" s="202">
        <v>6.2733536667000003</v>
      </c>
      <c r="AE29" s="202">
        <v>6.4507492258000001</v>
      </c>
      <c r="AF29" s="202">
        <v>6.2671176666999999</v>
      </c>
      <c r="AG29" s="202">
        <v>6.4101882902999998</v>
      </c>
      <c r="AH29" s="202">
        <v>6.4501780000000002</v>
      </c>
      <c r="AI29" s="202">
        <v>6.2435016667000003</v>
      </c>
      <c r="AJ29" s="202">
        <v>6.1749664193999996</v>
      </c>
      <c r="AK29" s="202">
        <v>6.4344713333000003</v>
      </c>
      <c r="AL29" s="202">
        <v>6.6833</v>
      </c>
      <c r="AM29" s="202">
        <v>6.1551</v>
      </c>
      <c r="AN29" s="202">
        <v>6.3196000000000003</v>
      </c>
      <c r="AO29" s="202">
        <v>6.39</v>
      </c>
      <c r="AP29" s="202">
        <v>5.9531999999999998</v>
      </c>
      <c r="AQ29" s="202">
        <v>6.1109999999999998</v>
      </c>
      <c r="AR29" s="202">
        <v>6.1163999999999996</v>
      </c>
      <c r="AS29" s="202">
        <v>6.1962999999999999</v>
      </c>
      <c r="AT29" s="202">
        <v>6.2004999999999999</v>
      </c>
      <c r="AU29" s="202">
        <v>6.1580000000000004</v>
      </c>
      <c r="AV29" s="202">
        <v>6.1276000000000002</v>
      </c>
      <c r="AW29" s="202">
        <v>6.5703445709999997</v>
      </c>
      <c r="AX29" s="202">
        <v>6.7542012280000003</v>
      </c>
      <c r="AY29" s="202">
        <v>6.3761040680000001</v>
      </c>
      <c r="AZ29" s="297">
        <v>6.5800540410000004</v>
      </c>
      <c r="BA29" s="297">
        <v>6.3863989979999998</v>
      </c>
      <c r="BB29" s="297">
        <v>6.2700957859999997</v>
      </c>
      <c r="BC29" s="297">
        <v>6.2950643370000003</v>
      </c>
      <c r="BD29" s="297">
        <v>6.336533234</v>
      </c>
      <c r="BE29" s="297">
        <v>6.3178865469999996</v>
      </c>
      <c r="BF29" s="297">
        <v>6.3660943520000002</v>
      </c>
      <c r="BG29" s="297">
        <v>6.2827735210000002</v>
      </c>
      <c r="BH29" s="297">
        <v>6.2711344809999998</v>
      </c>
      <c r="BI29" s="297">
        <v>6.4616041920000002</v>
      </c>
      <c r="BJ29" s="297">
        <v>6.6429326629999998</v>
      </c>
      <c r="BK29" s="297">
        <v>6.4014006759999997</v>
      </c>
      <c r="BL29" s="297">
        <v>6.6071100100000004</v>
      </c>
      <c r="BM29" s="297">
        <v>6.4116179630000003</v>
      </c>
      <c r="BN29" s="297">
        <v>6.2942977390000001</v>
      </c>
      <c r="BO29" s="297">
        <v>6.3193676009999997</v>
      </c>
      <c r="BP29" s="297">
        <v>6.3608882759999998</v>
      </c>
      <c r="BQ29" s="297">
        <v>6.3420781899999996</v>
      </c>
      <c r="BR29" s="297">
        <v>6.3908100450000003</v>
      </c>
      <c r="BS29" s="297">
        <v>6.3070705900000004</v>
      </c>
      <c r="BT29" s="297">
        <v>6.2952699939999999</v>
      </c>
      <c r="BU29" s="297">
        <v>6.4877382020000001</v>
      </c>
      <c r="BV29" s="297">
        <v>6.669705445</v>
      </c>
    </row>
    <row r="30" spans="1:74" ht="11.15" customHeight="1" x14ac:dyDescent="0.25">
      <c r="A30" s="127" t="s">
        <v>280</v>
      </c>
      <c r="B30" s="135" t="s">
        <v>261</v>
      </c>
      <c r="C30" s="202">
        <v>48.256542158000002</v>
      </c>
      <c r="D30" s="202">
        <v>48.427557839000002</v>
      </c>
      <c r="E30" s="202">
        <v>48.174580914000003</v>
      </c>
      <c r="F30" s="202">
        <v>48.807171637000003</v>
      </c>
      <c r="G30" s="202">
        <v>49.406931860999997</v>
      </c>
      <c r="H30" s="202">
        <v>49.851610073000003</v>
      </c>
      <c r="I30" s="202">
        <v>50.066237667999999</v>
      </c>
      <c r="J30" s="202">
        <v>50.041383437999997</v>
      </c>
      <c r="K30" s="202">
        <v>50.669272730000003</v>
      </c>
      <c r="L30" s="202">
        <v>49.699291615999996</v>
      </c>
      <c r="M30" s="202">
        <v>50.442352178</v>
      </c>
      <c r="N30" s="202">
        <v>50.983446542000003</v>
      </c>
      <c r="O30" s="202">
        <v>50.71477505</v>
      </c>
      <c r="P30" s="202">
        <v>51.996819872000003</v>
      </c>
      <c r="Q30" s="202">
        <v>51.815353754</v>
      </c>
      <c r="R30" s="202">
        <v>52.166955025999997</v>
      </c>
      <c r="S30" s="202">
        <v>52.593708831000001</v>
      </c>
      <c r="T30" s="202">
        <v>53.083930535</v>
      </c>
      <c r="U30" s="202">
        <v>52.687853758000003</v>
      </c>
      <c r="V30" s="202">
        <v>52.351128193999998</v>
      </c>
      <c r="W30" s="202">
        <v>52.968711612</v>
      </c>
      <c r="X30" s="202">
        <v>51.882720069000001</v>
      </c>
      <c r="Y30" s="202">
        <v>52.600495074000001</v>
      </c>
      <c r="Z30" s="202">
        <v>53.157722301</v>
      </c>
      <c r="AA30" s="202">
        <v>52.444643677999998</v>
      </c>
      <c r="AB30" s="202">
        <v>53.49019251</v>
      </c>
      <c r="AC30" s="202">
        <v>52.592729665999997</v>
      </c>
      <c r="AD30" s="202">
        <v>52.677234878999997</v>
      </c>
      <c r="AE30" s="202">
        <v>53.458366415999997</v>
      </c>
      <c r="AF30" s="202">
        <v>54.284909184999997</v>
      </c>
      <c r="AG30" s="202">
        <v>53.611100401999998</v>
      </c>
      <c r="AH30" s="202">
        <v>53.554898635000001</v>
      </c>
      <c r="AI30" s="202">
        <v>54.228841873999997</v>
      </c>
      <c r="AJ30" s="202">
        <v>53.052721237</v>
      </c>
      <c r="AK30" s="202">
        <v>53.871832781999998</v>
      </c>
      <c r="AL30" s="202">
        <v>54.639228719999998</v>
      </c>
      <c r="AM30" s="202">
        <v>53.902289001</v>
      </c>
      <c r="AN30" s="202">
        <v>55.364841675999998</v>
      </c>
      <c r="AO30" s="202">
        <v>54.946607038000003</v>
      </c>
      <c r="AP30" s="202">
        <v>54.619465278</v>
      </c>
      <c r="AQ30" s="202">
        <v>55.266685463000002</v>
      </c>
      <c r="AR30" s="202">
        <v>55.804524604000001</v>
      </c>
      <c r="AS30" s="202">
        <v>55.151836572999997</v>
      </c>
      <c r="AT30" s="202">
        <v>55.066260847000002</v>
      </c>
      <c r="AU30" s="202">
        <v>55.728337129000003</v>
      </c>
      <c r="AV30" s="202">
        <v>54.245443426999998</v>
      </c>
      <c r="AW30" s="202">
        <v>55.415339807000002</v>
      </c>
      <c r="AX30" s="202">
        <v>56.350203743999998</v>
      </c>
      <c r="AY30" s="202">
        <v>55.390083279999999</v>
      </c>
      <c r="AZ30" s="297">
        <v>56.764907084000001</v>
      </c>
      <c r="BA30" s="297">
        <v>56.088797169000003</v>
      </c>
      <c r="BB30" s="297">
        <v>56.047112175999999</v>
      </c>
      <c r="BC30" s="297">
        <v>56.494776033999997</v>
      </c>
      <c r="BD30" s="297">
        <v>57.165749798999997</v>
      </c>
      <c r="BE30" s="297">
        <v>56.520871198000002</v>
      </c>
      <c r="BF30" s="297">
        <v>56.147082513999997</v>
      </c>
      <c r="BG30" s="297">
        <v>56.890965956999999</v>
      </c>
      <c r="BH30" s="297">
        <v>55.458014007999999</v>
      </c>
      <c r="BI30" s="297">
        <v>56.486737832000003</v>
      </c>
      <c r="BJ30" s="297">
        <v>57.499542863000002</v>
      </c>
      <c r="BK30" s="297">
        <v>56.621136305</v>
      </c>
      <c r="BL30" s="297">
        <v>58.033469097000001</v>
      </c>
      <c r="BM30" s="297">
        <v>57.350230666000002</v>
      </c>
      <c r="BN30" s="297">
        <v>57.311936129000003</v>
      </c>
      <c r="BO30" s="297">
        <v>57.776543474999997</v>
      </c>
      <c r="BP30" s="297">
        <v>58.460921112000001</v>
      </c>
      <c r="BQ30" s="297">
        <v>57.792660660999999</v>
      </c>
      <c r="BR30" s="297">
        <v>57.407379896999998</v>
      </c>
      <c r="BS30" s="297">
        <v>58.166702848</v>
      </c>
      <c r="BT30" s="297">
        <v>56.708684093999999</v>
      </c>
      <c r="BU30" s="297">
        <v>57.753828061999997</v>
      </c>
      <c r="BV30" s="297">
        <v>58.785763625999998</v>
      </c>
    </row>
    <row r="31" spans="1:74" ht="11.15" customHeight="1" x14ac:dyDescent="0.25">
      <c r="A31" s="127" t="s">
        <v>275</v>
      </c>
      <c r="B31" s="135" t="s">
        <v>876</v>
      </c>
      <c r="C31" s="202">
        <v>4.2465213387</v>
      </c>
      <c r="D31" s="202">
        <v>4.4669029674000003</v>
      </c>
      <c r="E31" s="202">
        <v>4.3651848530999997</v>
      </c>
      <c r="F31" s="202">
        <v>4.2968679929000002</v>
      </c>
      <c r="G31" s="202">
        <v>4.4248888827000004</v>
      </c>
      <c r="H31" s="202">
        <v>4.6117310471000001</v>
      </c>
      <c r="I31" s="202">
        <v>4.6718312807000002</v>
      </c>
      <c r="J31" s="202">
        <v>4.7834701295000004</v>
      </c>
      <c r="K31" s="202">
        <v>4.6965711396999996</v>
      </c>
      <c r="L31" s="202">
        <v>4.5315159232999997</v>
      </c>
      <c r="M31" s="202">
        <v>4.5942643986</v>
      </c>
      <c r="N31" s="202">
        <v>4.6360227393000004</v>
      </c>
      <c r="O31" s="202">
        <v>4.3832545946000003</v>
      </c>
      <c r="P31" s="202">
        <v>4.6115531541000001</v>
      </c>
      <c r="Q31" s="202">
        <v>4.5062093073999998</v>
      </c>
      <c r="R31" s="202">
        <v>4.4355648258000002</v>
      </c>
      <c r="S31" s="202">
        <v>4.5681837262</v>
      </c>
      <c r="T31" s="202">
        <v>4.7617438910000001</v>
      </c>
      <c r="U31" s="202">
        <v>4.8240455105000004</v>
      </c>
      <c r="V31" s="202">
        <v>4.9397058491000001</v>
      </c>
      <c r="W31" s="202">
        <v>4.8496976626999997</v>
      </c>
      <c r="X31" s="202">
        <v>4.6788113254999999</v>
      </c>
      <c r="Y31" s="202">
        <v>4.7438183425</v>
      </c>
      <c r="Z31" s="202">
        <v>4.7870546873000004</v>
      </c>
      <c r="AA31" s="202">
        <v>4.1611125080000004</v>
      </c>
      <c r="AB31" s="202">
        <v>4.4048582249999999</v>
      </c>
      <c r="AC31" s="202">
        <v>4.2967199889999996</v>
      </c>
      <c r="AD31" s="202">
        <v>4.2747070770000004</v>
      </c>
      <c r="AE31" s="202">
        <v>4.4048250519999996</v>
      </c>
      <c r="AF31" s="202">
        <v>4.6092311080000004</v>
      </c>
      <c r="AG31" s="202">
        <v>4.6819357750000004</v>
      </c>
      <c r="AH31" s="202">
        <v>4.8011689239999997</v>
      </c>
      <c r="AI31" s="202">
        <v>4.7199081080000003</v>
      </c>
      <c r="AJ31" s="202">
        <v>4.6116556969999998</v>
      </c>
      <c r="AK31" s="202">
        <v>4.6620243979999998</v>
      </c>
      <c r="AL31" s="202">
        <v>4.6691565380000002</v>
      </c>
      <c r="AM31" s="202">
        <v>4.212613417</v>
      </c>
      <c r="AN31" s="202">
        <v>4.4694641759999998</v>
      </c>
      <c r="AO31" s="202">
        <v>4.3556115340000003</v>
      </c>
      <c r="AP31" s="202">
        <v>4.3304086440000003</v>
      </c>
      <c r="AQ31" s="202">
        <v>4.4680442579999999</v>
      </c>
      <c r="AR31" s="202">
        <v>4.6835777739999997</v>
      </c>
      <c r="AS31" s="202">
        <v>4.7600488380000003</v>
      </c>
      <c r="AT31" s="202">
        <v>4.8859785699999998</v>
      </c>
      <c r="AU31" s="202">
        <v>4.8001001319999999</v>
      </c>
      <c r="AV31" s="202">
        <v>4.6833528219999998</v>
      </c>
      <c r="AW31" s="202">
        <v>4.7373267439999998</v>
      </c>
      <c r="AX31" s="202">
        <v>4.7465124750000003</v>
      </c>
      <c r="AY31" s="202">
        <v>4.3498242149999999</v>
      </c>
      <c r="AZ31" s="297">
        <v>4.611319108</v>
      </c>
      <c r="BA31" s="297">
        <v>4.4953996409999997</v>
      </c>
      <c r="BB31" s="297">
        <v>4.4695868020000002</v>
      </c>
      <c r="BC31" s="297">
        <v>4.6097415249999996</v>
      </c>
      <c r="BD31" s="297">
        <v>4.8291779840000002</v>
      </c>
      <c r="BE31" s="297">
        <v>4.9070116989999999</v>
      </c>
      <c r="BF31" s="297">
        <v>5.0352300779999997</v>
      </c>
      <c r="BG31" s="297">
        <v>4.9477637760000004</v>
      </c>
      <c r="BH31" s="297">
        <v>4.8286970709999997</v>
      </c>
      <c r="BI31" s="297">
        <v>4.8836973109999997</v>
      </c>
      <c r="BJ31" s="297">
        <v>4.8931518900000004</v>
      </c>
      <c r="BK31" s="297">
        <v>4.3738916039999998</v>
      </c>
      <c r="BL31" s="297">
        <v>4.638383234</v>
      </c>
      <c r="BM31" s="297">
        <v>4.5211939770000003</v>
      </c>
      <c r="BN31" s="297">
        <v>4.4961819409999997</v>
      </c>
      <c r="BO31" s="297">
        <v>4.6377259390000001</v>
      </c>
      <c r="BP31" s="297">
        <v>4.8596353929999996</v>
      </c>
      <c r="BQ31" s="297">
        <v>4.9385034570000004</v>
      </c>
      <c r="BR31" s="297">
        <v>5.0681080119999997</v>
      </c>
      <c r="BS31" s="297">
        <v>4.9798888110000004</v>
      </c>
      <c r="BT31" s="297">
        <v>4.860939729</v>
      </c>
      <c r="BU31" s="297">
        <v>4.9162118809999997</v>
      </c>
      <c r="BV31" s="297">
        <v>4.9250442919999999</v>
      </c>
    </row>
    <row r="32" spans="1:74" ht="11.15" customHeight="1" x14ac:dyDescent="0.25">
      <c r="A32" s="127" t="s">
        <v>276</v>
      </c>
      <c r="B32" s="135" t="s">
        <v>258</v>
      </c>
      <c r="C32" s="202">
        <v>0.65664822181000004</v>
      </c>
      <c r="D32" s="202">
        <v>0.6773351313</v>
      </c>
      <c r="E32" s="202">
        <v>0.68379095764999998</v>
      </c>
      <c r="F32" s="202">
        <v>0.69271202814999999</v>
      </c>
      <c r="G32" s="202">
        <v>0.71360817239999996</v>
      </c>
      <c r="H32" s="202">
        <v>0.71018979801000004</v>
      </c>
      <c r="I32" s="202">
        <v>0.72086996099</v>
      </c>
      <c r="J32" s="202">
        <v>0.72413787038999999</v>
      </c>
      <c r="K32" s="202">
        <v>0.72243444353999997</v>
      </c>
      <c r="L32" s="202">
        <v>0.74152298202</v>
      </c>
      <c r="M32" s="202">
        <v>0.72965366375999996</v>
      </c>
      <c r="N32" s="202">
        <v>0.69809952247999996</v>
      </c>
      <c r="O32" s="202">
        <v>0.69523280360999995</v>
      </c>
      <c r="P32" s="202">
        <v>0.71705171849000005</v>
      </c>
      <c r="Q32" s="202">
        <v>0.72285500802000002</v>
      </c>
      <c r="R32" s="202">
        <v>0.73101966341000002</v>
      </c>
      <c r="S32" s="202">
        <v>0.75287101099999998</v>
      </c>
      <c r="T32" s="202">
        <v>0.75037406086000003</v>
      </c>
      <c r="U32" s="202">
        <v>0.75977670101000006</v>
      </c>
      <c r="V32" s="202">
        <v>0.76300186481999999</v>
      </c>
      <c r="W32" s="202">
        <v>0.76060409773000004</v>
      </c>
      <c r="X32" s="202">
        <v>0.78198582359000002</v>
      </c>
      <c r="Y32" s="202">
        <v>0.76926264744999995</v>
      </c>
      <c r="Z32" s="202">
        <v>0.73711768469000005</v>
      </c>
      <c r="AA32" s="202">
        <v>0.72424857399999998</v>
      </c>
      <c r="AB32" s="202">
        <v>0.74272431699999997</v>
      </c>
      <c r="AC32" s="202">
        <v>0.75493219</v>
      </c>
      <c r="AD32" s="202">
        <v>0.747463765</v>
      </c>
      <c r="AE32" s="202">
        <v>0.76239115099999999</v>
      </c>
      <c r="AF32" s="202">
        <v>0.76932761400000005</v>
      </c>
      <c r="AG32" s="202">
        <v>0.75941878600000001</v>
      </c>
      <c r="AH32" s="202">
        <v>0.76263060599999999</v>
      </c>
      <c r="AI32" s="202">
        <v>0.770343518</v>
      </c>
      <c r="AJ32" s="202">
        <v>0.78237479499999996</v>
      </c>
      <c r="AK32" s="202">
        <v>0.77370528299999997</v>
      </c>
      <c r="AL32" s="202">
        <v>0.74915289500000004</v>
      </c>
      <c r="AM32" s="202">
        <v>0.72701142600000002</v>
      </c>
      <c r="AN32" s="202">
        <v>0.74534187900000004</v>
      </c>
      <c r="AO32" s="202">
        <v>0.75739023900000002</v>
      </c>
      <c r="AP32" s="202">
        <v>0.74971603099999995</v>
      </c>
      <c r="AQ32" s="202">
        <v>0.76449186599999996</v>
      </c>
      <c r="AR32" s="202">
        <v>0.77125842499999997</v>
      </c>
      <c r="AS32" s="202">
        <v>0.76114019899999996</v>
      </c>
      <c r="AT32" s="202">
        <v>0.76417469199999999</v>
      </c>
      <c r="AU32" s="202">
        <v>0.77172176199999998</v>
      </c>
      <c r="AV32" s="202">
        <v>0.78359824899999997</v>
      </c>
      <c r="AW32" s="202">
        <v>0.77472523999999998</v>
      </c>
      <c r="AX32" s="202">
        <v>0.74993215800000002</v>
      </c>
      <c r="AY32" s="202">
        <v>0.73298239099999996</v>
      </c>
      <c r="AZ32" s="297">
        <v>0.75146339299999998</v>
      </c>
      <c r="BA32" s="297">
        <v>0.76361069999999998</v>
      </c>
      <c r="BB32" s="297">
        <v>0.75587346399999999</v>
      </c>
      <c r="BC32" s="297">
        <v>0.77077065600000005</v>
      </c>
      <c r="BD32" s="297">
        <v>0.77759279000000003</v>
      </c>
      <c r="BE32" s="297">
        <v>0.76739146400000002</v>
      </c>
      <c r="BF32" s="297">
        <v>0.77045087800000001</v>
      </c>
      <c r="BG32" s="297">
        <v>0.77805992800000001</v>
      </c>
      <c r="BH32" s="297">
        <v>0.79003396000000004</v>
      </c>
      <c r="BI32" s="297">
        <v>0.78108807700000005</v>
      </c>
      <c r="BJ32" s="297">
        <v>0.75609136600000004</v>
      </c>
      <c r="BK32" s="297">
        <v>0.73844993599999997</v>
      </c>
      <c r="BL32" s="297">
        <v>0.75706879699999996</v>
      </c>
      <c r="BM32" s="297">
        <v>0.76930671500000003</v>
      </c>
      <c r="BN32" s="297">
        <v>0.76151176600000003</v>
      </c>
      <c r="BO32" s="297">
        <v>0.776520078</v>
      </c>
      <c r="BP32" s="297">
        <v>0.78339309899999998</v>
      </c>
      <c r="BQ32" s="297">
        <v>0.77311568100000005</v>
      </c>
      <c r="BR32" s="297">
        <v>0.77619791500000002</v>
      </c>
      <c r="BS32" s="297">
        <v>0.78386372599999998</v>
      </c>
      <c r="BT32" s="297">
        <v>0.79592707500000004</v>
      </c>
      <c r="BU32" s="297">
        <v>0.78691445999999998</v>
      </c>
      <c r="BV32" s="297">
        <v>0.761731292</v>
      </c>
    </row>
    <row r="33" spans="1:74" ht="11.15" customHeight="1" x14ac:dyDescent="0.25">
      <c r="A33" s="127" t="s">
        <v>277</v>
      </c>
      <c r="B33" s="135" t="s">
        <v>263</v>
      </c>
      <c r="C33" s="202">
        <v>14.357234384</v>
      </c>
      <c r="D33" s="202">
        <v>13.73531382</v>
      </c>
      <c r="E33" s="202">
        <v>13.560950387</v>
      </c>
      <c r="F33" s="202">
        <v>14.164651263</v>
      </c>
      <c r="G33" s="202">
        <v>14.132404396</v>
      </c>
      <c r="H33" s="202">
        <v>13.953295082</v>
      </c>
      <c r="I33" s="202">
        <v>14.489768219</v>
      </c>
      <c r="J33" s="202">
        <v>14.33466346</v>
      </c>
      <c r="K33" s="202">
        <v>15.137347982</v>
      </c>
      <c r="L33" s="202">
        <v>14.338653546</v>
      </c>
      <c r="M33" s="202">
        <v>15.278533565</v>
      </c>
      <c r="N33" s="202">
        <v>15.709823896</v>
      </c>
      <c r="O33" s="202">
        <v>14.936140590000001</v>
      </c>
      <c r="P33" s="202">
        <v>15.389164348</v>
      </c>
      <c r="Q33" s="202">
        <v>15.29667285</v>
      </c>
      <c r="R33" s="202">
        <v>15.615762226999999</v>
      </c>
      <c r="S33" s="202">
        <v>15.391591818</v>
      </c>
      <c r="T33" s="202">
        <v>15.218714998999999</v>
      </c>
      <c r="U33" s="202">
        <v>15.159502283</v>
      </c>
      <c r="V33" s="202">
        <v>14.695413458999999</v>
      </c>
      <c r="W33" s="202">
        <v>15.494190394</v>
      </c>
      <c r="X33" s="202">
        <v>14.587237947</v>
      </c>
      <c r="Y33" s="202">
        <v>15.503934336</v>
      </c>
      <c r="Z33" s="202">
        <v>15.938503620000001</v>
      </c>
      <c r="AA33" s="202">
        <v>15.218635421</v>
      </c>
      <c r="AB33" s="202">
        <v>15.406887159</v>
      </c>
      <c r="AC33" s="202">
        <v>14.748232873999999</v>
      </c>
      <c r="AD33" s="202">
        <v>15.044862096999999</v>
      </c>
      <c r="AE33" s="202">
        <v>15.176909672000001</v>
      </c>
      <c r="AF33" s="202">
        <v>15.082619653</v>
      </c>
      <c r="AG33" s="202">
        <v>15.070753157</v>
      </c>
      <c r="AH33" s="202">
        <v>14.678973916</v>
      </c>
      <c r="AI33" s="202">
        <v>15.535629934999999</v>
      </c>
      <c r="AJ33" s="202">
        <v>14.603385198</v>
      </c>
      <c r="AK33" s="202">
        <v>15.377431423999999</v>
      </c>
      <c r="AL33" s="202">
        <v>15.866574965</v>
      </c>
      <c r="AM33" s="202">
        <v>15.643329872000001</v>
      </c>
      <c r="AN33" s="202">
        <v>16.091790655</v>
      </c>
      <c r="AO33" s="202">
        <v>15.993732313000001</v>
      </c>
      <c r="AP33" s="202">
        <v>16.307649927</v>
      </c>
      <c r="AQ33" s="202">
        <v>16.077307193999999</v>
      </c>
      <c r="AR33" s="202">
        <v>15.898126511999999</v>
      </c>
      <c r="AS33" s="202">
        <v>15.832569562</v>
      </c>
      <c r="AT33" s="202">
        <v>15.361338204000001</v>
      </c>
      <c r="AU33" s="202">
        <v>16.154612035</v>
      </c>
      <c r="AV33" s="202">
        <v>15.239456713999999</v>
      </c>
      <c r="AW33" s="202">
        <v>16.150409335999999</v>
      </c>
      <c r="AX33" s="202">
        <v>16.578323636</v>
      </c>
      <c r="AY33" s="202">
        <v>15.960631888</v>
      </c>
      <c r="AZ33" s="297">
        <v>16.419506011999999</v>
      </c>
      <c r="BA33" s="297">
        <v>16.319170738</v>
      </c>
      <c r="BB33" s="297">
        <v>16.640377574999999</v>
      </c>
      <c r="BC33" s="297">
        <v>16.404686241</v>
      </c>
      <c r="BD33" s="297">
        <v>16.221344951999999</v>
      </c>
      <c r="BE33" s="297">
        <v>16.154265758000001</v>
      </c>
      <c r="BF33" s="297">
        <v>15.672092323999999</v>
      </c>
      <c r="BG33" s="297">
        <v>16.483786115000001</v>
      </c>
      <c r="BH33" s="297">
        <v>15.547380724</v>
      </c>
      <c r="BI33" s="297">
        <v>16.479485829000001</v>
      </c>
      <c r="BJ33" s="297">
        <v>16.917336376000002</v>
      </c>
      <c r="BK33" s="297">
        <v>16.205171817</v>
      </c>
      <c r="BL33" s="297">
        <v>16.672399283000001</v>
      </c>
      <c r="BM33" s="297">
        <v>16.570237506000002</v>
      </c>
      <c r="BN33" s="297">
        <v>16.897291589999998</v>
      </c>
      <c r="BO33" s="297">
        <v>16.657309733000002</v>
      </c>
      <c r="BP33" s="297">
        <v>16.4706309</v>
      </c>
      <c r="BQ33" s="297">
        <v>16.402330596999999</v>
      </c>
      <c r="BR33" s="297">
        <v>15.911379681</v>
      </c>
      <c r="BS33" s="297">
        <v>16.737849539999999</v>
      </c>
      <c r="BT33" s="297">
        <v>15.784397831</v>
      </c>
      <c r="BU33" s="297">
        <v>16.733470971999999</v>
      </c>
      <c r="BV33" s="297">
        <v>17.179292147999998</v>
      </c>
    </row>
    <row r="34" spans="1:74" ht="11.15" customHeight="1" x14ac:dyDescent="0.25">
      <c r="A34" s="127" t="s">
        <v>278</v>
      </c>
      <c r="B34" s="135" t="s">
        <v>264</v>
      </c>
      <c r="C34" s="202">
        <v>12.167054814</v>
      </c>
      <c r="D34" s="202">
        <v>12.505555366999999</v>
      </c>
      <c r="E34" s="202">
        <v>12.471844529</v>
      </c>
      <c r="F34" s="202">
        <v>12.423166876</v>
      </c>
      <c r="G34" s="202">
        <v>12.485227476</v>
      </c>
      <c r="H34" s="202">
        <v>12.411479927</v>
      </c>
      <c r="I34" s="202">
        <v>12.170379754000001</v>
      </c>
      <c r="J34" s="202">
        <v>12.072539376</v>
      </c>
      <c r="K34" s="202">
        <v>12.145433349999999</v>
      </c>
      <c r="L34" s="202">
        <v>12.279473031</v>
      </c>
      <c r="M34" s="202">
        <v>12.469387346</v>
      </c>
      <c r="N34" s="202">
        <v>12.518374382999999</v>
      </c>
      <c r="O34" s="202">
        <v>12.964710312999999</v>
      </c>
      <c r="P34" s="202">
        <v>13.319652785000001</v>
      </c>
      <c r="Q34" s="202">
        <v>13.284675806999999</v>
      </c>
      <c r="R34" s="202">
        <v>13.233718716</v>
      </c>
      <c r="S34" s="202">
        <v>13.299122934</v>
      </c>
      <c r="T34" s="202">
        <v>13.221734993</v>
      </c>
      <c r="U34" s="202">
        <v>12.968381544</v>
      </c>
      <c r="V34" s="202">
        <v>12.865736746</v>
      </c>
      <c r="W34" s="202">
        <v>12.942194386000001</v>
      </c>
      <c r="X34" s="202">
        <v>13.083459884</v>
      </c>
      <c r="Y34" s="202">
        <v>13.282523696</v>
      </c>
      <c r="Z34" s="202">
        <v>13.334217185</v>
      </c>
      <c r="AA34" s="202">
        <v>13.386967124</v>
      </c>
      <c r="AB34" s="202">
        <v>13.881146832000001</v>
      </c>
      <c r="AC34" s="202">
        <v>13.952683906000001</v>
      </c>
      <c r="AD34" s="202">
        <v>13.725064689</v>
      </c>
      <c r="AE34" s="202">
        <v>13.648350837000001</v>
      </c>
      <c r="AF34" s="202">
        <v>13.835771875000001</v>
      </c>
      <c r="AG34" s="202">
        <v>13.380694993000001</v>
      </c>
      <c r="AH34" s="202">
        <v>13.327818092999999</v>
      </c>
      <c r="AI34" s="202">
        <v>13.326941554999999</v>
      </c>
      <c r="AJ34" s="202">
        <v>13.536633763999999</v>
      </c>
      <c r="AK34" s="202">
        <v>13.945820660000001</v>
      </c>
      <c r="AL34" s="202">
        <v>14.038591223999999</v>
      </c>
      <c r="AM34" s="202">
        <v>13.954229177</v>
      </c>
      <c r="AN34" s="202">
        <v>14.517670306999999</v>
      </c>
      <c r="AO34" s="202">
        <v>14.617507379999999</v>
      </c>
      <c r="AP34" s="202">
        <v>14.040997186</v>
      </c>
      <c r="AQ34" s="202">
        <v>14.426322133999999</v>
      </c>
      <c r="AR34" s="202">
        <v>14.227797323000001</v>
      </c>
      <c r="AS34" s="202">
        <v>13.625416137</v>
      </c>
      <c r="AT34" s="202">
        <v>13.749696678999999</v>
      </c>
      <c r="AU34" s="202">
        <v>13.739347935</v>
      </c>
      <c r="AV34" s="202">
        <v>13.731876284</v>
      </c>
      <c r="AW34" s="202">
        <v>14.179776540000001</v>
      </c>
      <c r="AX34" s="202">
        <v>14.305960991999999</v>
      </c>
      <c r="AY34" s="202">
        <v>14.523110902999999</v>
      </c>
      <c r="AZ34" s="297">
        <v>14.953423977</v>
      </c>
      <c r="BA34" s="297">
        <v>14.97547142</v>
      </c>
      <c r="BB34" s="297">
        <v>14.756167941999999</v>
      </c>
      <c r="BC34" s="297">
        <v>14.881839750999999</v>
      </c>
      <c r="BD34" s="297">
        <v>14.722852554999999</v>
      </c>
      <c r="BE34" s="297">
        <v>14.265703668</v>
      </c>
      <c r="BF34" s="297">
        <v>14.109742728000001</v>
      </c>
      <c r="BG34" s="297">
        <v>14.166446497000001</v>
      </c>
      <c r="BH34" s="297">
        <v>14.242473217000001</v>
      </c>
      <c r="BI34" s="297">
        <v>14.561012092</v>
      </c>
      <c r="BJ34" s="297">
        <v>14.690831606</v>
      </c>
      <c r="BK34" s="297">
        <v>14.999350139000001</v>
      </c>
      <c r="BL34" s="297">
        <v>15.450764175</v>
      </c>
      <c r="BM34" s="297">
        <v>15.473097964999999</v>
      </c>
      <c r="BN34" s="297">
        <v>15.246686027000001</v>
      </c>
      <c r="BO34" s="297">
        <v>15.377564406999999</v>
      </c>
      <c r="BP34" s="297">
        <v>15.212440739</v>
      </c>
      <c r="BQ34" s="297">
        <v>14.736774918</v>
      </c>
      <c r="BR34" s="297">
        <v>14.573880093</v>
      </c>
      <c r="BS34" s="297">
        <v>14.634593733999999</v>
      </c>
      <c r="BT34" s="297">
        <v>14.716668322</v>
      </c>
      <c r="BU34" s="297">
        <v>15.048955746000001</v>
      </c>
      <c r="BV34" s="297">
        <v>15.183477516</v>
      </c>
    </row>
    <row r="35" spans="1:74" ht="11.15" customHeight="1" x14ac:dyDescent="0.25">
      <c r="A35" s="127" t="s">
        <v>279</v>
      </c>
      <c r="B35" s="135" t="s">
        <v>265</v>
      </c>
      <c r="C35" s="202">
        <v>16.829083399999998</v>
      </c>
      <c r="D35" s="202">
        <v>17.042450552999998</v>
      </c>
      <c r="E35" s="202">
        <v>17.092810187000001</v>
      </c>
      <c r="F35" s="202">
        <v>17.229773475999998</v>
      </c>
      <c r="G35" s="202">
        <v>17.650802934000001</v>
      </c>
      <c r="H35" s="202">
        <v>18.164914219</v>
      </c>
      <c r="I35" s="202">
        <v>18.013388454000001</v>
      </c>
      <c r="J35" s="202">
        <v>18.126572603</v>
      </c>
      <c r="K35" s="202">
        <v>17.967485814</v>
      </c>
      <c r="L35" s="202">
        <v>17.808126132999998</v>
      </c>
      <c r="M35" s="202">
        <v>17.370513205000002</v>
      </c>
      <c r="N35" s="202">
        <v>17.421126002000001</v>
      </c>
      <c r="O35" s="202">
        <v>17.735436749000002</v>
      </c>
      <c r="P35" s="202">
        <v>17.959397866</v>
      </c>
      <c r="Q35" s="202">
        <v>18.004940781999998</v>
      </c>
      <c r="R35" s="202">
        <v>18.150889593999999</v>
      </c>
      <c r="S35" s="202">
        <v>18.581939341999998</v>
      </c>
      <c r="T35" s="202">
        <v>19.131362590999998</v>
      </c>
      <c r="U35" s="202">
        <v>18.976147719</v>
      </c>
      <c r="V35" s="202">
        <v>19.087270276000002</v>
      </c>
      <c r="W35" s="202">
        <v>18.922025072</v>
      </c>
      <c r="X35" s="202">
        <v>18.751225088999998</v>
      </c>
      <c r="Y35" s="202">
        <v>18.300956052</v>
      </c>
      <c r="Z35" s="202">
        <v>18.360829123999999</v>
      </c>
      <c r="AA35" s="202">
        <v>18.953680050999999</v>
      </c>
      <c r="AB35" s="202">
        <v>19.054575976999999</v>
      </c>
      <c r="AC35" s="202">
        <v>18.840160707999999</v>
      </c>
      <c r="AD35" s="202">
        <v>18.88513725</v>
      </c>
      <c r="AE35" s="202">
        <v>19.465889703999999</v>
      </c>
      <c r="AF35" s="202">
        <v>19.987958935999998</v>
      </c>
      <c r="AG35" s="202">
        <v>19.71829769</v>
      </c>
      <c r="AH35" s="202">
        <v>19.984307095999998</v>
      </c>
      <c r="AI35" s="202">
        <v>19.876018758000001</v>
      </c>
      <c r="AJ35" s="202">
        <v>19.518671782999998</v>
      </c>
      <c r="AK35" s="202">
        <v>19.112851017000001</v>
      </c>
      <c r="AL35" s="202">
        <v>19.315753097999998</v>
      </c>
      <c r="AM35" s="202">
        <v>19.365105109000002</v>
      </c>
      <c r="AN35" s="202">
        <v>19.540574659000001</v>
      </c>
      <c r="AO35" s="202">
        <v>19.222365572000001</v>
      </c>
      <c r="AP35" s="202">
        <v>19.190693490000001</v>
      </c>
      <c r="AQ35" s="202">
        <v>19.53052001</v>
      </c>
      <c r="AR35" s="202">
        <v>20.22376457</v>
      </c>
      <c r="AS35" s="202">
        <v>20.172661837</v>
      </c>
      <c r="AT35" s="202">
        <v>20.305072702</v>
      </c>
      <c r="AU35" s="202">
        <v>20.262555266</v>
      </c>
      <c r="AV35" s="202">
        <v>19.807159358</v>
      </c>
      <c r="AW35" s="202">
        <v>19.573101946000001</v>
      </c>
      <c r="AX35" s="202">
        <v>19.969474483999999</v>
      </c>
      <c r="AY35" s="202">
        <v>19.823533883</v>
      </c>
      <c r="AZ35" s="297">
        <v>20.029194594</v>
      </c>
      <c r="BA35" s="297">
        <v>19.535144670000001</v>
      </c>
      <c r="BB35" s="297">
        <v>19.425106394</v>
      </c>
      <c r="BC35" s="297">
        <v>19.827737860999999</v>
      </c>
      <c r="BD35" s="297">
        <v>20.614781518000001</v>
      </c>
      <c r="BE35" s="297">
        <v>20.426498609999999</v>
      </c>
      <c r="BF35" s="297">
        <v>20.559566505999999</v>
      </c>
      <c r="BG35" s="297">
        <v>20.514909640999999</v>
      </c>
      <c r="BH35" s="297">
        <v>20.049429035999999</v>
      </c>
      <c r="BI35" s="297">
        <v>19.781454523000001</v>
      </c>
      <c r="BJ35" s="297">
        <v>20.242131624999999</v>
      </c>
      <c r="BK35" s="297">
        <v>20.304272809</v>
      </c>
      <c r="BL35" s="297">
        <v>20.514853607999999</v>
      </c>
      <c r="BM35" s="297">
        <v>20.016394503000001</v>
      </c>
      <c r="BN35" s="297">
        <v>19.910264805000001</v>
      </c>
      <c r="BO35" s="297">
        <v>20.327423318000001</v>
      </c>
      <c r="BP35" s="297">
        <v>21.134820981000001</v>
      </c>
      <c r="BQ35" s="297">
        <v>20.941936007999999</v>
      </c>
      <c r="BR35" s="297">
        <v>21.077814195999999</v>
      </c>
      <c r="BS35" s="297">
        <v>21.030507035999999</v>
      </c>
      <c r="BT35" s="297">
        <v>20.550751136999999</v>
      </c>
      <c r="BU35" s="297">
        <v>20.268275002999999</v>
      </c>
      <c r="BV35" s="297">
        <v>20.736218379</v>
      </c>
    </row>
    <row r="36" spans="1:74" ht="11.15" customHeight="1" x14ac:dyDescent="0.25">
      <c r="A36" s="127" t="s">
        <v>281</v>
      </c>
      <c r="B36" s="135" t="s">
        <v>214</v>
      </c>
      <c r="C36" s="202">
        <v>94.311442905000007</v>
      </c>
      <c r="D36" s="202">
        <v>95.606311211000005</v>
      </c>
      <c r="E36" s="202">
        <v>91.379126333000002</v>
      </c>
      <c r="F36" s="202">
        <v>83.797163233000006</v>
      </c>
      <c r="G36" s="202">
        <v>86.526219435000002</v>
      </c>
      <c r="H36" s="202">
        <v>90.195992244999999</v>
      </c>
      <c r="I36" s="202">
        <v>92.240752934</v>
      </c>
      <c r="J36" s="202">
        <v>91.867472765000002</v>
      </c>
      <c r="K36" s="202">
        <v>93.334618044999999</v>
      </c>
      <c r="L36" s="202">
        <v>92.425867268999994</v>
      </c>
      <c r="M36" s="202">
        <v>93.207208046000005</v>
      </c>
      <c r="N36" s="202">
        <v>94.097776296999996</v>
      </c>
      <c r="O36" s="202">
        <v>92.502857855000002</v>
      </c>
      <c r="P36" s="202">
        <v>93.905750999000006</v>
      </c>
      <c r="Q36" s="202">
        <v>95.513207700999999</v>
      </c>
      <c r="R36" s="202">
        <v>95.485861397999997</v>
      </c>
      <c r="S36" s="202">
        <v>95.893989622999996</v>
      </c>
      <c r="T36" s="202">
        <v>98.685250917999994</v>
      </c>
      <c r="U36" s="202">
        <v>98.284027359000007</v>
      </c>
      <c r="V36" s="202">
        <v>98.089955270000004</v>
      </c>
      <c r="W36" s="202">
        <v>99.055912805000006</v>
      </c>
      <c r="X36" s="202">
        <v>97.992992208000004</v>
      </c>
      <c r="Y36" s="202">
        <v>99.282857913000001</v>
      </c>
      <c r="Z36" s="202">
        <v>100.80429354</v>
      </c>
      <c r="AA36" s="202">
        <v>96.828203418000001</v>
      </c>
      <c r="AB36" s="202">
        <v>100.01619778</v>
      </c>
      <c r="AC36" s="202">
        <v>98.657874484000004</v>
      </c>
      <c r="AD36" s="202">
        <v>97.147393918000006</v>
      </c>
      <c r="AE36" s="202">
        <v>98.335850368999999</v>
      </c>
      <c r="AF36" s="202">
        <v>100.27811257</v>
      </c>
      <c r="AG36" s="202">
        <v>99.472036325999994</v>
      </c>
      <c r="AH36" s="202">
        <v>100.14292345</v>
      </c>
      <c r="AI36" s="202">
        <v>100.4289804</v>
      </c>
      <c r="AJ36" s="202">
        <v>98.039863342999993</v>
      </c>
      <c r="AK36" s="202">
        <v>99.818095954</v>
      </c>
      <c r="AL36" s="202">
        <v>100.74469834</v>
      </c>
      <c r="AM36" s="202">
        <v>97.750887001999999</v>
      </c>
      <c r="AN36" s="202">
        <v>101.44522168</v>
      </c>
      <c r="AO36" s="202">
        <v>100.75017404</v>
      </c>
      <c r="AP36" s="202">
        <v>99.286060278999997</v>
      </c>
      <c r="AQ36" s="202">
        <v>101.04448446000001</v>
      </c>
      <c r="AR36" s="202">
        <v>102.37410559999999</v>
      </c>
      <c r="AS36" s="202">
        <v>101.03708557</v>
      </c>
      <c r="AT36" s="202">
        <v>101.51830485000001</v>
      </c>
      <c r="AU36" s="202">
        <v>101.44048712999999</v>
      </c>
      <c r="AV36" s="202">
        <v>100.31971342999999</v>
      </c>
      <c r="AW36" s="202">
        <v>102.1249813</v>
      </c>
      <c r="AX36" s="202">
        <v>103.01570327</v>
      </c>
      <c r="AY36" s="202">
        <v>100.43725928000001</v>
      </c>
      <c r="AZ36" s="297">
        <v>103.5536206</v>
      </c>
      <c r="BA36" s="297">
        <v>102.05257146</v>
      </c>
      <c r="BB36" s="297">
        <v>101.54962657999999</v>
      </c>
      <c r="BC36" s="297">
        <v>101.61054056</v>
      </c>
      <c r="BD36" s="297">
        <v>103.23044851</v>
      </c>
      <c r="BE36" s="297">
        <v>102.6604772</v>
      </c>
      <c r="BF36" s="297">
        <v>102.74947459000001</v>
      </c>
      <c r="BG36" s="297">
        <v>102.89758172000001</v>
      </c>
      <c r="BH36" s="297">
        <v>101.56470827</v>
      </c>
      <c r="BI36" s="297">
        <v>102.58220131</v>
      </c>
      <c r="BJ36" s="297">
        <v>104.21943847</v>
      </c>
      <c r="BK36" s="297">
        <v>101.77066487</v>
      </c>
      <c r="BL36" s="297">
        <v>104.74542024</v>
      </c>
      <c r="BM36" s="297">
        <v>103.38584109</v>
      </c>
      <c r="BN36" s="297">
        <v>102.80010611</v>
      </c>
      <c r="BO36" s="297">
        <v>102.88119492</v>
      </c>
      <c r="BP36" s="297">
        <v>104.62501368</v>
      </c>
      <c r="BQ36" s="297">
        <v>103.97982488</v>
      </c>
      <c r="BR36" s="297">
        <v>103.94887190999999</v>
      </c>
      <c r="BS36" s="297">
        <v>104.23581609999999</v>
      </c>
      <c r="BT36" s="297">
        <v>102.85802073000001</v>
      </c>
      <c r="BU36" s="297">
        <v>103.82157074</v>
      </c>
      <c r="BV36" s="297">
        <v>105.62286942999999</v>
      </c>
    </row>
    <row r="37" spans="1:74" ht="11.15" customHeight="1" x14ac:dyDescent="0.25">
      <c r="B37" s="135"/>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202"/>
      <c r="AZ37" s="297"/>
      <c r="BA37" s="297"/>
      <c r="BB37" s="297"/>
      <c r="BC37" s="297"/>
      <c r="BD37" s="297"/>
      <c r="BE37" s="297"/>
      <c r="BF37" s="297"/>
      <c r="BG37" s="297"/>
      <c r="BH37" s="297"/>
      <c r="BI37" s="297"/>
      <c r="BJ37" s="297"/>
      <c r="BK37" s="297"/>
      <c r="BL37" s="297"/>
      <c r="BM37" s="297"/>
      <c r="BN37" s="297"/>
      <c r="BO37" s="297"/>
      <c r="BP37" s="297"/>
      <c r="BQ37" s="297"/>
      <c r="BR37" s="297"/>
      <c r="BS37" s="297"/>
      <c r="BT37" s="297"/>
      <c r="BU37" s="297"/>
      <c r="BV37" s="297"/>
    </row>
    <row r="38" spans="1:74" ht="11.15" customHeight="1" x14ac:dyDescent="0.25">
      <c r="B38" s="204" t="s">
        <v>938</v>
      </c>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c r="AZ38" s="297"/>
      <c r="BA38" s="297"/>
      <c r="BB38" s="297"/>
      <c r="BC38" s="297"/>
      <c r="BD38" s="297"/>
      <c r="BE38" s="297"/>
      <c r="BF38" s="297"/>
      <c r="BG38" s="297"/>
      <c r="BH38" s="297"/>
      <c r="BI38" s="297"/>
      <c r="BJ38" s="297"/>
      <c r="BK38" s="297"/>
      <c r="BL38" s="297"/>
      <c r="BM38" s="297"/>
      <c r="BN38" s="297"/>
      <c r="BO38" s="297"/>
      <c r="BP38" s="297"/>
      <c r="BQ38" s="297"/>
      <c r="BR38" s="297"/>
      <c r="BS38" s="297"/>
      <c r="BT38" s="297"/>
      <c r="BU38" s="297"/>
      <c r="BV38" s="297"/>
    </row>
    <row r="39" spans="1:74" ht="11.15" customHeight="1" x14ac:dyDescent="0.25">
      <c r="A39" s="127" t="s">
        <v>297</v>
      </c>
      <c r="B39" s="135" t="s">
        <v>540</v>
      </c>
      <c r="C39" s="202">
        <v>-0.58108270967999998</v>
      </c>
      <c r="D39" s="202">
        <v>0.59243124138000003</v>
      </c>
      <c r="E39" s="202">
        <v>-1.4196558065</v>
      </c>
      <c r="F39" s="202">
        <v>-2.6578777332999999</v>
      </c>
      <c r="G39" s="202">
        <v>-1.2625525484</v>
      </c>
      <c r="H39" s="202">
        <v>-1.1053888999999999</v>
      </c>
      <c r="I39" s="202">
        <v>0.11606909677</v>
      </c>
      <c r="J39" s="202">
        <v>0.80709600000000004</v>
      </c>
      <c r="K39" s="202">
        <v>0.65802563332999997</v>
      </c>
      <c r="L39" s="202">
        <v>1.3058708387</v>
      </c>
      <c r="M39" s="202">
        <v>-6.4125199999999993E-2</v>
      </c>
      <c r="N39" s="202">
        <v>1.4637193226</v>
      </c>
      <c r="O39" s="202">
        <v>0.20146358065</v>
      </c>
      <c r="P39" s="202">
        <v>1.2266935714</v>
      </c>
      <c r="Q39" s="202">
        <v>-0.25420290323</v>
      </c>
      <c r="R39" s="202">
        <v>0.54937383333000001</v>
      </c>
      <c r="S39" s="202">
        <v>2.5406129031999999E-2</v>
      </c>
      <c r="T39" s="202">
        <v>0.95948073332999995</v>
      </c>
      <c r="U39" s="202">
        <v>0.10481441934999999</v>
      </c>
      <c r="V39" s="202">
        <v>0.90041977418999997</v>
      </c>
      <c r="W39" s="202">
        <v>9.3268133333000006E-2</v>
      </c>
      <c r="X39" s="202">
        <v>0.16434712903000001</v>
      </c>
      <c r="Y39" s="202">
        <v>0.94660129999999998</v>
      </c>
      <c r="Z39" s="202">
        <v>1.3845306128999999</v>
      </c>
      <c r="AA39" s="202">
        <v>0.44756709677000001</v>
      </c>
      <c r="AB39" s="202">
        <v>1.2119150714</v>
      </c>
      <c r="AC39" s="202">
        <v>0.78022996773999997</v>
      </c>
      <c r="AD39" s="202">
        <v>0.62009700000000001</v>
      </c>
      <c r="AE39" s="202">
        <v>0.20744461289999999</v>
      </c>
      <c r="AF39" s="202">
        <v>0.71772676667000002</v>
      </c>
      <c r="AG39" s="202">
        <v>-0.30937048386999999</v>
      </c>
      <c r="AH39" s="202">
        <v>0.82566154839000006</v>
      </c>
      <c r="AI39" s="202">
        <v>0.85921573333000001</v>
      </c>
      <c r="AJ39" s="202">
        <v>9.2560064516000004E-2</v>
      </c>
      <c r="AK39" s="202">
        <v>0.46289229999999998</v>
      </c>
      <c r="AL39" s="202">
        <v>0.66367464515999997</v>
      </c>
      <c r="AM39" s="202">
        <v>-1.0172173871000001</v>
      </c>
      <c r="AN39" s="202">
        <v>-0.43465589286</v>
      </c>
      <c r="AO39" s="202">
        <v>1.1729062903</v>
      </c>
      <c r="AP39" s="202">
        <v>-0.2406256</v>
      </c>
      <c r="AQ39" s="202">
        <v>-0.16704467742000001</v>
      </c>
      <c r="AR39" s="202">
        <v>9.3417700000000006E-2</v>
      </c>
      <c r="AS39" s="202">
        <v>-0.23630525806</v>
      </c>
      <c r="AT39" s="202">
        <v>0.33436483871</v>
      </c>
      <c r="AU39" s="202">
        <v>-0.87129029999999996</v>
      </c>
      <c r="AV39" s="202">
        <v>0.62785338710000005</v>
      </c>
      <c r="AW39" s="202">
        <v>-0.12745020000000001</v>
      </c>
      <c r="AX39" s="202">
        <v>-1.1549189401E-2</v>
      </c>
      <c r="AY39" s="202">
        <v>0.31760097893</v>
      </c>
      <c r="AZ39" s="297">
        <v>0.64305177671000002</v>
      </c>
      <c r="BA39" s="297">
        <v>-0.19560322581</v>
      </c>
      <c r="BB39" s="297">
        <v>-0.43246666667</v>
      </c>
      <c r="BC39" s="297">
        <v>-0.74299999999999999</v>
      </c>
      <c r="BD39" s="297">
        <v>4.0333333333000002E-2</v>
      </c>
      <c r="BE39" s="297">
        <v>-0.27870967742000002</v>
      </c>
      <c r="BF39" s="297">
        <v>9.0709677419000004E-2</v>
      </c>
      <c r="BG39" s="297">
        <v>-5.5500000000000001E-2</v>
      </c>
      <c r="BH39" s="297">
        <v>0.39167741935</v>
      </c>
      <c r="BI39" s="297">
        <v>3.4966666666999997E-2</v>
      </c>
      <c r="BJ39" s="297">
        <v>0.60245161290000004</v>
      </c>
      <c r="BK39" s="297">
        <v>-0.43080645160999997</v>
      </c>
      <c r="BL39" s="297">
        <v>0.40328571428999999</v>
      </c>
      <c r="BM39" s="297">
        <v>-8.9870967741999999E-2</v>
      </c>
      <c r="BN39" s="297">
        <v>-0.50290000000000001</v>
      </c>
      <c r="BO39" s="297">
        <v>-0.75516129032000001</v>
      </c>
      <c r="BP39" s="297">
        <v>-4.3333333332999999E-4</v>
      </c>
      <c r="BQ39" s="297">
        <v>-0.18454838709999999</v>
      </c>
      <c r="BR39" s="297">
        <v>-8.0387096773999994E-2</v>
      </c>
      <c r="BS39" s="297">
        <v>-0.17746666667</v>
      </c>
      <c r="BT39" s="297">
        <v>0.20625806452000001</v>
      </c>
      <c r="BU39" s="297">
        <v>-0.1062</v>
      </c>
      <c r="BV39" s="297">
        <v>0.58396774194000001</v>
      </c>
    </row>
    <row r="40" spans="1:74" ht="11.15" customHeight="1" x14ac:dyDescent="0.25">
      <c r="A40" s="127" t="s">
        <v>298</v>
      </c>
      <c r="B40" s="135" t="s">
        <v>541</v>
      </c>
      <c r="C40" s="202">
        <v>-0.22109677419000001</v>
      </c>
      <c r="D40" s="202">
        <v>0.29775862068999998</v>
      </c>
      <c r="E40" s="202">
        <v>-1.6855806451999999</v>
      </c>
      <c r="F40" s="202">
        <v>-2.3677333332999999</v>
      </c>
      <c r="G40" s="202">
        <v>-1.8788064516</v>
      </c>
      <c r="H40" s="202">
        <v>0.82316666667000005</v>
      </c>
      <c r="I40" s="202">
        <v>-0.27374193547999998</v>
      </c>
      <c r="J40" s="202">
        <v>-0.43158064516</v>
      </c>
      <c r="K40" s="202">
        <v>0.76133333332999997</v>
      </c>
      <c r="L40" s="202">
        <v>0.49525806451999999</v>
      </c>
      <c r="M40" s="202">
        <v>0.70023333333000004</v>
      </c>
      <c r="N40" s="202">
        <v>0.88958064516000002</v>
      </c>
      <c r="O40" s="202">
        <v>-0.50958064516000001</v>
      </c>
      <c r="P40" s="202">
        <v>1.2494642857</v>
      </c>
      <c r="Q40" s="202">
        <v>1.9500967741999999</v>
      </c>
      <c r="R40" s="202">
        <v>-0.27210000000000001</v>
      </c>
      <c r="S40" s="202">
        <v>-0.47341935483999997</v>
      </c>
      <c r="T40" s="202">
        <v>1.1883999999999999</v>
      </c>
      <c r="U40" s="202">
        <v>0.83693548387000005</v>
      </c>
      <c r="V40" s="202">
        <v>0.13100000000000001</v>
      </c>
      <c r="W40" s="202">
        <v>1.7837666667000001</v>
      </c>
      <c r="X40" s="202">
        <v>0.27977419354999999</v>
      </c>
      <c r="Y40" s="202">
        <v>6.9466666666999993E-2</v>
      </c>
      <c r="Z40" s="202">
        <v>1.8054838710000001</v>
      </c>
      <c r="AA40" s="202">
        <v>-0.44151612902999998</v>
      </c>
      <c r="AB40" s="202">
        <v>0.106</v>
      </c>
      <c r="AC40" s="202">
        <v>7.2645161289999996E-2</v>
      </c>
      <c r="AD40" s="202">
        <v>-1.7039</v>
      </c>
      <c r="AE40" s="202">
        <v>0.21929032258</v>
      </c>
      <c r="AF40" s="202">
        <v>0.60560000000000003</v>
      </c>
      <c r="AG40" s="202">
        <v>-0.59964516129000001</v>
      </c>
      <c r="AH40" s="202">
        <v>-7.8387096774000006E-2</v>
      </c>
      <c r="AI40" s="202">
        <v>-0.76466666667000005</v>
      </c>
      <c r="AJ40" s="202">
        <v>-0.53325806452000002</v>
      </c>
      <c r="AK40" s="202">
        <v>-0.4047</v>
      </c>
      <c r="AL40" s="202">
        <v>0.13958064515999999</v>
      </c>
      <c r="AM40" s="202">
        <v>-0.65987096773999998</v>
      </c>
      <c r="AN40" s="202">
        <v>1.1654642856999999</v>
      </c>
      <c r="AO40" s="202">
        <v>0.54348387096999995</v>
      </c>
      <c r="AP40" s="202">
        <v>-1.5705</v>
      </c>
      <c r="AQ40" s="202">
        <v>0.58603225806000003</v>
      </c>
      <c r="AR40" s="202">
        <v>0.89746666666999997</v>
      </c>
      <c r="AS40" s="202">
        <v>-0.66729032257999998</v>
      </c>
      <c r="AT40" s="202">
        <v>-0.50141935484</v>
      </c>
      <c r="AU40" s="202">
        <v>0.73996666667</v>
      </c>
      <c r="AV40" s="202">
        <v>0.56612903226</v>
      </c>
      <c r="AW40" s="202">
        <v>-0.23742905248999999</v>
      </c>
      <c r="AX40" s="202">
        <v>9.2696417377999996E-2</v>
      </c>
      <c r="AY40" s="202">
        <v>-0.29059892844000001</v>
      </c>
      <c r="AZ40" s="297">
        <v>0.53775470002000003</v>
      </c>
      <c r="BA40" s="297">
        <v>0.31083102305999999</v>
      </c>
      <c r="BB40" s="297">
        <v>3.5488442188E-3</v>
      </c>
      <c r="BC40" s="297">
        <v>6.3351795288000001E-2</v>
      </c>
      <c r="BD40" s="297">
        <v>0.14970592701999999</v>
      </c>
      <c r="BE40" s="297">
        <v>-1.1148603319E-2</v>
      </c>
      <c r="BF40" s="297">
        <v>-0.10267820772</v>
      </c>
      <c r="BG40" s="297">
        <v>9.0745267840000005E-2</v>
      </c>
      <c r="BH40" s="297">
        <v>-0.52478590754999999</v>
      </c>
      <c r="BI40" s="297">
        <v>-0.14624493630999999</v>
      </c>
      <c r="BJ40" s="297">
        <v>0.26610997565</v>
      </c>
      <c r="BK40" s="297">
        <v>-0.33537773045000002</v>
      </c>
      <c r="BL40" s="297">
        <v>0.28162239218000001</v>
      </c>
      <c r="BM40" s="297">
        <v>-1.5323765656999999E-2</v>
      </c>
      <c r="BN40" s="297">
        <v>-0.12395305818000001</v>
      </c>
      <c r="BO40" s="297">
        <v>-7.4017765599999993E-2</v>
      </c>
      <c r="BP40" s="297">
        <v>5.9689800272999999E-2</v>
      </c>
      <c r="BQ40" s="297">
        <v>-0.16041988627000001</v>
      </c>
      <c r="BR40" s="297">
        <v>-0.14141837521</v>
      </c>
      <c r="BS40" s="297">
        <v>-3.9429395394999997E-3</v>
      </c>
      <c r="BT40" s="297">
        <v>-0.65290144840999997</v>
      </c>
      <c r="BU40" s="297">
        <v>-0.26166347283000002</v>
      </c>
      <c r="BV40" s="297">
        <v>0.15563132092000001</v>
      </c>
    </row>
    <row r="41" spans="1:74" ht="11.15" customHeight="1" x14ac:dyDescent="0.25">
      <c r="A41" s="127" t="s">
        <v>299</v>
      </c>
      <c r="B41" s="135" t="s">
        <v>542</v>
      </c>
      <c r="C41" s="202">
        <v>-5.8904885866000001</v>
      </c>
      <c r="D41" s="202">
        <v>-5.0959652001000002</v>
      </c>
      <c r="E41" s="202">
        <v>-5.5741165853999997</v>
      </c>
      <c r="F41" s="202">
        <v>-10.61726868</v>
      </c>
      <c r="G41" s="202">
        <v>1.5136897968</v>
      </c>
      <c r="H41" s="202">
        <v>2.1931555937999998</v>
      </c>
      <c r="I41" s="202">
        <v>2.2555205018</v>
      </c>
      <c r="J41" s="202">
        <v>0.40050442459000002</v>
      </c>
      <c r="K41" s="202">
        <v>0.73147430834000005</v>
      </c>
      <c r="L41" s="202">
        <v>-0.82365127763000001</v>
      </c>
      <c r="M41" s="202">
        <v>-0.54522512136000001</v>
      </c>
      <c r="N41" s="202">
        <v>-1.3360393127000001</v>
      </c>
      <c r="O41" s="202">
        <v>-1.0688421819</v>
      </c>
      <c r="P41" s="202">
        <v>0.91935453885999996</v>
      </c>
      <c r="Q41" s="202">
        <v>-1.1144488197999999E-2</v>
      </c>
      <c r="R41" s="202">
        <v>1.2067770488</v>
      </c>
      <c r="S41" s="202">
        <v>1.3656894867</v>
      </c>
      <c r="T41" s="202">
        <v>1.009011943</v>
      </c>
      <c r="U41" s="202">
        <v>0.29308678295000001</v>
      </c>
      <c r="V41" s="202">
        <v>0.56960509478999999</v>
      </c>
      <c r="W41" s="202">
        <v>0.45367103490999999</v>
      </c>
      <c r="X41" s="202">
        <v>-0.52302305205999999</v>
      </c>
      <c r="Y41" s="202">
        <v>-0.43919056669000001</v>
      </c>
      <c r="Z41" s="202">
        <v>-0.63963440547999995</v>
      </c>
      <c r="AA41" s="202">
        <v>-1.4426497737999999</v>
      </c>
      <c r="AB41" s="202">
        <v>-0.29425524272999998</v>
      </c>
      <c r="AC41" s="202">
        <v>-1.8332595304999999</v>
      </c>
      <c r="AD41" s="202">
        <v>-0.54712373861999997</v>
      </c>
      <c r="AE41" s="202">
        <v>-0.79281011216999997</v>
      </c>
      <c r="AF41" s="202">
        <v>-0.16312769996000001</v>
      </c>
      <c r="AG41" s="202">
        <v>4.0437948007999998E-2</v>
      </c>
      <c r="AH41" s="202">
        <v>-1.5716088344000001</v>
      </c>
      <c r="AI41" s="202">
        <v>-1.0276575934000001</v>
      </c>
      <c r="AJ41" s="202">
        <v>-3.0242915023000001</v>
      </c>
      <c r="AK41" s="202">
        <v>-1.8212378519000001</v>
      </c>
      <c r="AL41" s="202">
        <v>-0.57319480864000005</v>
      </c>
      <c r="AM41" s="202">
        <v>-1.2395094976000001</v>
      </c>
      <c r="AN41" s="202">
        <v>-0.46455229418999999</v>
      </c>
      <c r="AO41" s="202">
        <v>-2.4433840526999999</v>
      </c>
      <c r="AP41" s="202">
        <v>-0.39254274523999999</v>
      </c>
      <c r="AQ41" s="202">
        <v>-0.15110323902</v>
      </c>
      <c r="AR41" s="202">
        <v>-0.80874663903999999</v>
      </c>
      <c r="AS41" s="202">
        <v>0.39429336968000001</v>
      </c>
      <c r="AT41" s="202">
        <v>0.43894711556999999</v>
      </c>
      <c r="AU41" s="202">
        <v>-0.72241666691999995</v>
      </c>
      <c r="AV41" s="202">
        <v>-3.2708656154</v>
      </c>
      <c r="AW41" s="202">
        <v>-0.50605408488000003</v>
      </c>
      <c r="AX41" s="202">
        <v>0.19636461650000001</v>
      </c>
      <c r="AY41" s="202">
        <v>-0.64036151740000002</v>
      </c>
      <c r="AZ41" s="297">
        <v>1.1508854776999999</v>
      </c>
      <c r="BA41" s="297">
        <v>0.68032171949999998</v>
      </c>
      <c r="BB41" s="297">
        <v>7.8929349864000006E-3</v>
      </c>
      <c r="BC41" s="297">
        <v>0.14487924982</v>
      </c>
      <c r="BD41" s="297">
        <v>0.33735074462999998</v>
      </c>
      <c r="BE41" s="297">
        <v>-2.4598583273000001E-2</v>
      </c>
      <c r="BF41" s="297">
        <v>-0.2244777932</v>
      </c>
      <c r="BG41" s="297">
        <v>0.19965321020999999</v>
      </c>
      <c r="BH41" s="297">
        <v>-1.1318871097000001</v>
      </c>
      <c r="BI41" s="297">
        <v>-0.32109015197000002</v>
      </c>
      <c r="BJ41" s="297">
        <v>0.58138014506000002</v>
      </c>
      <c r="BK41" s="297">
        <v>-0.75818583194</v>
      </c>
      <c r="BL41" s="297">
        <v>0.61823520514999997</v>
      </c>
      <c r="BM41" s="297">
        <v>-3.4408345206000002E-2</v>
      </c>
      <c r="BN41" s="297">
        <v>-0.28278806818000002</v>
      </c>
      <c r="BO41" s="297">
        <v>-0.17363884748</v>
      </c>
      <c r="BP41" s="297">
        <v>0.13794440712</v>
      </c>
      <c r="BQ41" s="297">
        <v>-0.36296680550999999</v>
      </c>
      <c r="BR41" s="297">
        <v>-0.31705344188000001</v>
      </c>
      <c r="BS41" s="297">
        <v>-8.8945780998000001E-3</v>
      </c>
      <c r="BT41" s="297">
        <v>-1.4441521333</v>
      </c>
      <c r="BU41" s="297">
        <v>-0.58922614663999995</v>
      </c>
      <c r="BV41" s="297">
        <v>0.34881896420000003</v>
      </c>
    </row>
    <row r="42" spans="1:74" ht="11.15" customHeight="1" x14ac:dyDescent="0.25">
      <c r="A42" s="127" t="s">
        <v>300</v>
      </c>
      <c r="B42" s="135" t="s">
        <v>543</v>
      </c>
      <c r="C42" s="202">
        <v>-6.6926680704999999</v>
      </c>
      <c r="D42" s="202">
        <v>-4.2057753379999996</v>
      </c>
      <c r="E42" s="202">
        <v>-8.6793530370000003</v>
      </c>
      <c r="F42" s="202">
        <v>-15.642879747</v>
      </c>
      <c r="G42" s="202">
        <v>-1.6276692032</v>
      </c>
      <c r="H42" s="202">
        <v>1.9109333605000001</v>
      </c>
      <c r="I42" s="202">
        <v>2.0978476631</v>
      </c>
      <c r="J42" s="202">
        <v>0.77601977942</v>
      </c>
      <c r="K42" s="202">
        <v>2.1508332750000001</v>
      </c>
      <c r="L42" s="202">
        <v>0.97747762559999996</v>
      </c>
      <c r="M42" s="202">
        <v>9.0883011976999994E-2</v>
      </c>
      <c r="N42" s="202">
        <v>1.0172606550000001</v>
      </c>
      <c r="O42" s="202">
        <v>-1.3769592464</v>
      </c>
      <c r="P42" s="202">
        <v>3.395512396</v>
      </c>
      <c r="Q42" s="202">
        <v>1.6847493828</v>
      </c>
      <c r="R42" s="202">
        <v>1.4840508821</v>
      </c>
      <c r="S42" s="202">
        <v>0.91767626089999998</v>
      </c>
      <c r="T42" s="202">
        <v>3.1568926763</v>
      </c>
      <c r="U42" s="202">
        <v>1.2348366862</v>
      </c>
      <c r="V42" s="202">
        <v>1.601024869</v>
      </c>
      <c r="W42" s="202">
        <v>2.3307058348999998</v>
      </c>
      <c r="X42" s="202">
        <v>-7.8901729475999993E-2</v>
      </c>
      <c r="Y42" s="202">
        <v>0.57687739997999998</v>
      </c>
      <c r="Z42" s="202">
        <v>2.5503800783999999</v>
      </c>
      <c r="AA42" s="202">
        <v>-1.4365988060999999</v>
      </c>
      <c r="AB42" s="202">
        <v>1.0236598287000001</v>
      </c>
      <c r="AC42" s="202">
        <v>-0.98038440147999995</v>
      </c>
      <c r="AD42" s="202">
        <v>-1.6309267385999999</v>
      </c>
      <c r="AE42" s="202">
        <v>-0.36607517669</v>
      </c>
      <c r="AF42" s="202">
        <v>1.1601990666999999</v>
      </c>
      <c r="AG42" s="202">
        <v>-0.86857769714999999</v>
      </c>
      <c r="AH42" s="202">
        <v>-0.82433438282000004</v>
      </c>
      <c r="AI42" s="202">
        <v>-0.93310852672</v>
      </c>
      <c r="AJ42" s="202">
        <v>-3.4649895022999999</v>
      </c>
      <c r="AK42" s="202">
        <v>-1.7630455518999999</v>
      </c>
      <c r="AL42" s="202">
        <v>0.23006048168000001</v>
      </c>
      <c r="AM42" s="202">
        <v>-2.9165978523999998</v>
      </c>
      <c r="AN42" s="202">
        <v>0.26625609866</v>
      </c>
      <c r="AO42" s="202">
        <v>-0.72699389142000004</v>
      </c>
      <c r="AP42" s="202">
        <v>-2.2036683452000001</v>
      </c>
      <c r="AQ42" s="202">
        <v>0.26788434162000002</v>
      </c>
      <c r="AR42" s="202">
        <v>0.18213772763</v>
      </c>
      <c r="AS42" s="202">
        <v>-0.50930221095999995</v>
      </c>
      <c r="AT42" s="202">
        <v>0.27189259943999999</v>
      </c>
      <c r="AU42" s="202">
        <v>-0.85374030025000003</v>
      </c>
      <c r="AV42" s="202">
        <v>-2.0768831960999998</v>
      </c>
      <c r="AW42" s="202">
        <v>-0.87093333736</v>
      </c>
      <c r="AX42" s="202">
        <v>0.27751184447999999</v>
      </c>
      <c r="AY42" s="202">
        <v>-0.61335946690999998</v>
      </c>
      <c r="AZ42" s="297">
        <v>2.3316919544000001</v>
      </c>
      <c r="BA42" s="297">
        <v>0.79554951674999996</v>
      </c>
      <c r="BB42" s="297">
        <v>-0.42102488746</v>
      </c>
      <c r="BC42" s="297">
        <v>-0.53476895488999998</v>
      </c>
      <c r="BD42" s="297">
        <v>0.52739000497999999</v>
      </c>
      <c r="BE42" s="297">
        <v>-0.31445686401</v>
      </c>
      <c r="BF42" s="297">
        <v>-0.23644632351</v>
      </c>
      <c r="BG42" s="297">
        <v>0.23489847805</v>
      </c>
      <c r="BH42" s="297">
        <v>-1.2649955979</v>
      </c>
      <c r="BI42" s="297">
        <v>-0.43236842161</v>
      </c>
      <c r="BJ42" s="297">
        <v>1.4499417336</v>
      </c>
      <c r="BK42" s="297">
        <v>-1.5243700140000001</v>
      </c>
      <c r="BL42" s="297">
        <v>1.3031433116</v>
      </c>
      <c r="BM42" s="297">
        <v>-0.13960307860000001</v>
      </c>
      <c r="BN42" s="297">
        <v>-0.90964112637000005</v>
      </c>
      <c r="BO42" s="297">
        <v>-1.0028179034</v>
      </c>
      <c r="BP42" s="297">
        <v>0.19720087406</v>
      </c>
      <c r="BQ42" s="297">
        <v>-0.70793507887999996</v>
      </c>
      <c r="BR42" s="297">
        <v>-0.53885891385999996</v>
      </c>
      <c r="BS42" s="297">
        <v>-0.19030418431000001</v>
      </c>
      <c r="BT42" s="297">
        <v>-1.8907955171999999</v>
      </c>
      <c r="BU42" s="297">
        <v>-0.95708961947000004</v>
      </c>
      <c r="BV42" s="297">
        <v>1.0884180270999999</v>
      </c>
    </row>
    <row r="43" spans="1:74" ht="11.15" customHeight="1" x14ac:dyDescent="0.25">
      <c r="B43" s="135"/>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97"/>
      <c r="BA43" s="297"/>
      <c r="BB43" s="297"/>
      <c r="BC43" s="297"/>
      <c r="BD43" s="297"/>
      <c r="BE43" s="297"/>
      <c r="BF43" s="297"/>
      <c r="BG43" s="297"/>
      <c r="BH43" s="297"/>
      <c r="BI43" s="297"/>
      <c r="BJ43" s="297"/>
      <c r="BK43" s="297"/>
      <c r="BL43" s="297"/>
      <c r="BM43" s="297"/>
      <c r="BN43" s="297"/>
      <c r="BO43" s="297"/>
      <c r="BP43" s="297"/>
      <c r="BQ43" s="297"/>
      <c r="BR43" s="297"/>
      <c r="BS43" s="297"/>
      <c r="BT43" s="297"/>
      <c r="BU43" s="297"/>
      <c r="BV43" s="297"/>
    </row>
    <row r="44" spans="1:74" ht="11.15" customHeight="1" x14ac:dyDescent="0.25">
      <c r="B44" s="46" t="s">
        <v>1006</v>
      </c>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97"/>
      <c r="BA44" s="297"/>
      <c r="BB44" s="297"/>
      <c r="BC44" s="297"/>
      <c r="BD44" s="297"/>
      <c r="BE44" s="297"/>
      <c r="BF44" s="297"/>
      <c r="BG44" s="297"/>
      <c r="BH44" s="297"/>
      <c r="BI44" s="297"/>
      <c r="BJ44" s="297"/>
      <c r="BK44" s="297"/>
      <c r="BL44" s="297"/>
      <c r="BM44" s="297"/>
      <c r="BN44" s="297"/>
      <c r="BO44" s="297"/>
      <c r="BP44" s="297"/>
      <c r="BQ44" s="297"/>
      <c r="BR44" s="297"/>
      <c r="BS44" s="297"/>
      <c r="BT44" s="297"/>
      <c r="BU44" s="297"/>
      <c r="BV44" s="297"/>
    </row>
    <row r="45" spans="1:74" ht="11.15" customHeight="1" x14ac:dyDescent="0.25">
      <c r="A45" s="127" t="s">
        <v>539</v>
      </c>
      <c r="B45" s="135" t="s">
        <v>294</v>
      </c>
      <c r="C45" s="207">
        <v>1299.8931849999999</v>
      </c>
      <c r="D45" s="207">
        <v>1282.712679</v>
      </c>
      <c r="E45" s="207">
        <v>1326.7220090000001</v>
      </c>
      <c r="F45" s="207">
        <v>1403.5993410000001</v>
      </c>
      <c r="G45" s="207">
        <v>1432.23847</v>
      </c>
      <c r="H45" s="207">
        <v>1457.703137</v>
      </c>
      <c r="I45" s="207">
        <v>1453.987995</v>
      </c>
      <c r="J45" s="207">
        <v>1437.578019</v>
      </c>
      <c r="K45" s="207">
        <v>1423.1812500000001</v>
      </c>
      <c r="L45" s="207">
        <v>1386.329254</v>
      </c>
      <c r="M45" s="207">
        <v>1388.7240099999999</v>
      </c>
      <c r="N45" s="207">
        <v>1343.3477109999999</v>
      </c>
      <c r="O45" s="207">
        <v>1337.1033399999999</v>
      </c>
      <c r="P45" s="207">
        <v>1303.06792</v>
      </c>
      <c r="Q45" s="207">
        <v>1310.94721</v>
      </c>
      <c r="R45" s="207">
        <v>1298.811995</v>
      </c>
      <c r="S45" s="207">
        <v>1303.867405</v>
      </c>
      <c r="T45" s="207">
        <v>1281.363983</v>
      </c>
      <c r="U45" s="207">
        <v>1278.1167359999999</v>
      </c>
      <c r="V45" s="207">
        <v>1250.2037230000001</v>
      </c>
      <c r="W45" s="207">
        <v>1250.9396790000001</v>
      </c>
      <c r="X45" s="207">
        <v>1252.9669180000001</v>
      </c>
      <c r="Y45" s="207">
        <v>1233.747879</v>
      </c>
      <c r="Z45" s="207">
        <v>1198.6124299999999</v>
      </c>
      <c r="AA45" s="207">
        <v>1190.10285</v>
      </c>
      <c r="AB45" s="207">
        <v>1165.6142279999999</v>
      </c>
      <c r="AC45" s="207">
        <v>1154.2380989999999</v>
      </c>
      <c r="AD45" s="207">
        <v>1153.830189</v>
      </c>
      <c r="AE45" s="207">
        <v>1172.1564060000001</v>
      </c>
      <c r="AF45" s="207">
        <v>1180.4096030000001</v>
      </c>
      <c r="AG45" s="207">
        <v>1215.318088</v>
      </c>
      <c r="AH45" s="207">
        <v>1212.6715799999999</v>
      </c>
      <c r="AI45" s="207">
        <v>1215.5591079999999</v>
      </c>
      <c r="AJ45" s="207">
        <v>1230.5137460000001</v>
      </c>
      <c r="AK45" s="207">
        <v>1226.776977</v>
      </c>
      <c r="AL45" s="207">
        <v>1222.5920630000001</v>
      </c>
      <c r="AM45" s="207">
        <v>1254.576802</v>
      </c>
      <c r="AN45" s="207">
        <v>1266.747167</v>
      </c>
      <c r="AO45" s="207">
        <v>1230.791072</v>
      </c>
      <c r="AP45" s="207">
        <v>1245.4618399999999</v>
      </c>
      <c r="AQ45" s="207">
        <v>1259.9972250000001</v>
      </c>
      <c r="AR45" s="207">
        <v>1264.4026940000001</v>
      </c>
      <c r="AS45" s="207">
        <v>1271.432157</v>
      </c>
      <c r="AT45" s="207">
        <v>1258.1908470000001</v>
      </c>
      <c r="AU45" s="207">
        <v>1283.385556</v>
      </c>
      <c r="AV45" s="207">
        <v>1263.9221010000001</v>
      </c>
      <c r="AW45" s="207">
        <v>1267.1086069999999</v>
      </c>
      <c r="AX45" s="207">
        <v>1264.7299175999999</v>
      </c>
      <c r="AY45" s="207">
        <v>1251.1364596999999</v>
      </c>
      <c r="AZ45" s="246">
        <v>1230.3879999999999</v>
      </c>
      <c r="BA45" s="246">
        <v>1233.4580000000001</v>
      </c>
      <c r="BB45" s="246">
        <v>1243.232</v>
      </c>
      <c r="BC45" s="246">
        <v>1263.2650000000001</v>
      </c>
      <c r="BD45" s="246">
        <v>1262.0550000000001</v>
      </c>
      <c r="BE45" s="246">
        <v>1270.6949999999999</v>
      </c>
      <c r="BF45" s="246">
        <v>1267.883</v>
      </c>
      <c r="BG45" s="246">
        <v>1269.548</v>
      </c>
      <c r="BH45" s="246">
        <v>1257.4059999999999</v>
      </c>
      <c r="BI45" s="246">
        <v>1256.357</v>
      </c>
      <c r="BJ45" s="246">
        <v>1237.681</v>
      </c>
      <c r="BK45" s="246">
        <v>1251.0360000000001</v>
      </c>
      <c r="BL45" s="246">
        <v>1239.7439999999999</v>
      </c>
      <c r="BM45" s="246">
        <v>1242.53</v>
      </c>
      <c r="BN45" s="246">
        <v>1257.617</v>
      </c>
      <c r="BO45" s="246">
        <v>1281.027</v>
      </c>
      <c r="BP45" s="246">
        <v>1281.04</v>
      </c>
      <c r="BQ45" s="246">
        <v>1286.761</v>
      </c>
      <c r="BR45" s="246">
        <v>1289.2529999999999</v>
      </c>
      <c r="BS45" s="246">
        <v>1294.577</v>
      </c>
      <c r="BT45" s="246">
        <v>1288.183</v>
      </c>
      <c r="BU45" s="246">
        <v>1291.3689999999999</v>
      </c>
      <c r="BV45" s="246">
        <v>1273.2660000000001</v>
      </c>
    </row>
    <row r="46" spans="1:74" ht="11.15" customHeight="1" x14ac:dyDescent="0.25">
      <c r="A46" s="127" t="s">
        <v>296</v>
      </c>
      <c r="B46" s="206" t="s">
        <v>295</v>
      </c>
      <c r="C46" s="205">
        <v>2900.8501849999998</v>
      </c>
      <c r="D46" s="205">
        <v>2875.0346789999999</v>
      </c>
      <c r="E46" s="205">
        <v>2971.2970089999999</v>
      </c>
      <c r="F46" s="205">
        <v>3119.2063410000001</v>
      </c>
      <c r="G46" s="205">
        <v>3206.0884700000001</v>
      </c>
      <c r="H46" s="205">
        <v>3206.8581370000002</v>
      </c>
      <c r="I46" s="205">
        <v>3211.628995</v>
      </c>
      <c r="J46" s="205">
        <v>3208.598019</v>
      </c>
      <c r="K46" s="205">
        <v>3171.3612499999999</v>
      </c>
      <c r="L46" s="205">
        <v>3119.156254</v>
      </c>
      <c r="M46" s="205">
        <v>3100.5440100000001</v>
      </c>
      <c r="N46" s="205">
        <v>3027.5907109999998</v>
      </c>
      <c r="O46" s="205">
        <v>3037.1433400000001</v>
      </c>
      <c r="P46" s="205">
        <v>2968.1229199999998</v>
      </c>
      <c r="Q46" s="205">
        <v>2915.5492100000001</v>
      </c>
      <c r="R46" s="205">
        <v>2911.5769949999999</v>
      </c>
      <c r="S46" s="205">
        <v>2931.3084050000002</v>
      </c>
      <c r="T46" s="205">
        <v>2873.1529829999999</v>
      </c>
      <c r="U46" s="205">
        <v>2843.960736</v>
      </c>
      <c r="V46" s="205">
        <v>2811.986723</v>
      </c>
      <c r="W46" s="205">
        <v>2759.2096790000001</v>
      </c>
      <c r="X46" s="205">
        <v>2752.5639179999998</v>
      </c>
      <c r="Y46" s="205">
        <v>2731.2608789999999</v>
      </c>
      <c r="Z46" s="205">
        <v>2640.1554299999998</v>
      </c>
      <c r="AA46" s="205">
        <v>2645.3328499999998</v>
      </c>
      <c r="AB46" s="205">
        <v>2617.8762280000001</v>
      </c>
      <c r="AC46" s="205">
        <v>2604.2480989999999</v>
      </c>
      <c r="AD46" s="205">
        <v>2654.9571890000002</v>
      </c>
      <c r="AE46" s="205">
        <v>2666.4854059999998</v>
      </c>
      <c r="AF46" s="205">
        <v>2656.5706030000001</v>
      </c>
      <c r="AG46" s="205">
        <v>2710.068088</v>
      </c>
      <c r="AH46" s="205">
        <v>2709.85158</v>
      </c>
      <c r="AI46" s="205">
        <v>2735.6791079999998</v>
      </c>
      <c r="AJ46" s="205">
        <v>2767.1647459999999</v>
      </c>
      <c r="AK46" s="205">
        <v>2775.5689769999999</v>
      </c>
      <c r="AL46" s="205">
        <v>2767.0570630000002</v>
      </c>
      <c r="AM46" s="205">
        <v>2819.4978019999999</v>
      </c>
      <c r="AN46" s="205">
        <v>2799.035167</v>
      </c>
      <c r="AO46" s="205">
        <v>2746.231072</v>
      </c>
      <c r="AP46" s="205">
        <v>2808.0168399999998</v>
      </c>
      <c r="AQ46" s="205">
        <v>2804.385225</v>
      </c>
      <c r="AR46" s="205">
        <v>2781.8666939999998</v>
      </c>
      <c r="AS46" s="205">
        <v>2809.5821569999998</v>
      </c>
      <c r="AT46" s="205">
        <v>2811.8848469999998</v>
      </c>
      <c r="AU46" s="205">
        <v>2814.8805560000001</v>
      </c>
      <c r="AV46" s="205">
        <v>2777.8671009999998</v>
      </c>
      <c r="AW46" s="205">
        <v>2788.1764785999999</v>
      </c>
      <c r="AX46" s="205">
        <v>2782.9242002000001</v>
      </c>
      <c r="AY46" s="205">
        <v>2778.3393090999998</v>
      </c>
      <c r="AZ46" s="249">
        <v>2741.9959631000002</v>
      </c>
      <c r="BA46" s="249">
        <v>2735.4302014</v>
      </c>
      <c r="BB46" s="249">
        <v>2745.0977361</v>
      </c>
      <c r="BC46" s="249">
        <v>2763.1668304</v>
      </c>
      <c r="BD46" s="249">
        <v>2757.4656525999999</v>
      </c>
      <c r="BE46" s="249">
        <v>2766.4512592999999</v>
      </c>
      <c r="BF46" s="249">
        <v>2766.8222838000002</v>
      </c>
      <c r="BG46" s="249">
        <v>2765.7649256999998</v>
      </c>
      <c r="BH46" s="249">
        <v>2769.8912888999998</v>
      </c>
      <c r="BI46" s="249">
        <v>2773.2296369000001</v>
      </c>
      <c r="BJ46" s="249">
        <v>2746.3042277</v>
      </c>
      <c r="BK46" s="249">
        <v>2770.0559373000001</v>
      </c>
      <c r="BL46" s="249">
        <v>2750.8785103999999</v>
      </c>
      <c r="BM46" s="249">
        <v>2754.1395471000001</v>
      </c>
      <c r="BN46" s="249">
        <v>2772.9451388000002</v>
      </c>
      <c r="BO46" s="249">
        <v>2798.6496895999999</v>
      </c>
      <c r="BP46" s="249">
        <v>2796.8719956</v>
      </c>
      <c r="BQ46" s="249">
        <v>2807.5660119999998</v>
      </c>
      <c r="BR46" s="249">
        <v>2814.4419816999998</v>
      </c>
      <c r="BS46" s="249">
        <v>2819.8842699000002</v>
      </c>
      <c r="BT46" s="249">
        <v>2833.7302147999999</v>
      </c>
      <c r="BU46" s="249">
        <v>2844.7661189</v>
      </c>
      <c r="BV46" s="249">
        <v>2821.8385480000002</v>
      </c>
    </row>
    <row r="47" spans="1:74" s="325" customFormat="1" ht="12" customHeight="1" x14ac:dyDescent="0.25">
      <c r="A47" s="324"/>
      <c r="B47" s="634" t="s">
        <v>772</v>
      </c>
      <c r="C47" s="634"/>
      <c r="D47" s="634"/>
      <c r="E47" s="634"/>
      <c r="F47" s="634"/>
      <c r="G47" s="634"/>
      <c r="H47" s="634"/>
      <c r="I47" s="634"/>
      <c r="J47" s="634"/>
      <c r="K47" s="634"/>
      <c r="L47" s="634"/>
      <c r="M47" s="634"/>
      <c r="N47" s="634"/>
      <c r="O47" s="634"/>
      <c r="P47" s="634"/>
      <c r="Q47" s="601"/>
      <c r="AY47" s="400"/>
      <c r="AZ47" s="400"/>
      <c r="BA47" s="400"/>
      <c r="BB47" s="400"/>
      <c r="BC47" s="400"/>
      <c r="BD47" s="482"/>
      <c r="BE47" s="482"/>
      <c r="BF47" s="482"/>
      <c r="BG47" s="400"/>
      <c r="BH47" s="400"/>
      <c r="BI47" s="400"/>
      <c r="BJ47" s="400"/>
    </row>
    <row r="48" spans="1:74" s="325" customFormat="1" ht="12" customHeight="1" x14ac:dyDescent="0.25">
      <c r="A48" s="324"/>
      <c r="B48" s="637" t="s">
        <v>1014</v>
      </c>
      <c r="C48" s="601"/>
      <c r="D48" s="601"/>
      <c r="E48" s="601"/>
      <c r="F48" s="601"/>
      <c r="G48" s="601"/>
      <c r="H48" s="601"/>
      <c r="I48" s="601"/>
      <c r="J48" s="601"/>
      <c r="K48" s="601"/>
      <c r="L48" s="601"/>
      <c r="M48" s="601"/>
      <c r="N48" s="601"/>
      <c r="O48" s="601"/>
      <c r="P48" s="601"/>
      <c r="Q48" s="601"/>
      <c r="AY48" s="400"/>
      <c r="AZ48" s="400"/>
      <c r="BA48" s="400"/>
      <c r="BB48" s="400"/>
      <c r="BC48" s="400"/>
      <c r="BD48" s="482"/>
      <c r="BE48" s="482"/>
      <c r="BF48" s="482"/>
      <c r="BG48" s="400"/>
      <c r="BH48" s="400"/>
      <c r="BI48" s="400"/>
      <c r="BJ48" s="400"/>
    </row>
    <row r="49" spans="1:74" s="325" customFormat="1" ht="12" customHeight="1" x14ac:dyDescent="0.25">
      <c r="A49" s="324"/>
      <c r="B49" s="634" t="s">
        <v>1015</v>
      </c>
      <c r="C49" s="621"/>
      <c r="D49" s="621"/>
      <c r="E49" s="621"/>
      <c r="F49" s="621"/>
      <c r="G49" s="621"/>
      <c r="H49" s="621"/>
      <c r="I49" s="621"/>
      <c r="J49" s="621"/>
      <c r="K49" s="621"/>
      <c r="L49" s="621"/>
      <c r="M49" s="621"/>
      <c r="N49" s="621"/>
      <c r="O49" s="621"/>
      <c r="P49" s="621"/>
      <c r="Q49" s="601"/>
      <c r="AY49" s="400"/>
      <c r="AZ49" s="400"/>
      <c r="BA49" s="400"/>
      <c r="BB49" s="400"/>
      <c r="BC49" s="400"/>
      <c r="BD49" s="482"/>
      <c r="BE49" s="482"/>
      <c r="BF49" s="482"/>
      <c r="BG49" s="400"/>
      <c r="BH49" s="400"/>
      <c r="BI49" s="400"/>
      <c r="BJ49" s="400"/>
    </row>
    <row r="50" spans="1:74" s="325" customFormat="1" ht="12" customHeight="1" x14ac:dyDescent="0.25">
      <c r="A50" s="324"/>
      <c r="B50" s="638" t="s">
        <v>1016</v>
      </c>
      <c r="C50" s="638"/>
      <c r="D50" s="638"/>
      <c r="E50" s="638"/>
      <c r="F50" s="638"/>
      <c r="G50" s="638"/>
      <c r="H50" s="638"/>
      <c r="I50" s="638"/>
      <c r="J50" s="638"/>
      <c r="K50" s="638"/>
      <c r="L50" s="638"/>
      <c r="M50" s="638"/>
      <c r="N50" s="638"/>
      <c r="O50" s="638"/>
      <c r="P50" s="638"/>
      <c r="Q50" s="638"/>
      <c r="AY50" s="400"/>
      <c r="AZ50" s="400"/>
      <c r="BA50" s="400"/>
      <c r="BB50" s="400"/>
      <c r="BC50" s="400"/>
      <c r="BD50" s="482"/>
      <c r="BE50" s="482"/>
      <c r="BF50" s="482"/>
      <c r="BG50" s="400"/>
      <c r="BH50" s="400"/>
      <c r="BI50" s="400"/>
      <c r="BJ50" s="400"/>
    </row>
    <row r="51" spans="1:74" s="325" customFormat="1" ht="12" customHeight="1" x14ac:dyDescent="0.25">
      <c r="A51" s="324"/>
      <c r="B51" s="605" t="s">
        <v>783</v>
      </c>
      <c r="C51" s="606"/>
      <c r="D51" s="606"/>
      <c r="E51" s="606"/>
      <c r="F51" s="606"/>
      <c r="G51" s="606"/>
      <c r="H51" s="606"/>
      <c r="I51" s="606"/>
      <c r="J51" s="606"/>
      <c r="K51" s="606"/>
      <c r="L51" s="606"/>
      <c r="M51" s="606"/>
      <c r="N51" s="606"/>
      <c r="O51" s="606"/>
      <c r="P51" s="606"/>
      <c r="Q51" s="606"/>
      <c r="R51" s="120"/>
      <c r="AY51" s="400"/>
      <c r="AZ51" s="400"/>
      <c r="BA51" s="400"/>
      <c r="BB51" s="400"/>
      <c r="BC51" s="400"/>
      <c r="BD51" s="482"/>
      <c r="BE51" s="482"/>
      <c r="BF51" s="482"/>
      <c r="BG51" s="400"/>
      <c r="BH51" s="400"/>
      <c r="BI51" s="400"/>
      <c r="BJ51" s="400"/>
    </row>
    <row r="52" spans="1:74" s="325" customFormat="1" ht="12" customHeight="1" x14ac:dyDescent="0.2">
      <c r="A52" s="324"/>
      <c r="B52" s="634" t="s">
        <v>1409</v>
      </c>
      <c r="C52" s="621"/>
      <c r="D52" s="621"/>
      <c r="E52" s="621"/>
      <c r="F52" s="621"/>
      <c r="G52" s="621"/>
      <c r="H52" s="621"/>
      <c r="I52" s="621"/>
      <c r="J52" s="621"/>
      <c r="K52" s="621"/>
      <c r="L52" s="621"/>
      <c r="M52" s="621"/>
      <c r="N52" s="621"/>
      <c r="O52" s="621"/>
      <c r="P52" s="621"/>
      <c r="Q52" s="601"/>
      <c r="R52" s="120"/>
      <c r="AY52" s="400"/>
      <c r="AZ52" s="400"/>
      <c r="BA52" s="400"/>
      <c r="BB52" s="400"/>
      <c r="BC52" s="400"/>
      <c r="BD52" s="482"/>
      <c r="BE52" s="482"/>
      <c r="BF52" s="482"/>
      <c r="BG52" s="400"/>
      <c r="BH52" s="400"/>
      <c r="BI52" s="400"/>
      <c r="BJ52" s="400"/>
    </row>
    <row r="53" spans="1:74" s="325" customFormat="1" ht="12" customHeight="1" x14ac:dyDescent="0.2">
      <c r="A53" s="324"/>
      <c r="B53" s="634" t="s">
        <v>1408</v>
      </c>
      <c r="C53" s="601"/>
      <c r="D53" s="601"/>
      <c r="E53" s="601"/>
      <c r="F53" s="601"/>
      <c r="G53" s="601"/>
      <c r="H53" s="601"/>
      <c r="I53" s="601"/>
      <c r="J53" s="601"/>
      <c r="K53" s="601"/>
      <c r="L53" s="601"/>
      <c r="M53" s="601"/>
      <c r="N53" s="601"/>
      <c r="O53" s="601"/>
      <c r="P53" s="601"/>
      <c r="Q53" s="601"/>
      <c r="R53" s="120"/>
      <c r="AY53" s="400"/>
      <c r="AZ53" s="400"/>
      <c r="BA53" s="400"/>
      <c r="BB53" s="400"/>
      <c r="BC53" s="400"/>
      <c r="BD53" s="482"/>
      <c r="BE53" s="482"/>
      <c r="BF53" s="482"/>
      <c r="BG53" s="400"/>
      <c r="BH53" s="400"/>
      <c r="BI53" s="400"/>
      <c r="BJ53" s="400"/>
    </row>
    <row r="54" spans="1:74" s="325" customFormat="1" ht="12" customHeight="1" x14ac:dyDescent="0.2">
      <c r="A54" s="324"/>
      <c r="B54" s="634" t="s">
        <v>1362</v>
      </c>
      <c r="C54" s="601"/>
      <c r="D54" s="601"/>
      <c r="E54" s="601"/>
      <c r="F54" s="601"/>
      <c r="G54" s="601"/>
      <c r="H54" s="601"/>
      <c r="I54" s="601"/>
      <c r="J54" s="601"/>
      <c r="K54" s="601"/>
      <c r="L54" s="601"/>
      <c r="M54" s="601"/>
      <c r="N54" s="601"/>
      <c r="O54" s="601"/>
      <c r="P54" s="601"/>
      <c r="Q54" s="601"/>
      <c r="R54" s="120"/>
      <c r="AY54" s="400"/>
      <c r="AZ54" s="400"/>
      <c r="BA54" s="400"/>
      <c r="BB54" s="400"/>
      <c r="BC54" s="400"/>
      <c r="BD54" s="482"/>
      <c r="BE54" s="482"/>
      <c r="BF54" s="482"/>
      <c r="BG54" s="400"/>
      <c r="BH54" s="400"/>
      <c r="BI54" s="400"/>
      <c r="BJ54" s="400"/>
    </row>
    <row r="55" spans="1:74" s="325" customFormat="1" ht="12" customHeight="1" x14ac:dyDescent="0.25">
      <c r="A55" s="324"/>
      <c r="B55" s="638" t="s">
        <v>1220</v>
      </c>
      <c r="C55" s="638"/>
      <c r="D55" s="638"/>
      <c r="E55" s="638"/>
      <c r="F55" s="638"/>
      <c r="G55" s="638"/>
      <c r="H55" s="638"/>
      <c r="I55" s="638"/>
      <c r="J55" s="638"/>
      <c r="K55" s="638"/>
      <c r="L55" s="638"/>
      <c r="M55" s="638"/>
      <c r="N55" s="638"/>
      <c r="O55" s="638"/>
      <c r="P55" s="638"/>
      <c r="Q55" s="638"/>
      <c r="R55" s="638"/>
      <c r="AY55" s="400"/>
      <c r="AZ55" s="400"/>
      <c r="BA55" s="400"/>
      <c r="BB55" s="400"/>
      <c r="BC55" s="400"/>
      <c r="BD55" s="482"/>
      <c r="BE55" s="482"/>
      <c r="BF55" s="482"/>
      <c r="BG55" s="400"/>
      <c r="BH55" s="400"/>
      <c r="BI55" s="400"/>
      <c r="BJ55" s="400"/>
    </row>
    <row r="56" spans="1:74" s="325" customFormat="1" ht="12" customHeight="1" x14ac:dyDescent="0.25">
      <c r="A56" s="324"/>
      <c r="B56" s="638" t="s">
        <v>1363</v>
      </c>
      <c r="C56" s="638"/>
      <c r="D56" s="638"/>
      <c r="E56" s="638"/>
      <c r="F56" s="638"/>
      <c r="G56" s="638"/>
      <c r="H56" s="638"/>
      <c r="I56" s="638"/>
      <c r="J56" s="638"/>
      <c r="K56" s="638"/>
      <c r="L56" s="638"/>
      <c r="M56" s="638"/>
      <c r="N56" s="638"/>
      <c r="O56" s="638"/>
      <c r="P56" s="638"/>
      <c r="Q56" s="638"/>
      <c r="R56" s="556"/>
      <c r="AY56" s="400"/>
      <c r="AZ56" s="400"/>
      <c r="BA56" s="400"/>
      <c r="BB56" s="400"/>
      <c r="BC56" s="400"/>
      <c r="BD56" s="482"/>
      <c r="BE56" s="482"/>
      <c r="BF56" s="482"/>
      <c r="BG56" s="400"/>
      <c r="BH56" s="400"/>
      <c r="BI56" s="400"/>
      <c r="BJ56" s="400"/>
    </row>
    <row r="57" spans="1:74" s="325" customFormat="1" ht="12" customHeight="1" x14ac:dyDescent="0.25">
      <c r="A57" s="324"/>
      <c r="B57" s="619" t="str">
        <f>"Notes: "&amp;"EIA completed modeling and analysis for this report on " &amp;Dates!$D$2&amp;"."</f>
        <v>Notes: EIA completed modeling and analysis for this report on Thursday February 1, 2024.</v>
      </c>
      <c r="C57" s="612"/>
      <c r="D57" s="612"/>
      <c r="E57" s="612"/>
      <c r="F57" s="612"/>
      <c r="G57" s="612"/>
      <c r="H57" s="612"/>
      <c r="I57" s="612"/>
      <c r="J57" s="612"/>
      <c r="K57" s="612"/>
      <c r="L57" s="612"/>
      <c r="M57" s="612"/>
      <c r="N57" s="612"/>
      <c r="O57" s="612"/>
      <c r="P57" s="612"/>
      <c r="Q57" s="612"/>
      <c r="AY57" s="400"/>
      <c r="AZ57" s="400"/>
      <c r="BA57" s="400"/>
      <c r="BB57" s="400"/>
      <c r="BC57" s="400"/>
      <c r="BD57" s="482"/>
      <c r="BE57" s="482"/>
      <c r="BF57" s="482"/>
      <c r="BG57" s="400"/>
      <c r="BH57" s="400"/>
      <c r="BI57" s="400"/>
      <c r="BJ57" s="400"/>
    </row>
    <row r="58" spans="1:74" s="325" customFormat="1" ht="12" customHeight="1" x14ac:dyDescent="0.25">
      <c r="A58" s="324"/>
      <c r="B58" s="608" t="s">
        <v>334</v>
      </c>
      <c r="C58" s="621"/>
      <c r="D58" s="621"/>
      <c r="E58" s="621"/>
      <c r="F58" s="621"/>
      <c r="G58" s="621"/>
      <c r="H58" s="621"/>
      <c r="I58" s="621"/>
      <c r="J58" s="621"/>
      <c r="K58" s="621"/>
      <c r="L58" s="621"/>
      <c r="M58" s="621"/>
      <c r="N58" s="621"/>
      <c r="O58" s="621"/>
      <c r="P58" s="621"/>
      <c r="Q58" s="601"/>
      <c r="AY58" s="400"/>
      <c r="AZ58" s="400"/>
      <c r="BA58" s="400"/>
      <c r="BB58" s="400"/>
      <c r="BC58" s="400"/>
      <c r="BD58" s="482"/>
      <c r="BE58" s="482"/>
      <c r="BF58" s="482"/>
      <c r="BG58" s="400"/>
      <c r="BH58" s="400"/>
      <c r="BI58" s="400"/>
      <c r="BJ58" s="400"/>
    </row>
    <row r="59" spans="1:74" s="325" customFormat="1" ht="12" customHeight="1" x14ac:dyDescent="0.25">
      <c r="A59" s="324"/>
      <c r="B59" s="636" t="s">
        <v>1364</v>
      </c>
      <c r="C59" s="601"/>
      <c r="D59" s="601"/>
      <c r="E59" s="601"/>
      <c r="F59" s="601"/>
      <c r="G59" s="601"/>
      <c r="H59" s="601"/>
      <c r="I59" s="601"/>
      <c r="J59" s="601"/>
      <c r="K59" s="601"/>
      <c r="L59" s="601"/>
      <c r="M59" s="601"/>
      <c r="N59" s="601"/>
      <c r="O59" s="601"/>
      <c r="P59" s="601"/>
      <c r="Q59" s="601"/>
      <c r="AY59" s="400"/>
      <c r="AZ59" s="400"/>
      <c r="BA59" s="400"/>
      <c r="BB59" s="400"/>
      <c r="BC59" s="400"/>
      <c r="BD59" s="482"/>
      <c r="BE59" s="482"/>
      <c r="BF59" s="482"/>
      <c r="BG59" s="400"/>
      <c r="BH59" s="400"/>
      <c r="BI59" s="400"/>
      <c r="BJ59" s="400"/>
    </row>
    <row r="60" spans="1:74" s="326" customFormat="1" ht="12" customHeight="1" x14ac:dyDescent="0.25">
      <c r="A60" s="322"/>
      <c r="B60" s="608" t="s">
        <v>802</v>
      </c>
      <c r="C60" s="609"/>
      <c r="D60" s="609"/>
      <c r="E60" s="609"/>
      <c r="F60" s="609"/>
      <c r="G60" s="609"/>
      <c r="H60" s="609"/>
      <c r="I60" s="609"/>
      <c r="J60" s="609"/>
      <c r="K60" s="609"/>
      <c r="L60" s="609"/>
      <c r="M60" s="609"/>
      <c r="N60" s="609"/>
      <c r="O60" s="609"/>
      <c r="P60" s="609"/>
      <c r="Q60" s="601"/>
      <c r="R60" s="325"/>
      <c r="AY60" s="399"/>
      <c r="AZ60" s="399"/>
      <c r="BA60" s="399"/>
      <c r="BB60" s="399"/>
      <c r="BC60" s="399"/>
      <c r="BD60" s="481"/>
      <c r="BE60" s="481"/>
      <c r="BF60" s="481"/>
      <c r="BG60" s="399"/>
      <c r="BH60" s="399"/>
      <c r="BI60" s="399"/>
      <c r="BJ60" s="399"/>
    </row>
    <row r="61" spans="1:74" ht="12" customHeight="1" x14ac:dyDescent="0.25">
      <c r="B61" s="628" t="s">
        <v>1242</v>
      </c>
      <c r="C61" s="601"/>
      <c r="D61" s="601"/>
      <c r="E61" s="601"/>
      <c r="F61" s="601"/>
      <c r="G61" s="601"/>
      <c r="H61" s="601"/>
      <c r="I61" s="601"/>
      <c r="J61" s="601"/>
      <c r="K61" s="601"/>
      <c r="L61" s="601"/>
      <c r="M61" s="601"/>
      <c r="N61" s="601"/>
      <c r="O61" s="601"/>
      <c r="P61" s="601"/>
      <c r="Q61" s="601"/>
      <c r="R61" s="326"/>
      <c r="BK61" s="299"/>
      <c r="BL61" s="299"/>
      <c r="BM61" s="299"/>
      <c r="BN61" s="299"/>
      <c r="BO61" s="299"/>
      <c r="BP61" s="299"/>
      <c r="BQ61" s="299"/>
      <c r="BR61" s="299"/>
      <c r="BS61" s="299"/>
      <c r="BT61" s="299"/>
      <c r="BU61" s="299"/>
      <c r="BV61" s="299"/>
    </row>
    <row r="62" spans="1:74" x14ac:dyDescent="0.25">
      <c r="BK62" s="299"/>
      <c r="BL62" s="299"/>
      <c r="BM62" s="299"/>
      <c r="BN62" s="299"/>
      <c r="BO62" s="299"/>
      <c r="BP62" s="299"/>
      <c r="BQ62" s="299"/>
      <c r="BR62" s="299"/>
      <c r="BS62" s="299"/>
      <c r="BT62" s="299"/>
      <c r="BU62" s="299"/>
      <c r="BV62" s="299"/>
    </row>
    <row r="63" spans="1:74" x14ac:dyDescent="0.25">
      <c r="BK63" s="299"/>
      <c r="BL63" s="299"/>
      <c r="BM63" s="299"/>
      <c r="BN63" s="299"/>
      <c r="BO63" s="299"/>
      <c r="BP63" s="299"/>
      <c r="BQ63" s="299"/>
      <c r="BR63" s="299"/>
      <c r="BS63" s="299"/>
      <c r="BT63" s="299"/>
      <c r="BU63" s="299"/>
      <c r="BV63" s="299"/>
    </row>
    <row r="64" spans="1:74" x14ac:dyDescent="0.25">
      <c r="BK64" s="299"/>
      <c r="BL64" s="299"/>
      <c r="BM64" s="299"/>
      <c r="BN64" s="299"/>
      <c r="BO64" s="299"/>
      <c r="BP64" s="299"/>
      <c r="BQ64" s="299"/>
      <c r="BR64" s="299"/>
      <c r="BS64" s="299"/>
      <c r="BT64" s="299"/>
      <c r="BU64" s="299"/>
      <c r="BV64" s="299"/>
    </row>
    <row r="65" spans="63:74" x14ac:dyDescent="0.25">
      <c r="BK65" s="299"/>
      <c r="BL65" s="299"/>
      <c r="BM65" s="299"/>
      <c r="BN65" s="299"/>
      <c r="BO65" s="299"/>
      <c r="BP65" s="299"/>
      <c r="BQ65" s="299"/>
      <c r="BR65" s="299"/>
      <c r="BS65" s="299"/>
      <c r="BT65" s="299"/>
      <c r="BU65" s="299"/>
      <c r="BV65" s="299"/>
    </row>
    <row r="66" spans="63:74" x14ac:dyDescent="0.25">
      <c r="BK66" s="299"/>
      <c r="BL66" s="299"/>
      <c r="BM66" s="299"/>
      <c r="BN66" s="299"/>
      <c r="BO66" s="299"/>
      <c r="BP66" s="299"/>
      <c r="BQ66" s="299"/>
      <c r="BR66" s="299"/>
      <c r="BS66" s="299"/>
      <c r="BT66" s="299"/>
      <c r="BU66" s="299"/>
      <c r="BV66" s="299"/>
    </row>
    <row r="67" spans="63:74" x14ac:dyDescent="0.25">
      <c r="BK67" s="299"/>
      <c r="BL67" s="299"/>
      <c r="BM67" s="299"/>
      <c r="BN67" s="299"/>
      <c r="BO67" s="299"/>
      <c r="BP67" s="299"/>
      <c r="BQ67" s="299"/>
      <c r="BR67" s="299"/>
      <c r="BS67" s="299"/>
      <c r="BT67" s="299"/>
      <c r="BU67" s="299"/>
      <c r="BV67" s="299"/>
    </row>
    <row r="68" spans="63:74" x14ac:dyDescent="0.25">
      <c r="BK68" s="299"/>
      <c r="BL68" s="299"/>
      <c r="BM68" s="299"/>
      <c r="BN68" s="299"/>
      <c r="BO68" s="299"/>
      <c r="BP68" s="299"/>
      <c r="BQ68" s="299"/>
      <c r="BR68" s="299"/>
      <c r="BS68" s="299"/>
      <c r="BT68" s="299"/>
      <c r="BU68" s="299"/>
      <c r="BV68" s="299"/>
    </row>
    <row r="69" spans="63:74" x14ac:dyDescent="0.25">
      <c r="BK69" s="299"/>
      <c r="BL69" s="299"/>
      <c r="BM69" s="299"/>
      <c r="BN69" s="299"/>
      <c r="BO69" s="299"/>
      <c r="BP69" s="299"/>
      <c r="BQ69" s="299"/>
      <c r="BR69" s="299"/>
      <c r="BS69" s="299"/>
      <c r="BT69" s="299"/>
      <c r="BU69" s="299"/>
      <c r="BV69" s="299"/>
    </row>
    <row r="70" spans="63:74" x14ac:dyDescent="0.25">
      <c r="BK70" s="299"/>
      <c r="BL70" s="299"/>
      <c r="BM70" s="299"/>
      <c r="BN70" s="299"/>
      <c r="BO70" s="299"/>
      <c r="BP70" s="299"/>
      <c r="BQ70" s="299"/>
      <c r="BR70" s="299"/>
      <c r="BS70" s="299"/>
      <c r="BT70" s="299"/>
      <c r="BU70" s="299"/>
      <c r="BV70" s="299"/>
    </row>
    <row r="71" spans="63:74" x14ac:dyDescent="0.25">
      <c r="BK71" s="299"/>
      <c r="BL71" s="299"/>
      <c r="BM71" s="299"/>
      <c r="BN71" s="299"/>
      <c r="BO71" s="299"/>
      <c r="BP71" s="299"/>
      <c r="BQ71" s="299"/>
      <c r="BR71" s="299"/>
      <c r="BS71" s="299"/>
      <c r="BT71" s="299"/>
      <c r="BU71" s="299"/>
      <c r="BV71" s="299"/>
    </row>
    <row r="72" spans="63:74" x14ac:dyDescent="0.25">
      <c r="BK72" s="299"/>
      <c r="BL72" s="299"/>
      <c r="BM72" s="299"/>
      <c r="BN72" s="299"/>
      <c r="BO72" s="299"/>
      <c r="BP72" s="299"/>
      <c r="BQ72" s="299"/>
      <c r="BR72" s="299"/>
      <c r="BS72" s="299"/>
      <c r="BT72" s="299"/>
      <c r="BU72" s="299"/>
      <c r="BV72" s="299"/>
    </row>
    <row r="73" spans="63:74" x14ac:dyDescent="0.25">
      <c r="BK73" s="299"/>
      <c r="BL73" s="299"/>
      <c r="BM73" s="299"/>
      <c r="BN73" s="299"/>
      <c r="BO73" s="299"/>
      <c r="BP73" s="299"/>
      <c r="BQ73" s="299"/>
      <c r="BR73" s="299"/>
      <c r="BS73" s="299"/>
      <c r="BT73" s="299"/>
      <c r="BU73" s="299"/>
      <c r="BV73" s="299"/>
    </row>
    <row r="74" spans="63:74" x14ac:dyDescent="0.25">
      <c r="BK74" s="299"/>
      <c r="BL74" s="299"/>
      <c r="BM74" s="299"/>
      <c r="BN74" s="299"/>
      <c r="BO74" s="299"/>
      <c r="BP74" s="299"/>
      <c r="BQ74" s="299"/>
      <c r="BR74" s="299"/>
      <c r="BS74" s="299"/>
      <c r="BT74" s="299"/>
      <c r="BU74" s="299"/>
      <c r="BV74" s="299"/>
    </row>
    <row r="75" spans="63:74" x14ac:dyDescent="0.25">
      <c r="BK75" s="299"/>
      <c r="BL75" s="299"/>
      <c r="BM75" s="299"/>
      <c r="BN75" s="299"/>
      <c r="BO75" s="299"/>
      <c r="BP75" s="299"/>
      <c r="BQ75" s="299"/>
      <c r="BR75" s="299"/>
      <c r="BS75" s="299"/>
      <c r="BT75" s="299"/>
      <c r="BU75" s="299"/>
      <c r="BV75" s="299"/>
    </row>
    <row r="76" spans="63:74" x14ac:dyDescent="0.25">
      <c r="BK76" s="299"/>
      <c r="BL76" s="299"/>
      <c r="BM76" s="299"/>
      <c r="BN76" s="299"/>
      <c r="BO76" s="299"/>
      <c r="BP76" s="299"/>
      <c r="BQ76" s="299"/>
      <c r="BR76" s="299"/>
      <c r="BS76" s="299"/>
      <c r="BT76" s="299"/>
      <c r="BU76" s="299"/>
      <c r="BV76" s="299"/>
    </row>
    <row r="77" spans="63:74" x14ac:dyDescent="0.25">
      <c r="BK77" s="299"/>
      <c r="BL77" s="299"/>
      <c r="BM77" s="299"/>
      <c r="BN77" s="299"/>
      <c r="BO77" s="299"/>
      <c r="BP77" s="299"/>
      <c r="BQ77" s="299"/>
      <c r="BR77" s="299"/>
      <c r="BS77" s="299"/>
      <c r="BT77" s="299"/>
      <c r="BU77" s="299"/>
      <c r="BV77" s="299"/>
    </row>
    <row r="78" spans="63:74" x14ac:dyDescent="0.25">
      <c r="BK78" s="299"/>
      <c r="BL78" s="299"/>
      <c r="BM78" s="299"/>
      <c r="BN78" s="299"/>
      <c r="BO78" s="299"/>
      <c r="BP78" s="299"/>
      <c r="BQ78" s="299"/>
      <c r="BR78" s="299"/>
      <c r="BS78" s="299"/>
      <c r="BT78" s="299"/>
      <c r="BU78" s="299"/>
      <c r="BV78" s="299"/>
    </row>
    <row r="79" spans="63:74" x14ac:dyDescent="0.25">
      <c r="BK79" s="299"/>
      <c r="BL79" s="299"/>
      <c r="BM79" s="299"/>
      <c r="BN79" s="299"/>
      <c r="BO79" s="299"/>
      <c r="BP79" s="299"/>
      <c r="BQ79" s="299"/>
      <c r="BR79" s="299"/>
      <c r="BS79" s="299"/>
      <c r="BT79" s="299"/>
      <c r="BU79" s="299"/>
      <c r="BV79" s="299"/>
    </row>
    <row r="80" spans="63:74" x14ac:dyDescent="0.25">
      <c r="BK80" s="299"/>
      <c r="BL80" s="299"/>
      <c r="BM80" s="299"/>
      <c r="BN80" s="299"/>
      <c r="BO80" s="299"/>
      <c r="BP80" s="299"/>
      <c r="BQ80" s="299"/>
      <c r="BR80" s="299"/>
      <c r="BS80" s="299"/>
      <c r="BT80" s="299"/>
      <c r="BU80" s="299"/>
      <c r="BV80" s="299"/>
    </row>
    <row r="81" spans="63:74" x14ac:dyDescent="0.25">
      <c r="BK81" s="299"/>
      <c r="BL81" s="299"/>
      <c r="BM81" s="299"/>
      <c r="BN81" s="299"/>
      <c r="BO81" s="299"/>
      <c r="BP81" s="299"/>
      <c r="BQ81" s="299"/>
      <c r="BR81" s="299"/>
      <c r="BS81" s="299"/>
      <c r="BT81" s="299"/>
      <c r="BU81" s="299"/>
      <c r="BV81" s="299"/>
    </row>
    <row r="82" spans="63:74" x14ac:dyDescent="0.25">
      <c r="BK82" s="299"/>
      <c r="BL82" s="299"/>
      <c r="BM82" s="299"/>
      <c r="BN82" s="299"/>
      <c r="BO82" s="299"/>
      <c r="BP82" s="299"/>
      <c r="BQ82" s="299"/>
      <c r="BR82" s="299"/>
      <c r="BS82" s="299"/>
      <c r="BT82" s="299"/>
      <c r="BU82" s="299"/>
      <c r="BV82" s="299"/>
    </row>
    <row r="83" spans="63:74" x14ac:dyDescent="0.25">
      <c r="BK83" s="299"/>
      <c r="BL83" s="299"/>
      <c r="BM83" s="299"/>
      <c r="BN83" s="299"/>
      <c r="BO83" s="299"/>
      <c r="BP83" s="299"/>
      <c r="BQ83" s="299"/>
      <c r="BR83" s="299"/>
      <c r="BS83" s="299"/>
      <c r="BT83" s="299"/>
      <c r="BU83" s="299"/>
      <c r="BV83" s="299"/>
    </row>
    <row r="84" spans="63:74" x14ac:dyDescent="0.25">
      <c r="BK84" s="299"/>
      <c r="BL84" s="299"/>
      <c r="BM84" s="299"/>
      <c r="BN84" s="299"/>
      <c r="BO84" s="299"/>
      <c r="BP84" s="299"/>
      <c r="BQ84" s="299"/>
      <c r="BR84" s="299"/>
      <c r="BS84" s="299"/>
      <c r="BT84" s="299"/>
      <c r="BU84" s="299"/>
      <c r="BV84" s="299"/>
    </row>
    <row r="85" spans="63:74" x14ac:dyDescent="0.25">
      <c r="BK85" s="299"/>
      <c r="BL85" s="299"/>
      <c r="BM85" s="299"/>
      <c r="BN85" s="299"/>
      <c r="BO85" s="299"/>
      <c r="BP85" s="299"/>
      <c r="BQ85" s="299"/>
      <c r="BR85" s="299"/>
      <c r="BS85" s="299"/>
      <c r="BT85" s="299"/>
      <c r="BU85" s="299"/>
      <c r="BV85" s="299"/>
    </row>
    <row r="86" spans="63:74" x14ac:dyDescent="0.25">
      <c r="BK86" s="299"/>
      <c r="BL86" s="299"/>
      <c r="BM86" s="299"/>
      <c r="BN86" s="299"/>
      <c r="BO86" s="299"/>
      <c r="BP86" s="299"/>
      <c r="BQ86" s="299"/>
      <c r="BR86" s="299"/>
      <c r="BS86" s="299"/>
      <c r="BT86" s="299"/>
      <c r="BU86" s="299"/>
      <c r="BV86" s="299"/>
    </row>
    <row r="87" spans="63:74" x14ac:dyDescent="0.25">
      <c r="BK87" s="299"/>
      <c r="BL87" s="299"/>
      <c r="BM87" s="299"/>
      <c r="BN87" s="299"/>
      <c r="BO87" s="299"/>
      <c r="BP87" s="299"/>
      <c r="BQ87" s="299"/>
      <c r="BR87" s="299"/>
      <c r="BS87" s="299"/>
      <c r="BT87" s="299"/>
      <c r="BU87" s="299"/>
      <c r="BV87" s="299"/>
    </row>
    <row r="88" spans="63:74" x14ac:dyDescent="0.25">
      <c r="BK88" s="299"/>
      <c r="BL88" s="299"/>
      <c r="BM88" s="299"/>
      <c r="BN88" s="299"/>
      <c r="BO88" s="299"/>
      <c r="BP88" s="299"/>
      <c r="BQ88" s="299"/>
      <c r="BR88" s="299"/>
      <c r="BS88" s="299"/>
      <c r="BT88" s="299"/>
      <c r="BU88" s="299"/>
      <c r="BV88" s="299"/>
    </row>
    <row r="89" spans="63:74" x14ac:dyDescent="0.25">
      <c r="BK89" s="299"/>
      <c r="BL89" s="299"/>
      <c r="BM89" s="299"/>
      <c r="BN89" s="299"/>
      <c r="BO89" s="299"/>
      <c r="BP89" s="299"/>
      <c r="BQ89" s="299"/>
      <c r="BR89" s="299"/>
      <c r="BS89" s="299"/>
      <c r="BT89" s="299"/>
      <c r="BU89" s="299"/>
      <c r="BV89" s="299"/>
    </row>
    <row r="90" spans="63:74" x14ac:dyDescent="0.25">
      <c r="BK90" s="299"/>
      <c r="BL90" s="299"/>
      <c r="BM90" s="299"/>
      <c r="BN90" s="299"/>
      <c r="BO90" s="299"/>
      <c r="BP90" s="299"/>
      <c r="BQ90" s="299"/>
      <c r="BR90" s="299"/>
      <c r="BS90" s="299"/>
      <c r="BT90" s="299"/>
      <c r="BU90" s="299"/>
      <c r="BV90" s="299"/>
    </row>
    <row r="91" spans="63:74" x14ac:dyDescent="0.25">
      <c r="BK91" s="299"/>
      <c r="BL91" s="299"/>
      <c r="BM91" s="299"/>
      <c r="BN91" s="299"/>
      <c r="BO91" s="299"/>
      <c r="BP91" s="299"/>
      <c r="BQ91" s="299"/>
      <c r="BR91" s="299"/>
      <c r="BS91" s="299"/>
      <c r="BT91" s="299"/>
      <c r="BU91" s="299"/>
      <c r="BV91" s="299"/>
    </row>
    <row r="92" spans="63:74" x14ac:dyDescent="0.25">
      <c r="BK92" s="299"/>
      <c r="BL92" s="299"/>
      <c r="BM92" s="299"/>
      <c r="BN92" s="299"/>
      <c r="BO92" s="299"/>
      <c r="BP92" s="299"/>
      <c r="BQ92" s="299"/>
      <c r="BR92" s="299"/>
      <c r="BS92" s="299"/>
      <c r="BT92" s="299"/>
      <c r="BU92" s="299"/>
      <c r="BV92" s="299"/>
    </row>
    <row r="93" spans="63:74" x14ac:dyDescent="0.25">
      <c r="BK93" s="299"/>
      <c r="BL93" s="299"/>
      <c r="BM93" s="299"/>
      <c r="BN93" s="299"/>
      <c r="BO93" s="299"/>
      <c r="BP93" s="299"/>
      <c r="BQ93" s="299"/>
      <c r="BR93" s="299"/>
      <c r="BS93" s="299"/>
      <c r="BT93" s="299"/>
      <c r="BU93" s="299"/>
      <c r="BV93" s="299"/>
    </row>
    <row r="94" spans="63:74" x14ac:dyDescent="0.25">
      <c r="BK94" s="299"/>
      <c r="BL94" s="299"/>
      <c r="BM94" s="299"/>
      <c r="BN94" s="299"/>
      <c r="BO94" s="299"/>
      <c r="BP94" s="299"/>
      <c r="BQ94" s="299"/>
      <c r="BR94" s="299"/>
      <c r="BS94" s="299"/>
      <c r="BT94" s="299"/>
      <c r="BU94" s="299"/>
      <c r="BV94" s="299"/>
    </row>
    <row r="95" spans="63:74" x14ac:dyDescent="0.25">
      <c r="BK95" s="299"/>
      <c r="BL95" s="299"/>
      <c r="BM95" s="299"/>
      <c r="BN95" s="299"/>
      <c r="BO95" s="299"/>
      <c r="BP95" s="299"/>
      <c r="BQ95" s="299"/>
      <c r="BR95" s="299"/>
      <c r="BS95" s="299"/>
      <c r="BT95" s="299"/>
      <c r="BU95" s="299"/>
      <c r="BV95" s="299"/>
    </row>
    <row r="96" spans="63:74" x14ac:dyDescent="0.25">
      <c r="BK96" s="299"/>
      <c r="BL96" s="299"/>
      <c r="BM96" s="299"/>
      <c r="BN96" s="299"/>
      <c r="BO96" s="299"/>
      <c r="BP96" s="299"/>
      <c r="BQ96" s="299"/>
      <c r="BR96" s="299"/>
      <c r="BS96" s="299"/>
      <c r="BT96" s="299"/>
      <c r="BU96" s="299"/>
      <c r="BV96" s="299"/>
    </row>
    <row r="97" spans="63:74" x14ac:dyDescent="0.25">
      <c r="BK97" s="299"/>
      <c r="BL97" s="299"/>
      <c r="BM97" s="299"/>
      <c r="BN97" s="299"/>
      <c r="BO97" s="299"/>
      <c r="BP97" s="299"/>
      <c r="BQ97" s="299"/>
      <c r="BR97" s="299"/>
      <c r="BS97" s="299"/>
      <c r="BT97" s="299"/>
      <c r="BU97" s="299"/>
      <c r="BV97" s="299"/>
    </row>
    <row r="98" spans="63:74" x14ac:dyDescent="0.25">
      <c r="BK98" s="299"/>
      <c r="BL98" s="299"/>
      <c r="BM98" s="299"/>
      <c r="BN98" s="299"/>
      <c r="BO98" s="299"/>
      <c r="BP98" s="299"/>
      <c r="BQ98" s="299"/>
      <c r="BR98" s="299"/>
      <c r="BS98" s="299"/>
      <c r="BT98" s="299"/>
      <c r="BU98" s="299"/>
      <c r="BV98" s="299"/>
    </row>
    <row r="99" spans="63:74" x14ac:dyDescent="0.25">
      <c r="BK99" s="299"/>
      <c r="BL99" s="299"/>
      <c r="BM99" s="299"/>
      <c r="BN99" s="299"/>
      <c r="BO99" s="299"/>
      <c r="BP99" s="299"/>
      <c r="BQ99" s="299"/>
      <c r="BR99" s="299"/>
      <c r="BS99" s="299"/>
      <c r="BT99" s="299"/>
      <c r="BU99" s="299"/>
      <c r="BV99" s="299"/>
    </row>
    <row r="100" spans="63:74" x14ac:dyDescent="0.25">
      <c r="BK100" s="299"/>
      <c r="BL100" s="299"/>
      <c r="BM100" s="299"/>
      <c r="BN100" s="299"/>
      <c r="BO100" s="299"/>
      <c r="BP100" s="299"/>
      <c r="BQ100" s="299"/>
      <c r="BR100" s="299"/>
      <c r="BS100" s="299"/>
      <c r="BT100" s="299"/>
      <c r="BU100" s="299"/>
      <c r="BV100" s="299"/>
    </row>
    <row r="101" spans="63:74" x14ac:dyDescent="0.25">
      <c r="BK101" s="299"/>
      <c r="BL101" s="299"/>
      <c r="BM101" s="299"/>
      <c r="BN101" s="299"/>
      <c r="BO101" s="299"/>
      <c r="BP101" s="299"/>
      <c r="BQ101" s="299"/>
      <c r="BR101" s="299"/>
      <c r="BS101" s="299"/>
      <c r="BT101" s="299"/>
      <c r="BU101" s="299"/>
      <c r="BV101" s="299"/>
    </row>
    <row r="102" spans="63:74" x14ac:dyDescent="0.25">
      <c r="BK102" s="299"/>
      <c r="BL102" s="299"/>
      <c r="BM102" s="299"/>
      <c r="BN102" s="299"/>
      <c r="BO102" s="299"/>
      <c r="BP102" s="299"/>
      <c r="BQ102" s="299"/>
      <c r="BR102" s="299"/>
      <c r="BS102" s="299"/>
      <c r="BT102" s="299"/>
      <c r="BU102" s="299"/>
      <c r="BV102" s="299"/>
    </row>
    <row r="103" spans="63:74" x14ac:dyDescent="0.25">
      <c r="BK103" s="299"/>
      <c r="BL103" s="299"/>
      <c r="BM103" s="299"/>
      <c r="BN103" s="299"/>
      <c r="BO103" s="299"/>
      <c r="BP103" s="299"/>
      <c r="BQ103" s="299"/>
      <c r="BR103" s="299"/>
      <c r="BS103" s="299"/>
      <c r="BT103" s="299"/>
      <c r="BU103" s="299"/>
      <c r="BV103" s="299"/>
    </row>
    <row r="104" spans="63:74" x14ac:dyDescent="0.25">
      <c r="BK104" s="299"/>
      <c r="BL104" s="299"/>
      <c r="BM104" s="299"/>
      <c r="BN104" s="299"/>
      <c r="BO104" s="299"/>
      <c r="BP104" s="299"/>
      <c r="BQ104" s="299"/>
      <c r="BR104" s="299"/>
      <c r="BS104" s="299"/>
      <c r="BT104" s="299"/>
      <c r="BU104" s="299"/>
      <c r="BV104" s="299"/>
    </row>
    <row r="105" spans="63:74" x14ac:dyDescent="0.25">
      <c r="BK105" s="299"/>
      <c r="BL105" s="299"/>
      <c r="BM105" s="299"/>
      <c r="BN105" s="299"/>
      <c r="BO105" s="299"/>
      <c r="BP105" s="299"/>
      <c r="BQ105" s="299"/>
      <c r="BR105" s="299"/>
      <c r="BS105" s="299"/>
      <c r="BT105" s="299"/>
      <c r="BU105" s="299"/>
      <c r="BV105" s="299"/>
    </row>
    <row r="106" spans="63:74" x14ac:dyDescent="0.25">
      <c r="BK106" s="299"/>
      <c r="BL106" s="299"/>
      <c r="BM106" s="299"/>
      <c r="BN106" s="299"/>
      <c r="BO106" s="299"/>
      <c r="BP106" s="299"/>
      <c r="BQ106" s="299"/>
      <c r="BR106" s="299"/>
      <c r="BS106" s="299"/>
      <c r="BT106" s="299"/>
      <c r="BU106" s="299"/>
      <c r="BV106" s="299"/>
    </row>
    <row r="107" spans="63:74" x14ac:dyDescent="0.25">
      <c r="BK107" s="299"/>
      <c r="BL107" s="299"/>
      <c r="BM107" s="299"/>
      <c r="BN107" s="299"/>
      <c r="BO107" s="299"/>
      <c r="BP107" s="299"/>
      <c r="BQ107" s="299"/>
      <c r="BR107" s="299"/>
      <c r="BS107" s="299"/>
      <c r="BT107" s="299"/>
      <c r="BU107" s="299"/>
      <c r="BV107" s="299"/>
    </row>
    <row r="108" spans="63:74" x14ac:dyDescent="0.25">
      <c r="BK108" s="299"/>
      <c r="BL108" s="299"/>
      <c r="BM108" s="299"/>
      <c r="BN108" s="299"/>
      <c r="BO108" s="299"/>
      <c r="BP108" s="299"/>
      <c r="BQ108" s="299"/>
      <c r="BR108" s="299"/>
      <c r="BS108" s="299"/>
      <c r="BT108" s="299"/>
      <c r="BU108" s="299"/>
      <c r="BV108" s="299"/>
    </row>
    <row r="109" spans="63:74" x14ac:dyDescent="0.25">
      <c r="BK109" s="299"/>
      <c r="BL109" s="299"/>
      <c r="BM109" s="299"/>
      <c r="BN109" s="299"/>
      <c r="BO109" s="299"/>
      <c r="BP109" s="299"/>
      <c r="BQ109" s="299"/>
      <c r="BR109" s="299"/>
      <c r="BS109" s="299"/>
      <c r="BT109" s="299"/>
      <c r="BU109" s="299"/>
      <c r="BV109" s="299"/>
    </row>
    <row r="110" spans="63:74" x14ac:dyDescent="0.25">
      <c r="BK110" s="299"/>
      <c r="BL110" s="299"/>
      <c r="BM110" s="299"/>
      <c r="BN110" s="299"/>
      <c r="BO110" s="299"/>
      <c r="BP110" s="299"/>
      <c r="BQ110" s="299"/>
      <c r="BR110" s="299"/>
      <c r="BS110" s="299"/>
      <c r="BT110" s="299"/>
      <c r="BU110" s="299"/>
      <c r="BV110" s="299"/>
    </row>
    <row r="111" spans="63:74" x14ac:dyDescent="0.25">
      <c r="BK111" s="299"/>
      <c r="BL111" s="299"/>
      <c r="BM111" s="299"/>
      <c r="BN111" s="299"/>
      <c r="BO111" s="299"/>
      <c r="BP111" s="299"/>
      <c r="BQ111" s="299"/>
      <c r="BR111" s="299"/>
      <c r="BS111" s="299"/>
      <c r="BT111" s="299"/>
      <c r="BU111" s="299"/>
      <c r="BV111" s="299"/>
    </row>
    <row r="112" spans="63:74" x14ac:dyDescent="0.25">
      <c r="BK112" s="299"/>
      <c r="BL112" s="299"/>
      <c r="BM112" s="299"/>
      <c r="BN112" s="299"/>
      <c r="BO112" s="299"/>
      <c r="BP112" s="299"/>
      <c r="BQ112" s="299"/>
      <c r="BR112" s="299"/>
      <c r="BS112" s="299"/>
      <c r="BT112" s="299"/>
      <c r="BU112" s="299"/>
      <c r="BV112" s="299"/>
    </row>
    <row r="113" spans="63:74" x14ac:dyDescent="0.25">
      <c r="BK113" s="299"/>
      <c r="BL113" s="299"/>
      <c r="BM113" s="299"/>
      <c r="BN113" s="299"/>
      <c r="BO113" s="299"/>
      <c r="BP113" s="299"/>
      <c r="BQ113" s="299"/>
      <c r="BR113" s="299"/>
      <c r="BS113" s="299"/>
      <c r="BT113" s="299"/>
      <c r="BU113" s="299"/>
      <c r="BV113" s="299"/>
    </row>
    <row r="114" spans="63:74" x14ac:dyDescent="0.25">
      <c r="BK114" s="299"/>
      <c r="BL114" s="299"/>
      <c r="BM114" s="299"/>
      <c r="BN114" s="299"/>
      <c r="BO114" s="299"/>
      <c r="BP114" s="299"/>
      <c r="BQ114" s="299"/>
      <c r="BR114" s="299"/>
      <c r="BS114" s="299"/>
      <c r="BT114" s="299"/>
      <c r="BU114" s="299"/>
      <c r="BV114" s="299"/>
    </row>
    <row r="115" spans="63:74" x14ac:dyDescent="0.25">
      <c r="BK115" s="299"/>
      <c r="BL115" s="299"/>
      <c r="BM115" s="299"/>
      <c r="BN115" s="299"/>
      <c r="BO115" s="299"/>
      <c r="BP115" s="299"/>
      <c r="BQ115" s="299"/>
      <c r="BR115" s="299"/>
      <c r="BS115" s="299"/>
      <c r="BT115" s="299"/>
      <c r="BU115" s="299"/>
      <c r="BV115" s="299"/>
    </row>
    <row r="116" spans="63:74" x14ac:dyDescent="0.25">
      <c r="BK116" s="299"/>
      <c r="BL116" s="299"/>
      <c r="BM116" s="299"/>
      <c r="BN116" s="299"/>
      <c r="BO116" s="299"/>
      <c r="BP116" s="299"/>
      <c r="BQ116" s="299"/>
      <c r="BR116" s="299"/>
      <c r="BS116" s="299"/>
      <c r="BT116" s="299"/>
      <c r="BU116" s="299"/>
      <c r="BV116" s="299"/>
    </row>
    <row r="117" spans="63:74" x14ac:dyDescent="0.25">
      <c r="BK117" s="299"/>
      <c r="BL117" s="299"/>
      <c r="BM117" s="299"/>
      <c r="BN117" s="299"/>
      <c r="BO117" s="299"/>
      <c r="BP117" s="299"/>
      <c r="BQ117" s="299"/>
      <c r="BR117" s="299"/>
      <c r="BS117" s="299"/>
      <c r="BT117" s="299"/>
      <c r="BU117" s="299"/>
      <c r="BV117" s="299"/>
    </row>
    <row r="118" spans="63:74" x14ac:dyDescent="0.25">
      <c r="BK118" s="299"/>
      <c r="BL118" s="299"/>
      <c r="BM118" s="299"/>
      <c r="BN118" s="299"/>
      <c r="BO118" s="299"/>
      <c r="BP118" s="299"/>
      <c r="BQ118" s="299"/>
      <c r="BR118" s="299"/>
      <c r="BS118" s="299"/>
      <c r="BT118" s="299"/>
      <c r="BU118" s="299"/>
      <c r="BV118" s="299"/>
    </row>
    <row r="119" spans="63:74" x14ac:dyDescent="0.25">
      <c r="BK119" s="299"/>
      <c r="BL119" s="299"/>
      <c r="BM119" s="299"/>
      <c r="BN119" s="299"/>
      <c r="BO119" s="299"/>
      <c r="BP119" s="299"/>
      <c r="BQ119" s="299"/>
      <c r="BR119" s="299"/>
      <c r="BS119" s="299"/>
      <c r="BT119" s="299"/>
      <c r="BU119" s="299"/>
      <c r="BV119" s="299"/>
    </row>
    <row r="120" spans="63:74" x14ac:dyDescent="0.25">
      <c r="BK120" s="299"/>
      <c r="BL120" s="299"/>
      <c r="BM120" s="299"/>
      <c r="BN120" s="299"/>
      <c r="BO120" s="299"/>
      <c r="BP120" s="299"/>
      <c r="BQ120" s="299"/>
      <c r="BR120" s="299"/>
      <c r="BS120" s="299"/>
      <c r="BT120" s="299"/>
      <c r="BU120" s="299"/>
      <c r="BV120" s="299"/>
    </row>
    <row r="121" spans="63:74" x14ac:dyDescent="0.25">
      <c r="BK121" s="299"/>
      <c r="BL121" s="299"/>
      <c r="BM121" s="299"/>
      <c r="BN121" s="299"/>
      <c r="BO121" s="299"/>
      <c r="BP121" s="299"/>
      <c r="BQ121" s="299"/>
      <c r="BR121" s="299"/>
      <c r="BS121" s="299"/>
      <c r="BT121" s="299"/>
      <c r="BU121" s="299"/>
      <c r="BV121" s="299"/>
    </row>
    <row r="122" spans="63:74" x14ac:dyDescent="0.25">
      <c r="BK122" s="299"/>
      <c r="BL122" s="299"/>
      <c r="BM122" s="299"/>
      <c r="BN122" s="299"/>
      <c r="BO122" s="299"/>
      <c r="BP122" s="299"/>
      <c r="BQ122" s="299"/>
      <c r="BR122" s="299"/>
      <c r="BS122" s="299"/>
      <c r="BT122" s="299"/>
      <c r="BU122" s="299"/>
      <c r="BV122" s="299"/>
    </row>
    <row r="123" spans="63:74" x14ac:dyDescent="0.25">
      <c r="BK123" s="299"/>
      <c r="BL123" s="299"/>
      <c r="BM123" s="299"/>
      <c r="BN123" s="299"/>
      <c r="BO123" s="299"/>
      <c r="BP123" s="299"/>
      <c r="BQ123" s="299"/>
      <c r="BR123" s="299"/>
      <c r="BS123" s="299"/>
      <c r="BT123" s="299"/>
      <c r="BU123" s="299"/>
      <c r="BV123" s="299"/>
    </row>
    <row r="124" spans="63:74" x14ac:dyDescent="0.25">
      <c r="BK124" s="299"/>
      <c r="BL124" s="299"/>
      <c r="BM124" s="299"/>
      <c r="BN124" s="299"/>
      <c r="BO124" s="299"/>
      <c r="BP124" s="299"/>
      <c r="BQ124" s="299"/>
      <c r="BR124" s="299"/>
      <c r="BS124" s="299"/>
      <c r="BT124" s="299"/>
      <c r="BU124" s="299"/>
      <c r="BV124" s="299"/>
    </row>
    <row r="125" spans="63:74" x14ac:dyDescent="0.25">
      <c r="BK125" s="299"/>
      <c r="BL125" s="299"/>
      <c r="BM125" s="299"/>
      <c r="BN125" s="299"/>
      <c r="BO125" s="299"/>
      <c r="BP125" s="299"/>
      <c r="BQ125" s="299"/>
      <c r="BR125" s="299"/>
      <c r="BS125" s="299"/>
      <c r="BT125" s="299"/>
      <c r="BU125" s="299"/>
      <c r="BV125" s="299"/>
    </row>
    <row r="126" spans="63:74" x14ac:dyDescent="0.25">
      <c r="BK126" s="299"/>
      <c r="BL126" s="299"/>
      <c r="BM126" s="299"/>
      <c r="BN126" s="299"/>
      <c r="BO126" s="299"/>
      <c r="BP126" s="299"/>
      <c r="BQ126" s="299"/>
      <c r="BR126" s="299"/>
      <c r="BS126" s="299"/>
      <c r="BT126" s="299"/>
      <c r="BU126" s="299"/>
      <c r="BV126" s="299"/>
    </row>
    <row r="127" spans="63:74" x14ac:dyDescent="0.25">
      <c r="BK127" s="299"/>
      <c r="BL127" s="299"/>
      <c r="BM127" s="299"/>
      <c r="BN127" s="299"/>
      <c r="BO127" s="299"/>
      <c r="BP127" s="299"/>
      <c r="BQ127" s="299"/>
      <c r="BR127" s="299"/>
      <c r="BS127" s="299"/>
      <c r="BT127" s="299"/>
      <c r="BU127" s="299"/>
      <c r="BV127" s="299"/>
    </row>
    <row r="128" spans="63:74" x14ac:dyDescent="0.25">
      <c r="BK128" s="299"/>
      <c r="BL128" s="299"/>
      <c r="BM128" s="299"/>
      <c r="BN128" s="299"/>
      <c r="BO128" s="299"/>
      <c r="BP128" s="299"/>
      <c r="BQ128" s="299"/>
      <c r="BR128" s="299"/>
      <c r="BS128" s="299"/>
      <c r="BT128" s="299"/>
      <c r="BU128" s="299"/>
      <c r="BV128" s="299"/>
    </row>
    <row r="129" spans="63:74" x14ac:dyDescent="0.25">
      <c r="BK129" s="299"/>
      <c r="BL129" s="299"/>
      <c r="BM129" s="299"/>
      <c r="BN129" s="299"/>
      <c r="BO129" s="299"/>
      <c r="BP129" s="299"/>
      <c r="BQ129" s="299"/>
      <c r="BR129" s="299"/>
      <c r="BS129" s="299"/>
      <c r="BT129" s="299"/>
      <c r="BU129" s="299"/>
      <c r="BV129" s="299"/>
    </row>
    <row r="130" spans="63:74" x14ac:dyDescent="0.25">
      <c r="BK130" s="299"/>
      <c r="BL130" s="299"/>
      <c r="BM130" s="299"/>
      <c r="BN130" s="299"/>
      <c r="BO130" s="299"/>
      <c r="BP130" s="299"/>
      <c r="BQ130" s="299"/>
      <c r="BR130" s="299"/>
      <c r="BS130" s="299"/>
      <c r="BT130" s="299"/>
      <c r="BU130" s="299"/>
      <c r="BV130" s="299"/>
    </row>
    <row r="131" spans="63:74" x14ac:dyDescent="0.25">
      <c r="BK131" s="299"/>
      <c r="BL131" s="299"/>
      <c r="BM131" s="299"/>
      <c r="BN131" s="299"/>
      <c r="BO131" s="299"/>
      <c r="BP131" s="299"/>
      <c r="BQ131" s="299"/>
      <c r="BR131" s="299"/>
      <c r="BS131" s="299"/>
      <c r="BT131" s="299"/>
      <c r="BU131" s="299"/>
      <c r="BV131" s="299"/>
    </row>
    <row r="132" spans="63:74" x14ac:dyDescent="0.25">
      <c r="BK132" s="299"/>
      <c r="BL132" s="299"/>
      <c r="BM132" s="299"/>
      <c r="BN132" s="299"/>
      <c r="BO132" s="299"/>
      <c r="BP132" s="299"/>
      <c r="BQ132" s="299"/>
      <c r="BR132" s="299"/>
      <c r="BS132" s="299"/>
      <c r="BT132" s="299"/>
      <c r="BU132" s="299"/>
      <c r="BV132" s="299"/>
    </row>
    <row r="133" spans="63:74" x14ac:dyDescent="0.25">
      <c r="BK133" s="299"/>
      <c r="BL133" s="299"/>
      <c r="BM133" s="299"/>
      <c r="BN133" s="299"/>
      <c r="BO133" s="299"/>
      <c r="BP133" s="299"/>
      <c r="BQ133" s="299"/>
      <c r="BR133" s="299"/>
      <c r="BS133" s="299"/>
      <c r="BT133" s="299"/>
      <c r="BU133" s="299"/>
      <c r="BV133" s="299"/>
    </row>
    <row r="134" spans="63:74" x14ac:dyDescent="0.25">
      <c r="BK134" s="299"/>
      <c r="BL134" s="299"/>
      <c r="BM134" s="299"/>
      <c r="BN134" s="299"/>
      <c r="BO134" s="299"/>
      <c r="BP134" s="299"/>
      <c r="BQ134" s="299"/>
      <c r="BR134" s="299"/>
      <c r="BS134" s="299"/>
      <c r="BT134" s="299"/>
      <c r="BU134" s="299"/>
      <c r="BV134" s="299"/>
    </row>
    <row r="135" spans="63:74" x14ac:dyDescent="0.25">
      <c r="BK135" s="299"/>
      <c r="BL135" s="299"/>
      <c r="BM135" s="299"/>
      <c r="BN135" s="299"/>
      <c r="BO135" s="299"/>
      <c r="BP135" s="299"/>
      <c r="BQ135" s="299"/>
      <c r="BR135" s="299"/>
      <c r="BS135" s="299"/>
      <c r="BT135" s="299"/>
      <c r="BU135" s="299"/>
      <c r="BV135" s="299"/>
    </row>
  </sheetData>
  <mergeCells count="23">
    <mergeCell ref="B61:Q61"/>
    <mergeCell ref="B59:Q59"/>
    <mergeCell ref="B60:Q60"/>
    <mergeCell ref="B48:Q48"/>
    <mergeCell ref="B49:Q49"/>
    <mergeCell ref="B50:Q50"/>
    <mergeCell ref="B58:Q58"/>
    <mergeCell ref="B57:Q57"/>
    <mergeCell ref="B56:Q56"/>
    <mergeCell ref="B55:R55"/>
    <mergeCell ref="AM3:AX3"/>
    <mergeCell ref="AY3:BJ3"/>
    <mergeCell ref="BK3:BV3"/>
    <mergeCell ref="B1:AL1"/>
    <mergeCell ref="C3:N3"/>
    <mergeCell ref="O3:Z3"/>
    <mergeCell ref="AA3:AL3"/>
    <mergeCell ref="A1:A2"/>
    <mergeCell ref="B51:Q51"/>
    <mergeCell ref="B52:Q52"/>
    <mergeCell ref="B53:Q53"/>
    <mergeCell ref="B54:Q54"/>
    <mergeCell ref="B47:Q47"/>
  </mergeCells>
  <phoneticPr fontId="3" type="noConversion"/>
  <hyperlinks>
    <hyperlink ref="A1:A2" location="Contents!A1" display="Table of Contents" xr:uid="{00000000-0004-0000-0400-000000000000}"/>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1">
    <pageSetUpPr fitToPage="1"/>
  </sheetPr>
  <dimension ref="A1:BV143"/>
  <sheetViews>
    <sheetView workbookViewId="0">
      <pane xSplit="2" ySplit="4" topLeftCell="AR5" activePane="bottomRight" state="frozen"/>
      <selection activeCell="BF63" sqref="BF63"/>
      <selection pane="topRight" activeCell="BF63" sqref="BF63"/>
      <selection pane="bottomLeft" activeCell="BF63" sqref="BF63"/>
      <selection pane="bottomRight" activeCell="AS48" sqref="AS48"/>
    </sheetView>
  </sheetViews>
  <sheetFormatPr defaultColWidth="8.54296875" defaultRowHeight="10.5" x14ac:dyDescent="0.25"/>
  <cols>
    <col min="1" max="1" width="11.54296875" style="127" customWidth="1"/>
    <col min="2" max="2" width="35.36328125" style="120" customWidth="1"/>
    <col min="3" max="50" width="6.54296875" style="120" customWidth="1"/>
    <col min="51" max="55" width="6.54296875" style="367" customWidth="1"/>
    <col min="56" max="58" width="6.54296875" style="476" customWidth="1"/>
    <col min="59" max="62" width="6.54296875" style="367" customWidth="1"/>
    <col min="63" max="74" width="6.54296875" style="120" customWidth="1"/>
    <col min="75" max="16384" width="8.54296875" style="120"/>
  </cols>
  <sheetData>
    <row r="1" spans="1:74" ht="13.4" customHeight="1" x14ac:dyDescent="0.3">
      <c r="A1" s="623" t="s">
        <v>767</v>
      </c>
      <c r="B1" s="635" t="s">
        <v>1228</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row>
    <row r="2" spans="1:74" ht="12.5" x14ac:dyDescent="0.25">
      <c r="A2" s="624"/>
      <c r="B2" s="402" t="str">
        <f>"U.S. Energy Information Administration  |  Short-Term Energy Outlook  - "&amp;Dates!D1</f>
        <v>U.S. Energy Information Administration  |  Short-Term Energy Outlook  - February 2024</v>
      </c>
      <c r="C2" s="403"/>
      <c r="D2" s="403"/>
      <c r="E2" s="403"/>
      <c r="F2" s="403"/>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403"/>
      <c r="AL2" s="403"/>
    </row>
    <row r="3" spans="1:74" s="9" customFormat="1" ht="13" x14ac:dyDescent="0.3">
      <c r="A3" s="590" t="s">
        <v>1274</v>
      </c>
      <c r="B3" s="576"/>
      <c r="C3" s="626">
        <f>Dates!D3</f>
        <v>2020</v>
      </c>
      <c r="D3" s="617"/>
      <c r="E3" s="617"/>
      <c r="F3" s="617"/>
      <c r="G3" s="617"/>
      <c r="H3" s="617"/>
      <c r="I3" s="617"/>
      <c r="J3" s="617"/>
      <c r="K3" s="617"/>
      <c r="L3" s="617"/>
      <c r="M3" s="617"/>
      <c r="N3" s="618"/>
      <c r="O3" s="626">
        <f>C3+1</f>
        <v>2021</v>
      </c>
      <c r="P3" s="627"/>
      <c r="Q3" s="627"/>
      <c r="R3" s="627"/>
      <c r="S3" s="627"/>
      <c r="T3" s="627"/>
      <c r="U3" s="627"/>
      <c r="V3" s="627"/>
      <c r="W3" s="627"/>
      <c r="X3" s="617"/>
      <c r="Y3" s="617"/>
      <c r="Z3" s="618"/>
      <c r="AA3" s="614">
        <f>O3+1</f>
        <v>2022</v>
      </c>
      <c r="AB3" s="617"/>
      <c r="AC3" s="617"/>
      <c r="AD3" s="617"/>
      <c r="AE3" s="617"/>
      <c r="AF3" s="617"/>
      <c r="AG3" s="617"/>
      <c r="AH3" s="617"/>
      <c r="AI3" s="617"/>
      <c r="AJ3" s="617"/>
      <c r="AK3" s="617"/>
      <c r="AL3" s="618"/>
      <c r="AM3" s="614">
        <f>AA3+1</f>
        <v>2023</v>
      </c>
      <c r="AN3" s="617"/>
      <c r="AO3" s="617"/>
      <c r="AP3" s="617"/>
      <c r="AQ3" s="617"/>
      <c r="AR3" s="617"/>
      <c r="AS3" s="617"/>
      <c r="AT3" s="617"/>
      <c r="AU3" s="617"/>
      <c r="AV3" s="617"/>
      <c r="AW3" s="617"/>
      <c r="AX3" s="618"/>
      <c r="AY3" s="614">
        <f>AM3+1</f>
        <v>2024</v>
      </c>
      <c r="AZ3" s="615"/>
      <c r="BA3" s="615"/>
      <c r="BB3" s="615"/>
      <c r="BC3" s="615"/>
      <c r="BD3" s="615"/>
      <c r="BE3" s="615"/>
      <c r="BF3" s="615"/>
      <c r="BG3" s="615"/>
      <c r="BH3" s="615"/>
      <c r="BI3" s="615"/>
      <c r="BJ3" s="616"/>
      <c r="BK3" s="614">
        <f>AY3+1</f>
        <v>2025</v>
      </c>
      <c r="BL3" s="617"/>
      <c r="BM3" s="617"/>
      <c r="BN3" s="617"/>
      <c r="BO3" s="617"/>
      <c r="BP3" s="617"/>
      <c r="BQ3" s="617"/>
      <c r="BR3" s="617"/>
      <c r="BS3" s="617"/>
      <c r="BT3" s="617"/>
      <c r="BU3" s="617"/>
      <c r="BV3" s="618"/>
    </row>
    <row r="4" spans="1:74" s="9" customFormat="1" x14ac:dyDescent="0.25">
      <c r="A4" s="591" t="str">
        <f>Dates!$D$2</f>
        <v>Thursday February 1,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15" customHeight="1" x14ac:dyDescent="0.25">
      <c r="BG5" s="476"/>
      <c r="BK5" s="299"/>
      <c r="BL5" s="299"/>
      <c r="BM5" s="299"/>
      <c r="BN5" s="299"/>
      <c r="BO5" s="299"/>
      <c r="BP5" s="299"/>
      <c r="BQ5" s="299"/>
      <c r="BR5" s="299"/>
      <c r="BS5" s="299"/>
      <c r="BT5" s="299"/>
      <c r="BU5" s="299"/>
      <c r="BV5" s="299"/>
    </row>
    <row r="6" spans="1:74" ht="11.15" customHeight="1" x14ac:dyDescent="0.25">
      <c r="A6" s="127" t="s">
        <v>345</v>
      </c>
      <c r="B6" s="134" t="s">
        <v>358</v>
      </c>
      <c r="C6" s="202">
        <v>28.129288319</v>
      </c>
      <c r="D6" s="202">
        <v>27.866290797000001</v>
      </c>
      <c r="E6" s="202">
        <v>27.895338158000001</v>
      </c>
      <c r="F6" s="202">
        <v>25.437638233000001</v>
      </c>
      <c r="G6" s="202">
        <v>22.869857415999999</v>
      </c>
      <c r="H6" s="202">
        <v>24.531799567</v>
      </c>
      <c r="I6" s="202">
        <v>25.361257835</v>
      </c>
      <c r="J6" s="202">
        <v>24.828906319000001</v>
      </c>
      <c r="K6" s="202">
        <v>25.290589567000001</v>
      </c>
      <c r="L6" s="202">
        <v>25.068614964999998</v>
      </c>
      <c r="M6" s="202">
        <v>26.219590199999999</v>
      </c>
      <c r="N6" s="202">
        <v>26.043907513000001</v>
      </c>
      <c r="O6" s="202">
        <v>26.141440303</v>
      </c>
      <c r="P6" s="202">
        <v>23.507868829</v>
      </c>
      <c r="Q6" s="202">
        <v>26.223039076999999</v>
      </c>
      <c r="R6" s="202">
        <v>26.214075099999999</v>
      </c>
      <c r="S6" s="202">
        <v>26.576025690000002</v>
      </c>
      <c r="T6" s="202">
        <v>26.687885566999999</v>
      </c>
      <c r="U6" s="202">
        <v>26.817527626</v>
      </c>
      <c r="V6" s="202">
        <v>26.504464403</v>
      </c>
      <c r="W6" s="202">
        <v>25.959453411999998</v>
      </c>
      <c r="X6" s="202">
        <v>27.334367112999999</v>
      </c>
      <c r="Y6" s="202">
        <v>27.747980644999998</v>
      </c>
      <c r="Z6" s="202">
        <v>27.498984221000001</v>
      </c>
      <c r="AA6" s="202">
        <v>26.823594916000001</v>
      </c>
      <c r="AB6" s="202">
        <v>26.726117238</v>
      </c>
      <c r="AC6" s="202">
        <v>27.833661904</v>
      </c>
      <c r="AD6" s="202">
        <v>27.605988330999999</v>
      </c>
      <c r="AE6" s="202">
        <v>27.514722348999999</v>
      </c>
      <c r="AF6" s="202">
        <v>27.835814287000002</v>
      </c>
      <c r="AG6" s="202">
        <v>28.20026622</v>
      </c>
      <c r="AH6" s="202">
        <v>28.121217129000001</v>
      </c>
      <c r="AI6" s="202">
        <v>28.487565522000001</v>
      </c>
      <c r="AJ6" s="202">
        <v>28.710521988</v>
      </c>
      <c r="AK6" s="202">
        <v>28.872554132000001</v>
      </c>
      <c r="AL6" s="202">
        <v>28.041003355000001</v>
      </c>
      <c r="AM6" s="202">
        <v>28.710935263</v>
      </c>
      <c r="AN6" s="202">
        <v>28.721427357</v>
      </c>
      <c r="AO6" s="202">
        <v>29.293508871</v>
      </c>
      <c r="AP6" s="202">
        <v>29.269256933000001</v>
      </c>
      <c r="AQ6" s="202">
        <v>28.910317097</v>
      </c>
      <c r="AR6" s="202">
        <v>29.6988184</v>
      </c>
      <c r="AS6" s="202">
        <v>29.922588935</v>
      </c>
      <c r="AT6" s="202">
        <v>30.148684257999999</v>
      </c>
      <c r="AU6" s="202">
        <v>30.419371667</v>
      </c>
      <c r="AV6" s="202">
        <v>30.507112644999999</v>
      </c>
      <c r="AW6" s="202">
        <v>30.854471432</v>
      </c>
      <c r="AX6" s="202">
        <v>30.726423086</v>
      </c>
      <c r="AY6" s="202">
        <v>29.665542389999999</v>
      </c>
      <c r="AZ6" s="297">
        <v>30.186670458999998</v>
      </c>
      <c r="BA6" s="297">
        <v>30.199843111</v>
      </c>
      <c r="BB6" s="297">
        <v>29.948366332999999</v>
      </c>
      <c r="BC6" s="297">
        <v>29.812498590000001</v>
      </c>
      <c r="BD6" s="297">
        <v>29.959196727999998</v>
      </c>
      <c r="BE6" s="297">
        <v>30.108972289</v>
      </c>
      <c r="BF6" s="297">
        <v>30.174102875999999</v>
      </c>
      <c r="BG6" s="297">
        <v>29.897110823999999</v>
      </c>
      <c r="BH6" s="297">
        <v>30.075567467999999</v>
      </c>
      <c r="BI6" s="297">
        <v>30.438616482</v>
      </c>
      <c r="BJ6" s="297">
        <v>30.566333941</v>
      </c>
      <c r="BK6" s="297">
        <v>30.645102364</v>
      </c>
      <c r="BL6" s="297">
        <v>30.635299486000001</v>
      </c>
      <c r="BM6" s="297">
        <v>30.761865618000002</v>
      </c>
      <c r="BN6" s="297">
        <v>30.602765141999999</v>
      </c>
      <c r="BO6" s="297">
        <v>30.616171236</v>
      </c>
      <c r="BP6" s="297">
        <v>30.699740128999998</v>
      </c>
      <c r="BQ6" s="297">
        <v>30.850492587000002</v>
      </c>
      <c r="BR6" s="297">
        <v>30.946713819999999</v>
      </c>
      <c r="BS6" s="297">
        <v>30.689664721</v>
      </c>
      <c r="BT6" s="297">
        <v>30.936437446999999</v>
      </c>
      <c r="BU6" s="297">
        <v>31.256958567000002</v>
      </c>
      <c r="BV6" s="297">
        <v>31.306918979999999</v>
      </c>
    </row>
    <row r="7" spans="1:74" ht="11.15" customHeight="1" x14ac:dyDescent="0.25">
      <c r="A7" s="127" t="s">
        <v>239</v>
      </c>
      <c r="B7" s="135" t="s">
        <v>325</v>
      </c>
      <c r="C7" s="202">
        <v>5.5714041999999999</v>
      </c>
      <c r="D7" s="202">
        <v>5.6874041999999996</v>
      </c>
      <c r="E7" s="202">
        <v>5.5974041999999997</v>
      </c>
      <c r="F7" s="202">
        <v>4.9664042000000004</v>
      </c>
      <c r="G7" s="202">
        <v>4.7114041999999996</v>
      </c>
      <c r="H7" s="202">
        <v>4.9804041999999997</v>
      </c>
      <c r="I7" s="202">
        <v>4.9444042000000001</v>
      </c>
      <c r="J7" s="202">
        <v>4.8364041999999996</v>
      </c>
      <c r="K7" s="202">
        <v>4.9684042000000002</v>
      </c>
      <c r="L7" s="202">
        <v>5.2554042000000001</v>
      </c>
      <c r="M7" s="202">
        <v>5.5844041999999998</v>
      </c>
      <c r="N7" s="202">
        <v>5.7274041999999996</v>
      </c>
      <c r="O7" s="202">
        <v>5.7187850999999998</v>
      </c>
      <c r="P7" s="202">
        <v>5.5137850999999998</v>
      </c>
      <c r="Q7" s="202">
        <v>5.6177850999999999</v>
      </c>
      <c r="R7" s="202">
        <v>5.2427850999999999</v>
      </c>
      <c r="S7" s="202">
        <v>5.3347851000000004</v>
      </c>
      <c r="T7" s="202">
        <v>5.5237850999999996</v>
      </c>
      <c r="U7" s="202">
        <v>5.6507851000000002</v>
      </c>
      <c r="V7" s="202">
        <v>5.4665697707999996</v>
      </c>
      <c r="W7" s="202">
        <v>5.3385697708000004</v>
      </c>
      <c r="X7" s="202">
        <v>5.7025697708000003</v>
      </c>
      <c r="Y7" s="202">
        <v>5.7725697707999997</v>
      </c>
      <c r="Z7" s="202">
        <v>5.5555697708</v>
      </c>
      <c r="AA7" s="202">
        <v>5.4868128907999996</v>
      </c>
      <c r="AB7" s="202">
        <v>5.7272735364000003</v>
      </c>
      <c r="AC7" s="202">
        <v>5.7582210287000004</v>
      </c>
      <c r="AD7" s="202">
        <v>5.6019283986000001</v>
      </c>
      <c r="AE7" s="202">
        <v>5.4099762480000004</v>
      </c>
      <c r="AF7" s="202">
        <v>5.5345326208000003</v>
      </c>
      <c r="AG7" s="202">
        <v>5.7283759405000003</v>
      </c>
      <c r="AH7" s="202">
        <v>5.7509920000000001</v>
      </c>
      <c r="AI7" s="202">
        <v>5.6772192969999997</v>
      </c>
      <c r="AJ7" s="202">
        <v>5.8057309334999996</v>
      </c>
      <c r="AK7" s="202">
        <v>5.9174413741</v>
      </c>
      <c r="AL7" s="202">
        <v>6.0106719999999996</v>
      </c>
      <c r="AM7" s="202">
        <v>5.8202629741000003</v>
      </c>
      <c r="AN7" s="202">
        <v>5.7241</v>
      </c>
      <c r="AO7" s="202">
        <v>5.8240999999999996</v>
      </c>
      <c r="AP7" s="202">
        <v>5.6285999999999996</v>
      </c>
      <c r="AQ7" s="202">
        <v>5.2135999999999996</v>
      </c>
      <c r="AR7" s="202">
        <v>5.4865000000000004</v>
      </c>
      <c r="AS7" s="202">
        <v>5.8440000000000003</v>
      </c>
      <c r="AT7" s="202">
        <v>5.8434999999999997</v>
      </c>
      <c r="AU7" s="202">
        <v>5.6715</v>
      </c>
      <c r="AV7" s="202">
        <v>5.8487</v>
      </c>
      <c r="AW7" s="202">
        <v>5.9391922530999999</v>
      </c>
      <c r="AX7" s="202">
        <v>6.0282005142999999</v>
      </c>
      <c r="AY7" s="202">
        <v>5.9877772260000004</v>
      </c>
      <c r="AZ7" s="297">
        <v>5.9747481207000002</v>
      </c>
      <c r="BA7" s="297">
        <v>5.9323289420999998</v>
      </c>
      <c r="BB7" s="297">
        <v>5.6928913246999997</v>
      </c>
      <c r="BC7" s="297">
        <v>5.5749798529000003</v>
      </c>
      <c r="BD7" s="297">
        <v>5.6646312002999997</v>
      </c>
      <c r="BE7" s="297">
        <v>5.8813300569999996</v>
      </c>
      <c r="BF7" s="297">
        <v>5.8879691305000001</v>
      </c>
      <c r="BG7" s="297">
        <v>5.7549874637</v>
      </c>
      <c r="BH7" s="297">
        <v>5.9368488284999996</v>
      </c>
      <c r="BI7" s="297">
        <v>6.0769944217000003</v>
      </c>
      <c r="BJ7" s="297">
        <v>6.1538756532000001</v>
      </c>
      <c r="BK7" s="297">
        <v>6.1311238353000004</v>
      </c>
      <c r="BL7" s="297">
        <v>6.1441598677</v>
      </c>
      <c r="BM7" s="297">
        <v>6.1151995559000003</v>
      </c>
      <c r="BN7" s="297">
        <v>5.8837340292000002</v>
      </c>
      <c r="BO7" s="297">
        <v>5.7706721422999996</v>
      </c>
      <c r="BP7" s="297">
        <v>5.8633333105999998</v>
      </c>
      <c r="BQ7" s="297">
        <v>6.0817704822999996</v>
      </c>
      <c r="BR7" s="297">
        <v>6.0894411195</v>
      </c>
      <c r="BS7" s="297">
        <v>5.9572778682000003</v>
      </c>
      <c r="BT7" s="297">
        <v>6.0896124485999996</v>
      </c>
      <c r="BU7" s="297">
        <v>6.2006791147999998</v>
      </c>
      <c r="BV7" s="297">
        <v>6.2616589968999996</v>
      </c>
    </row>
    <row r="8" spans="1:74" ht="11.15" customHeight="1" x14ac:dyDescent="0.25">
      <c r="A8" s="127" t="s">
        <v>240</v>
      </c>
      <c r="B8" s="135" t="s">
        <v>326</v>
      </c>
      <c r="C8" s="202">
        <v>1.9912847</v>
      </c>
      <c r="D8" s="202">
        <v>1.9943846999999999</v>
      </c>
      <c r="E8" s="202">
        <v>2.0108847000000001</v>
      </c>
      <c r="F8" s="202">
        <v>1.9956847</v>
      </c>
      <c r="G8" s="202">
        <v>1.9110847</v>
      </c>
      <c r="H8" s="202">
        <v>1.8951846999999999</v>
      </c>
      <c r="I8" s="202">
        <v>1.8790846999999999</v>
      </c>
      <c r="J8" s="202">
        <v>1.9207847</v>
      </c>
      <c r="K8" s="202">
        <v>1.9221847000000001</v>
      </c>
      <c r="L8" s="202">
        <v>1.8871846999999999</v>
      </c>
      <c r="M8" s="202">
        <v>1.8867847</v>
      </c>
      <c r="N8" s="202">
        <v>1.9119847000000001</v>
      </c>
      <c r="O8" s="202">
        <v>1.9014853</v>
      </c>
      <c r="P8" s="202">
        <v>1.9274853000000001</v>
      </c>
      <c r="Q8" s="202">
        <v>1.9521853</v>
      </c>
      <c r="R8" s="202">
        <v>1.9481853</v>
      </c>
      <c r="S8" s="202">
        <v>1.9467852999999999</v>
      </c>
      <c r="T8" s="202">
        <v>1.9409852999999999</v>
      </c>
      <c r="U8" s="202">
        <v>1.9313853000000001</v>
      </c>
      <c r="V8" s="202">
        <v>1.8633573745000001</v>
      </c>
      <c r="W8" s="202">
        <v>1.8997573745</v>
      </c>
      <c r="X8" s="202">
        <v>1.9128573744999999</v>
      </c>
      <c r="Y8" s="202">
        <v>1.9317573745000001</v>
      </c>
      <c r="Z8" s="202">
        <v>1.9288726111000001</v>
      </c>
      <c r="AA8" s="202">
        <v>1.9293205094999999</v>
      </c>
      <c r="AB8" s="202">
        <v>1.9101271657000001</v>
      </c>
      <c r="AC8" s="202">
        <v>1.9013271656999999</v>
      </c>
      <c r="AD8" s="202">
        <v>1.8833271656999999</v>
      </c>
      <c r="AE8" s="202">
        <v>1.8924271657</v>
      </c>
      <c r="AF8" s="202">
        <v>1.9005271657</v>
      </c>
      <c r="AG8" s="202">
        <v>1.8969261181999999</v>
      </c>
      <c r="AH8" s="202">
        <v>1.90316</v>
      </c>
      <c r="AI8" s="202">
        <v>1.9009344581000001</v>
      </c>
      <c r="AJ8" s="202">
        <v>1.9027517641</v>
      </c>
      <c r="AK8" s="202">
        <v>1.9091932241</v>
      </c>
      <c r="AL8" s="202">
        <v>1.901535</v>
      </c>
      <c r="AM8" s="202">
        <v>1.9912962241000001</v>
      </c>
      <c r="AN8" s="202">
        <v>2.1116000000000001</v>
      </c>
      <c r="AO8" s="202">
        <v>2.1217000000000001</v>
      </c>
      <c r="AP8" s="202">
        <v>2.1602999999999999</v>
      </c>
      <c r="AQ8" s="202">
        <v>2.1640000000000001</v>
      </c>
      <c r="AR8" s="202">
        <v>2.1480000000000001</v>
      </c>
      <c r="AS8" s="202">
        <v>2.0912000000000002</v>
      </c>
      <c r="AT8" s="202">
        <v>2.1089000000000002</v>
      </c>
      <c r="AU8" s="202">
        <v>2.1214</v>
      </c>
      <c r="AV8" s="202">
        <v>2.0975999999999999</v>
      </c>
      <c r="AW8" s="202">
        <v>2.2063960787000001</v>
      </c>
      <c r="AX8" s="202">
        <v>2.102371647</v>
      </c>
      <c r="AY8" s="202">
        <v>2.1064953109000002</v>
      </c>
      <c r="AZ8" s="297">
        <v>2.1045766387999998</v>
      </c>
      <c r="BA8" s="297">
        <v>2.0971340687</v>
      </c>
      <c r="BB8" s="297">
        <v>2.0776230087999998</v>
      </c>
      <c r="BC8" s="297">
        <v>2.0680123374999999</v>
      </c>
      <c r="BD8" s="297">
        <v>2.0605962274</v>
      </c>
      <c r="BE8" s="297">
        <v>2.0476951320999999</v>
      </c>
      <c r="BF8" s="297">
        <v>2.0448114454000001</v>
      </c>
      <c r="BG8" s="297">
        <v>2.0391927607000002</v>
      </c>
      <c r="BH8" s="297">
        <v>2.0232455394</v>
      </c>
      <c r="BI8" s="297">
        <v>2.0088214600000001</v>
      </c>
      <c r="BJ8" s="297">
        <v>2.0063421874</v>
      </c>
      <c r="BK8" s="297">
        <v>2.0135586284999998</v>
      </c>
      <c r="BL8" s="297">
        <v>2.0143775181999999</v>
      </c>
      <c r="BM8" s="297">
        <v>2.0094499617000001</v>
      </c>
      <c r="BN8" s="297">
        <v>1.9921688124000001</v>
      </c>
      <c r="BO8" s="297">
        <v>1.9845876938</v>
      </c>
      <c r="BP8" s="297">
        <v>1.9790244182000001</v>
      </c>
      <c r="BQ8" s="297">
        <v>1.9677662044999999</v>
      </c>
      <c r="BR8" s="297">
        <v>1.9663609004</v>
      </c>
      <c r="BS8" s="297">
        <v>1.9621286525999999</v>
      </c>
      <c r="BT8" s="297">
        <v>1.9474083980000001</v>
      </c>
      <c r="BU8" s="297">
        <v>1.9340978521000001</v>
      </c>
      <c r="BV8" s="297">
        <v>1.9326734833999999</v>
      </c>
    </row>
    <row r="9" spans="1:74" ht="11.15" customHeight="1" x14ac:dyDescent="0.25">
      <c r="A9" s="127" t="s">
        <v>241</v>
      </c>
      <c r="B9" s="135" t="s">
        <v>327</v>
      </c>
      <c r="C9" s="202">
        <v>20.566599418999999</v>
      </c>
      <c r="D9" s="202">
        <v>20.184501897000001</v>
      </c>
      <c r="E9" s="202">
        <v>20.287049258</v>
      </c>
      <c r="F9" s="202">
        <v>18.475549333</v>
      </c>
      <c r="G9" s="202">
        <v>16.247368516000002</v>
      </c>
      <c r="H9" s="202">
        <v>17.656210667</v>
      </c>
      <c r="I9" s="202">
        <v>18.537768934999999</v>
      </c>
      <c r="J9" s="202">
        <v>18.071717418999999</v>
      </c>
      <c r="K9" s="202">
        <v>18.400000667</v>
      </c>
      <c r="L9" s="202">
        <v>17.926026064999999</v>
      </c>
      <c r="M9" s="202">
        <v>18.748401300000001</v>
      </c>
      <c r="N9" s="202">
        <v>18.404518613</v>
      </c>
      <c r="O9" s="202">
        <v>18.521169903000001</v>
      </c>
      <c r="P9" s="202">
        <v>16.066598428999999</v>
      </c>
      <c r="Q9" s="202">
        <v>18.653068677</v>
      </c>
      <c r="R9" s="202">
        <v>19.023104700000001</v>
      </c>
      <c r="S9" s="202">
        <v>19.294455289999998</v>
      </c>
      <c r="T9" s="202">
        <v>19.223115167</v>
      </c>
      <c r="U9" s="202">
        <v>19.235357226000001</v>
      </c>
      <c r="V9" s="202">
        <v>19.174537258000001</v>
      </c>
      <c r="W9" s="202">
        <v>18.721126266999999</v>
      </c>
      <c r="X9" s="202">
        <v>19.718939968000001</v>
      </c>
      <c r="Y9" s="202">
        <v>20.043653500000001</v>
      </c>
      <c r="Z9" s="202">
        <v>20.014541839</v>
      </c>
      <c r="AA9" s="202">
        <v>19.407461516000001</v>
      </c>
      <c r="AB9" s="202">
        <v>19.088716536</v>
      </c>
      <c r="AC9" s="202">
        <v>20.17411371</v>
      </c>
      <c r="AD9" s="202">
        <v>20.120732767</v>
      </c>
      <c r="AE9" s="202">
        <v>20.212318934999999</v>
      </c>
      <c r="AF9" s="202">
        <v>20.400754500000001</v>
      </c>
      <c r="AG9" s="202">
        <v>20.574964161</v>
      </c>
      <c r="AH9" s="202">
        <v>20.467065129000002</v>
      </c>
      <c r="AI9" s="202">
        <v>20.909411767000002</v>
      </c>
      <c r="AJ9" s="202">
        <v>21.002039289999999</v>
      </c>
      <c r="AK9" s="202">
        <v>21.045919532999999</v>
      </c>
      <c r="AL9" s="202">
        <v>20.128796354999999</v>
      </c>
      <c r="AM9" s="202">
        <v>20.899376064999998</v>
      </c>
      <c r="AN9" s="202">
        <v>20.885727357</v>
      </c>
      <c r="AO9" s="202">
        <v>21.347708870999998</v>
      </c>
      <c r="AP9" s="202">
        <v>21.480356932999999</v>
      </c>
      <c r="AQ9" s="202">
        <v>21.532717096999999</v>
      </c>
      <c r="AR9" s="202">
        <v>22.064318400000001</v>
      </c>
      <c r="AS9" s="202">
        <v>21.987388934999998</v>
      </c>
      <c r="AT9" s="202">
        <v>22.196284257999999</v>
      </c>
      <c r="AU9" s="202">
        <v>22.626471667000001</v>
      </c>
      <c r="AV9" s="202">
        <v>22.560812644999999</v>
      </c>
      <c r="AW9" s="202">
        <v>22.708883100000001</v>
      </c>
      <c r="AX9" s="202">
        <v>22.595850925000001</v>
      </c>
      <c r="AY9" s="202">
        <v>21.571269853</v>
      </c>
      <c r="AZ9" s="297">
        <v>22.1073457</v>
      </c>
      <c r="BA9" s="297">
        <v>22.170380099999999</v>
      </c>
      <c r="BB9" s="297">
        <v>22.177852000000001</v>
      </c>
      <c r="BC9" s="297">
        <v>22.1695064</v>
      </c>
      <c r="BD9" s="297">
        <v>22.233969299999998</v>
      </c>
      <c r="BE9" s="297">
        <v>22.1799471</v>
      </c>
      <c r="BF9" s="297">
        <v>22.2413223</v>
      </c>
      <c r="BG9" s="297">
        <v>22.102930600000001</v>
      </c>
      <c r="BH9" s="297">
        <v>22.115473099999999</v>
      </c>
      <c r="BI9" s="297">
        <v>22.352800599999998</v>
      </c>
      <c r="BJ9" s="297">
        <v>22.406116099999998</v>
      </c>
      <c r="BK9" s="297">
        <v>22.500419900000001</v>
      </c>
      <c r="BL9" s="297">
        <v>22.476762099999998</v>
      </c>
      <c r="BM9" s="297">
        <v>22.6372161</v>
      </c>
      <c r="BN9" s="297">
        <v>22.726862300000001</v>
      </c>
      <c r="BO9" s="297">
        <v>22.860911399999999</v>
      </c>
      <c r="BP9" s="297">
        <v>22.857382399999999</v>
      </c>
      <c r="BQ9" s="297">
        <v>22.800955900000002</v>
      </c>
      <c r="BR9" s="297">
        <v>22.890911800000001</v>
      </c>
      <c r="BS9" s="297">
        <v>22.770258200000001</v>
      </c>
      <c r="BT9" s="297">
        <v>22.899416599999999</v>
      </c>
      <c r="BU9" s="297">
        <v>23.122181600000001</v>
      </c>
      <c r="BV9" s="297">
        <v>23.112586499999999</v>
      </c>
    </row>
    <row r="10" spans="1:74" ht="11.15" customHeight="1" x14ac:dyDescent="0.2">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365"/>
      <c r="BA10" s="365"/>
      <c r="BB10" s="365"/>
      <c r="BC10" s="365"/>
      <c r="BD10" s="365"/>
      <c r="BE10" s="365"/>
      <c r="BF10" s="365"/>
      <c r="BG10" s="365"/>
      <c r="BH10" s="365"/>
      <c r="BI10" s="365"/>
      <c r="BJ10" s="298"/>
      <c r="BK10" s="298"/>
      <c r="BL10" s="298"/>
      <c r="BM10" s="298"/>
      <c r="BN10" s="298"/>
      <c r="BO10" s="298"/>
      <c r="BP10" s="298"/>
      <c r="BQ10" s="298"/>
      <c r="BR10" s="298"/>
      <c r="BS10" s="298"/>
      <c r="BT10" s="298"/>
      <c r="BU10" s="298"/>
      <c r="BV10" s="298"/>
    </row>
    <row r="11" spans="1:74" ht="11.15" customHeight="1" x14ac:dyDescent="0.25">
      <c r="A11" s="127" t="s">
        <v>344</v>
      </c>
      <c r="B11" s="134" t="s">
        <v>359</v>
      </c>
      <c r="C11" s="202">
        <v>6.1315731597000003</v>
      </c>
      <c r="D11" s="202">
        <v>5.9543636556999999</v>
      </c>
      <c r="E11" s="202">
        <v>5.9835320335000004</v>
      </c>
      <c r="F11" s="202">
        <v>5.8390093633999998</v>
      </c>
      <c r="G11" s="202">
        <v>5.8987706898000001</v>
      </c>
      <c r="H11" s="202">
        <v>6.4214448677</v>
      </c>
      <c r="I11" s="202">
        <v>6.6799132567999999</v>
      </c>
      <c r="J11" s="202">
        <v>6.6875854830000003</v>
      </c>
      <c r="K11" s="202">
        <v>6.5563885519999996</v>
      </c>
      <c r="L11" s="202">
        <v>6.3147068280000003</v>
      </c>
      <c r="M11" s="202">
        <v>5.8630142385999999</v>
      </c>
      <c r="N11" s="202">
        <v>5.5330284080999999</v>
      </c>
      <c r="O11" s="202">
        <v>5.6556251166999996</v>
      </c>
      <c r="P11" s="202">
        <v>5.5763780196999999</v>
      </c>
      <c r="Q11" s="202">
        <v>5.6743891976</v>
      </c>
      <c r="R11" s="202">
        <v>6.0670885953000004</v>
      </c>
      <c r="S11" s="202">
        <v>6.3992176176999997</v>
      </c>
      <c r="T11" s="202">
        <v>6.3893765416999999</v>
      </c>
      <c r="U11" s="202">
        <v>6.7174546858999999</v>
      </c>
      <c r="V11" s="202">
        <v>6.6674832998999998</v>
      </c>
      <c r="W11" s="202">
        <v>6.6836884021999996</v>
      </c>
      <c r="X11" s="202">
        <v>6.0734632550000001</v>
      </c>
      <c r="Y11" s="202">
        <v>5.8305851755999996</v>
      </c>
      <c r="Z11" s="202">
        <v>5.4777295581000001</v>
      </c>
      <c r="AA11" s="202">
        <v>5.8512664011000002</v>
      </c>
      <c r="AB11" s="202">
        <v>5.7949178286</v>
      </c>
      <c r="AC11" s="202">
        <v>5.8513571819000001</v>
      </c>
      <c r="AD11" s="202">
        <v>6.2167371555999997</v>
      </c>
      <c r="AE11" s="202">
        <v>6.5394546428</v>
      </c>
      <c r="AF11" s="202">
        <v>6.4724835282999997</v>
      </c>
      <c r="AG11" s="202">
        <v>6.8338548523</v>
      </c>
      <c r="AH11" s="202">
        <v>6.9054663022999998</v>
      </c>
      <c r="AI11" s="202">
        <v>6.8555831278000001</v>
      </c>
      <c r="AJ11" s="202">
        <v>6.8981007149</v>
      </c>
      <c r="AK11" s="202">
        <v>6.5536265810999996</v>
      </c>
      <c r="AL11" s="202">
        <v>6.2808276270999999</v>
      </c>
      <c r="AM11" s="202">
        <v>6.3727792279999997</v>
      </c>
      <c r="AN11" s="202">
        <v>6.3076367442999999</v>
      </c>
      <c r="AO11" s="202">
        <v>6.2497575829000001</v>
      </c>
      <c r="AP11" s="202">
        <v>6.5589702147000004</v>
      </c>
      <c r="AQ11" s="202">
        <v>7.1191830251999999</v>
      </c>
      <c r="AR11" s="202">
        <v>7.2985494769999999</v>
      </c>
      <c r="AS11" s="202">
        <v>7.6106988494000003</v>
      </c>
      <c r="AT11" s="202">
        <v>7.5458279900000003</v>
      </c>
      <c r="AU11" s="202">
        <v>7.7097557639999996</v>
      </c>
      <c r="AV11" s="202">
        <v>7.4348839790000003</v>
      </c>
      <c r="AW11" s="202">
        <v>7.4912816339999999</v>
      </c>
      <c r="AX11" s="202">
        <v>6.9574005461999997</v>
      </c>
      <c r="AY11" s="202">
        <v>6.9472356991000002</v>
      </c>
      <c r="AZ11" s="297">
        <v>6.9039921694000004</v>
      </c>
      <c r="BA11" s="297">
        <v>6.9513257380000004</v>
      </c>
      <c r="BB11" s="297">
        <v>7.3013524359000002</v>
      </c>
      <c r="BC11" s="297">
        <v>7.5644359629000002</v>
      </c>
      <c r="BD11" s="297">
        <v>7.7638514387999997</v>
      </c>
      <c r="BE11" s="297">
        <v>7.8666224339999999</v>
      </c>
      <c r="BF11" s="297">
        <v>7.8363439502999999</v>
      </c>
      <c r="BG11" s="297">
        <v>7.8570505974999998</v>
      </c>
      <c r="BH11" s="297">
        <v>7.5849450188</v>
      </c>
      <c r="BI11" s="297">
        <v>7.4216223761000002</v>
      </c>
      <c r="BJ11" s="297">
        <v>7.0811619166000002</v>
      </c>
      <c r="BK11" s="297">
        <v>7.0602324194000001</v>
      </c>
      <c r="BL11" s="297">
        <v>7.1877128278000004</v>
      </c>
      <c r="BM11" s="297">
        <v>7.0793804165000003</v>
      </c>
      <c r="BN11" s="297">
        <v>7.4009639590000003</v>
      </c>
      <c r="BO11" s="297">
        <v>7.6510207227000002</v>
      </c>
      <c r="BP11" s="297">
        <v>7.8292559810000002</v>
      </c>
      <c r="BQ11" s="297">
        <v>7.9950670446999998</v>
      </c>
      <c r="BR11" s="297">
        <v>8.0268737329000004</v>
      </c>
      <c r="BS11" s="297">
        <v>8.0579445155999991</v>
      </c>
      <c r="BT11" s="297">
        <v>7.8868823762</v>
      </c>
      <c r="BU11" s="297">
        <v>7.7473053093999997</v>
      </c>
      <c r="BV11" s="297">
        <v>7.5585968669000003</v>
      </c>
    </row>
    <row r="12" spans="1:74" ht="11.15" customHeight="1" x14ac:dyDescent="0.25">
      <c r="A12" s="127" t="s">
        <v>242</v>
      </c>
      <c r="B12" s="135" t="s">
        <v>328</v>
      </c>
      <c r="C12" s="202">
        <v>0.69616054705999997</v>
      </c>
      <c r="D12" s="202">
        <v>0.72119799214000002</v>
      </c>
      <c r="E12" s="202">
        <v>0.71544326784000001</v>
      </c>
      <c r="F12" s="202">
        <v>0.61496925461999996</v>
      </c>
      <c r="G12" s="202">
        <v>0.60952850993999996</v>
      </c>
      <c r="H12" s="202">
        <v>0.63076933359999998</v>
      </c>
      <c r="I12" s="202">
        <v>0.66133737539000004</v>
      </c>
      <c r="J12" s="202">
        <v>0.65106809907999996</v>
      </c>
      <c r="K12" s="202">
        <v>0.65607379978000002</v>
      </c>
      <c r="L12" s="202">
        <v>0.63381265392999997</v>
      </c>
      <c r="M12" s="202">
        <v>0.64302426273000002</v>
      </c>
      <c r="N12" s="202">
        <v>0.64164195208999997</v>
      </c>
      <c r="O12" s="202">
        <v>0.65270601274999995</v>
      </c>
      <c r="P12" s="202">
        <v>0.63281379954999994</v>
      </c>
      <c r="Q12" s="202">
        <v>0.66415268813999995</v>
      </c>
      <c r="R12" s="202">
        <v>0.65852065570999996</v>
      </c>
      <c r="S12" s="202">
        <v>0.70844095099000004</v>
      </c>
      <c r="T12" s="202">
        <v>0.70483092617999998</v>
      </c>
      <c r="U12" s="202">
        <v>0.72944692466000005</v>
      </c>
      <c r="V12" s="202">
        <v>0.71845783694999998</v>
      </c>
      <c r="W12" s="202">
        <v>0.73352474497999998</v>
      </c>
      <c r="X12" s="202">
        <v>0.73415376302000002</v>
      </c>
      <c r="Y12" s="202">
        <v>0.73923760959999996</v>
      </c>
      <c r="Z12" s="202">
        <v>0.74581140251</v>
      </c>
      <c r="AA12" s="202">
        <v>0.76571132747000004</v>
      </c>
      <c r="AB12" s="202">
        <v>0.76807113763000001</v>
      </c>
      <c r="AC12" s="202">
        <v>0.76183554215000004</v>
      </c>
      <c r="AD12" s="202">
        <v>0.77697068998999996</v>
      </c>
      <c r="AE12" s="202">
        <v>0.77870476147000001</v>
      </c>
      <c r="AF12" s="202">
        <v>0.78825163391999997</v>
      </c>
      <c r="AG12" s="202">
        <v>0.77820615811000005</v>
      </c>
      <c r="AH12" s="202">
        <v>0.78241899999999998</v>
      </c>
      <c r="AI12" s="202">
        <v>0.79494186224999996</v>
      </c>
      <c r="AJ12" s="202">
        <v>0.82938491241000001</v>
      </c>
      <c r="AK12" s="202">
        <v>0.81552584354000002</v>
      </c>
      <c r="AL12" s="202">
        <v>0.81945800000000002</v>
      </c>
      <c r="AM12" s="202">
        <v>0.79604220247000002</v>
      </c>
      <c r="AN12" s="202">
        <v>0.80259999999999998</v>
      </c>
      <c r="AO12" s="202">
        <v>0.81620000000000004</v>
      </c>
      <c r="AP12" s="202">
        <v>0.81440000000000001</v>
      </c>
      <c r="AQ12" s="202">
        <v>0.8105</v>
      </c>
      <c r="AR12" s="202">
        <v>0.80059999999999998</v>
      </c>
      <c r="AS12" s="202">
        <v>0.80730000000000002</v>
      </c>
      <c r="AT12" s="202">
        <v>0.81399999999999995</v>
      </c>
      <c r="AU12" s="202">
        <v>0.82830000000000004</v>
      </c>
      <c r="AV12" s="202">
        <v>0.8367</v>
      </c>
      <c r="AW12" s="202">
        <v>0.85580182410000005</v>
      </c>
      <c r="AX12" s="202">
        <v>0.86206121936000002</v>
      </c>
      <c r="AY12" s="202">
        <v>0.83596455466999997</v>
      </c>
      <c r="AZ12" s="297">
        <v>0.83080357576999997</v>
      </c>
      <c r="BA12" s="297">
        <v>0.85516244134999997</v>
      </c>
      <c r="BB12" s="297">
        <v>0.85817343182000005</v>
      </c>
      <c r="BC12" s="297">
        <v>0.86358783288999996</v>
      </c>
      <c r="BD12" s="297">
        <v>0.86518142950999999</v>
      </c>
      <c r="BE12" s="297">
        <v>0.87404310995000001</v>
      </c>
      <c r="BF12" s="297">
        <v>0.87935073312000001</v>
      </c>
      <c r="BG12" s="297">
        <v>0.89457470827999996</v>
      </c>
      <c r="BH12" s="297">
        <v>0.91035569746</v>
      </c>
      <c r="BI12" s="297">
        <v>0.91206817026999998</v>
      </c>
      <c r="BJ12" s="297">
        <v>0.91025611542999996</v>
      </c>
      <c r="BK12" s="297">
        <v>0.86670346700000001</v>
      </c>
      <c r="BL12" s="297">
        <v>0.88268323653000003</v>
      </c>
      <c r="BM12" s="297">
        <v>0.87828353887999999</v>
      </c>
      <c r="BN12" s="297">
        <v>0.88690564468999999</v>
      </c>
      <c r="BO12" s="297">
        <v>0.89320100202999997</v>
      </c>
      <c r="BP12" s="297">
        <v>0.89506397779000002</v>
      </c>
      <c r="BQ12" s="297">
        <v>0.90268005561999998</v>
      </c>
      <c r="BR12" s="297">
        <v>0.90817039817</v>
      </c>
      <c r="BS12" s="297">
        <v>0.92491502184999996</v>
      </c>
      <c r="BT12" s="297">
        <v>0.94123692842999995</v>
      </c>
      <c r="BU12" s="297">
        <v>0.94389758234999999</v>
      </c>
      <c r="BV12" s="297">
        <v>0.94207208790999997</v>
      </c>
    </row>
    <row r="13" spans="1:74" ht="11.15" customHeight="1" x14ac:dyDescent="0.25">
      <c r="A13" s="127" t="s">
        <v>243</v>
      </c>
      <c r="B13" s="135" t="s">
        <v>329</v>
      </c>
      <c r="C13" s="202">
        <v>3.5299053508</v>
      </c>
      <c r="D13" s="202">
        <v>3.3208141380999998</v>
      </c>
      <c r="E13" s="202">
        <v>3.3969458593000001</v>
      </c>
      <c r="F13" s="202">
        <v>3.7573997567999999</v>
      </c>
      <c r="G13" s="202">
        <v>3.7712778158</v>
      </c>
      <c r="H13" s="202">
        <v>4.1060969084999996</v>
      </c>
      <c r="I13" s="202">
        <v>4.3100096747999999</v>
      </c>
      <c r="J13" s="202">
        <v>4.3175134829999999</v>
      </c>
      <c r="K13" s="202">
        <v>4.1930494792999999</v>
      </c>
      <c r="L13" s="202">
        <v>3.9399494750000001</v>
      </c>
      <c r="M13" s="202">
        <v>3.4534111907999998</v>
      </c>
      <c r="N13" s="202">
        <v>3.1202614895999998</v>
      </c>
      <c r="O13" s="202">
        <v>3.2265276546999999</v>
      </c>
      <c r="P13" s="202">
        <v>3.1791545174000002</v>
      </c>
      <c r="Q13" s="202">
        <v>3.2591999766000002</v>
      </c>
      <c r="R13" s="202">
        <v>3.6987338417000002</v>
      </c>
      <c r="S13" s="202">
        <v>3.9924730455000002</v>
      </c>
      <c r="T13" s="202">
        <v>3.9880694888999999</v>
      </c>
      <c r="U13" s="202">
        <v>4.2512297181000003</v>
      </c>
      <c r="V13" s="202">
        <v>4.2002005820999999</v>
      </c>
      <c r="W13" s="202">
        <v>4.1912576816999998</v>
      </c>
      <c r="X13" s="202">
        <v>3.5974892231000002</v>
      </c>
      <c r="Y13" s="202">
        <v>3.4309598095</v>
      </c>
      <c r="Z13" s="202">
        <v>3.2261130825</v>
      </c>
      <c r="AA13" s="202">
        <v>3.3840714711</v>
      </c>
      <c r="AB13" s="202">
        <v>3.2685345932000001</v>
      </c>
      <c r="AC13" s="202">
        <v>3.3366983743</v>
      </c>
      <c r="AD13" s="202">
        <v>3.5774371466999999</v>
      </c>
      <c r="AE13" s="202">
        <v>3.8991954066000001</v>
      </c>
      <c r="AF13" s="202">
        <v>3.8765376645999998</v>
      </c>
      <c r="AG13" s="202">
        <v>4.1724843194999996</v>
      </c>
      <c r="AH13" s="202">
        <v>4.1690529999999999</v>
      </c>
      <c r="AI13" s="202">
        <v>4.1049989832999998</v>
      </c>
      <c r="AJ13" s="202">
        <v>4.0858203334000001</v>
      </c>
      <c r="AK13" s="202">
        <v>3.7704069868999999</v>
      </c>
      <c r="AL13" s="202">
        <v>3.476925</v>
      </c>
      <c r="AM13" s="202">
        <v>3.598613721</v>
      </c>
      <c r="AN13" s="202">
        <v>3.5842999999999998</v>
      </c>
      <c r="AO13" s="202">
        <v>3.4813000000000001</v>
      </c>
      <c r="AP13" s="202">
        <v>3.7585000000000002</v>
      </c>
      <c r="AQ13" s="202">
        <v>4.3289999999999997</v>
      </c>
      <c r="AR13" s="202">
        <v>4.4794</v>
      </c>
      <c r="AS13" s="202">
        <v>4.7893999999999997</v>
      </c>
      <c r="AT13" s="202">
        <v>4.7354000000000003</v>
      </c>
      <c r="AU13" s="202">
        <v>4.9302000000000001</v>
      </c>
      <c r="AV13" s="202">
        <v>4.6006999999999998</v>
      </c>
      <c r="AW13" s="202">
        <v>4.6308909205999997</v>
      </c>
      <c r="AX13" s="202">
        <v>3.9687436854000002</v>
      </c>
      <c r="AY13" s="202">
        <v>3.9431250688000001</v>
      </c>
      <c r="AZ13" s="297">
        <v>3.9005637662999999</v>
      </c>
      <c r="BA13" s="297">
        <v>3.9045432228000001</v>
      </c>
      <c r="BB13" s="297">
        <v>4.2369659241999997</v>
      </c>
      <c r="BC13" s="297">
        <v>4.4974970216000001</v>
      </c>
      <c r="BD13" s="297">
        <v>4.6915299173999996</v>
      </c>
      <c r="BE13" s="297">
        <v>4.7862104027000001</v>
      </c>
      <c r="BF13" s="297">
        <v>4.7538023050999998</v>
      </c>
      <c r="BG13" s="297">
        <v>4.7869668309</v>
      </c>
      <c r="BH13" s="297">
        <v>4.5021953646000004</v>
      </c>
      <c r="BI13" s="297">
        <v>4.3359154202000001</v>
      </c>
      <c r="BJ13" s="297">
        <v>4.0384624757000003</v>
      </c>
      <c r="BK13" s="297">
        <v>4.0516567778999999</v>
      </c>
      <c r="BL13" s="297">
        <v>4.1698135059999997</v>
      </c>
      <c r="BM13" s="297">
        <v>4.0678056851999997</v>
      </c>
      <c r="BN13" s="297">
        <v>4.3783083434999996</v>
      </c>
      <c r="BO13" s="297">
        <v>4.6252820852000003</v>
      </c>
      <c r="BP13" s="297">
        <v>4.8091184724999998</v>
      </c>
      <c r="BQ13" s="297">
        <v>4.9303907934</v>
      </c>
      <c r="BR13" s="297">
        <v>4.9118906254999999</v>
      </c>
      <c r="BS13" s="297">
        <v>4.8858981068</v>
      </c>
      <c r="BT13" s="297">
        <v>4.6630824963000004</v>
      </c>
      <c r="BU13" s="297">
        <v>4.4864454518999999</v>
      </c>
      <c r="BV13" s="297">
        <v>4.2589738293000003</v>
      </c>
    </row>
    <row r="14" spans="1:74" ht="11.15" customHeight="1" x14ac:dyDescent="0.25">
      <c r="A14" s="127" t="s">
        <v>244</v>
      </c>
      <c r="B14" s="135" t="s">
        <v>330</v>
      </c>
      <c r="C14" s="202">
        <v>0.91103639999999997</v>
      </c>
      <c r="D14" s="202">
        <v>0.90555339999999995</v>
      </c>
      <c r="E14" s="202">
        <v>0.88427739999999999</v>
      </c>
      <c r="F14" s="202">
        <v>0.82332839999999996</v>
      </c>
      <c r="G14" s="202">
        <v>0.75944040000000002</v>
      </c>
      <c r="H14" s="202">
        <v>0.7570694</v>
      </c>
      <c r="I14" s="202">
        <v>0.76215140000000003</v>
      </c>
      <c r="J14" s="202">
        <v>0.76925540000000003</v>
      </c>
      <c r="K14" s="202">
        <v>0.7764084</v>
      </c>
      <c r="L14" s="202">
        <v>0.77853939999999999</v>
      </c>
      <c r="M14" s="202">
        <v>0.78810539999999996</v>
      </c>
      <c r="N14" s="202">
        <v>0.78718239999999995</v>
      </c>
      <c r="O14" s="202">
        <v>0.77338839999999998</v>
      </c>
      <c r="P14" s="202">
        <v>0.77375439999999995</v>
      </c>
      <c r="Q14" s="202">
        <v>0.77341340000000003</v>
      </c>
      <c r="R14" s="202">
        <v>0.77347339999999998</v>
      </c>
      <c r="S14" s="202">
        <v>0.73146639999999996</v>
      </c>
      <c r="T14" s="202">
        <v>0.72213939999999999</v>
      </c>
      <c r="U14" s="202">
        <v>0.75898540000000003</v>
      </c>
      <c r="V14" s="202">
        <v>0.77562778306000002</v>
      </c>
      <c r="W14" s="202">
        <v>0.77217278306000003</v>
      </c>
      <c r="X14" s="202">
        <v>0.76794778306</v>
      </c>
      <c r="Y14" s="202">
        <v>0.77539978306000001</v>
      </c>
      <c r="Z14" s="202">
        <v>0.77295278306000004</v>
      </c>
      <c r="AA14" s="202">
        <v>0.77072664347999997</v>
      </c>
      <c r="AB14" s="202">
        <v>0.76972664347999997</v>
      </c>
      <c r="AC14" s="202">
        <v>0.77072664347999997</v>
      </c>
      <c r="AD14" s="202">
        <v>0.77172664347999997</v>
      </c>
      <c r="AE14" s="202">
        <v>0.77072664347999997</v>
      </c>
      <c r="AF14" s="202">
        <v>0.77572664347999998</v>
      </c>
      <c r="AG14" s="202">
        <v>0.77672664347999998</v>
      </c>
      <c r="AH14" s="202">
        <v>0.77672699999999995</v>
      </c>
      <c r="AI14" s="202">
        <v>0.77672664347999998</v>
      </c>
      <c r="AJ14" s="202">
        <v>0.79472664347999999</v>
      </c>
      <c r="AK14" s="202">
        <v>0.77772664347999998</v>
      </c>
      <c r="AL14" s="202">
        <v>0.78272699999999995</v>
      </c>
      <c r="AM14" s="202">
        <v>0.77815664348000002</v>
      </c>
      <c r="AN14" s="202">
        <v>0.79059999999999997</v>
      </c>
      <c r="AO14" s="202">
        <v>0.80220000000000002</v>
      </c>
      <c r="AP14" s="202">
        <v>0.81289999999999996</v>
      </c>
      <c r="AQ14" s="202">
        <v>0.80530000000000002</v>
      </c>
      <c r="AR14" s="202">
        <v>0.8085</v>
      </c>
      <c r="AS14" s="202">
        <v>0.81310000000000004</v>
      </c>
      <c r="AT14" s="202">
        <v>0.81310000000000004</v>
      </c>
      <c r="AU14" s="202">
        <v>0.80200000000000005</v>
      </c>
      <c r="AV14" s="202">
        <v>0.80879999999999996</v>
      </c>
      <c r="AW14" s="202">
        <v>0.80922107617000005</v>
      </c>
      <c r="AX14" s="202">
        <v>0.80890663529999995</v>
      </c>
      <c r="AY14" s="202">
        <v>0.80578433715999997</v>
      </c>
      <c r="AZ14" s="297">
        <v>0.80193085751000004</v>
      </c>
      <c r="BA14" s="297">
        <v>0.80050470370000004</v>
      </c>
      <c r="BB14" s="297">
        <v>0.80041251388000001</v>
      </c>
      <c r="BC14" s="297">
        <v>0.79880459622</v>
      </c>
      <c r="BD14" s="297">
        <v>0.79436866111000004</v>
      </c>
      <c r="BE14" s="297">
        <v>0.79208517254999999</v>
      </c>
      <c r="BF14" s="297">
        <v>0.79230116339000001</v>
      </c>
      <c r="BG14" s="297">
        <v>0.79013964754999999</v>
      </c>
      <c r="BH14" s="297">
        <v>0.78544851732999998</v>
      </c>
      <c r="BI14" s="297">
        <v>0.78292356507000005</v>
      </c>
      <c r="BJ14" s="297">
        <v>0.78228907559000005</v>
      </c>
      <c r="BK14" s="297">
        <v>0.78048223092000002</v>
      </c>
      <c r="BL14" s="297">
        <v>0.77643077245000003</v>
      </c>
      <c r="BM14" s="297">
        <v>0.77277612140999996</v>
      </c>
      <c r="BN14" s="297">
        <v>0.77153670384999995</v>
      </c>
      <c r="BO14" s="297">
        <v>0.77061136042</v>
      </c>
      <c r="BP14" s="297">
        <v>0.76646758492</v>
      </c>
      <c r="BQ14" s="297">
        <v>0.76219173639000004</v>
      </c>
      <c r="BR14" s="297">
        <v>0.76090240729000003</v>
      </c>
      <c r="BS14" s="297">
        <v>0.75972026570999995</v>
      </c>
      <c r="BT14" s="297">
        <v>0.75539348714999999</v>
      </c>
      <c r="BU14" s="297">
        <v>0.75117430964999998</v>
      </c>
      <c r="BV14" s="297">
        <v>0.74926300694000003</v>
      </c>
    </row>
    <row r="15" spans="1:74" ht="11.15" customHeight="1" x14ac:dyDescent="0.25">
      <c r="A15" s="127" t="s">
        <v>1221</v>
      </c>
      <c r="B15" s="135" t="s">
        <v>1222</v>
      </c>
      <c r="C15" s="202">
        <v>0.53763299161</v>
      </c>
      <c r="D15" s="202">
        <v>0.53954014655000004</v>
      </c>
      <c r="E15" s="202">
        <v>0.54361852128999999</v>
      </c>
      <c r="F15" s="202">
        <v>0.212871749</v>
      </c>
      <c r="G15" s="202">
        <v>0.33813522000000001</v>
      </c>
      <c r="H15" s="202">
        <v>0.51747807866999995</v>
      </c>
      <c r="I15" s="202">
        <v>0.52437729323000004</v>
      </c>
      <c r="J15" s="202">
        <v>0.51843510355</v>
      </c>
      <c r="K15" s="202">
        <v>0.51455256299999996</v>
      </c>
      <c r="L15" s="202">
        <v>0.51125273387000003</v>
      </c>
      <c r="M15" s="202">
        <v>0.51361987232999995</v>
      </c>
      <c r="N15" s="202">
        <v>0.51473127871000002</v>
      </c>
      <c r="O15" s="202">
        <v>0.51130897839</v>
      </c>
      <c r="P15" s="202">
        <v>0.50465228786000005</v>
      </c>
      <c r="Q15" s="202">
        <v>0.50520480225999997</v>
      </c>
      <c r="R15" s="202">
        <v>0.50197464933000002</v>
      </c>
      <c r="S15" s="202">
        <v>0.50109030161000001</v>
      </c>
      <c r="T15" s="202">
        <v>0.49654764699999998</v>
      </c>
      <c r="U15" s="202">
        <v>0.49559284097</v>
      </c>
      <c r="V15" s="202">
        <v>0.48768389908999998</v>
      </c>
      <c r="W15" s="202">
        <v>0.48785539365000002</v>
      </c>
      <c r="X15" s="202">
        <v>0.48406127822</v>
      </c>
      <c r="Y15" s="202">
        <v>0.48775875497999999</v>
      </c>
      <c r="Z15" s="202">
        <v>0.24917929724999999</v>
      </c>
      <c r="AA15" s="202">
        <v>0.45879038521999999</v>
      </c>
      <c r="AB15" s="202">
        <v>0.48116819189999999</v>
      </c>
      <c r="AC15" s="202">
        <v>0.49753053875999997</v>
      </c>
      <c r="AD15" s="202">
        <v>0.49988504784999999</v>
      </c>
      <c r="AE15" s="202">
        <v>0.4977463607</v>
      </c>
      <c r="AF15" s="202">
        <v>0.41152898251999998</v>
      </c>
      <c r="AG15" s="202">
        <v>0.48548268908999997</v>
      </c>
      <c r="AH15" s="202">
        <v>0.49719750225999998</v>
      </c>
      <c r="AI15" s="202">
        <v>0.49309162117999999</v>
      </c>
      <c r="AJ15" s="202">
        <v>0.49584474812000001</v>
      </c>
      <c r="AK15" s="202">
        <v>0.49199158018</v>
      </c>
      <c r="AL15" s="202">
        <v>0.49346182709999997</v>
      </c>
      <c r="AM15" s="202">
        <v>0.49229250393000001</v>
      </c>
      <c r="AN15" s="202">
        <v>0.44843674429000002</v>
      </c>
      <c r="AO15" s="202">
        <v>0.44945758289999999</v>
      </c>
      <c r="AP15" s="202">
        <v>0.47477021467000002</v>
      </c>
      <c r="AQ15" s="202">
        <v>0.47678302515999998</v>
      </c>
      <c r="AR15" s="202">
        <v>0.47614947699999999</v>
      </c>
      <c r="AS15" s="202">
        <v>0.48059884935000002</v>
      </c>
      <c r="AT15" s="202">
        <v>0.48372799</v>
      </c>
      <c r="AU15" s="202">
        <v>0.485555764</v>
      </c>
      <c r="AV15" s="202">
        <v>0.48528397902999998</v>
      </c>
      <c r="AW15" s="202">
        <v>0.49279116899999997</v>
      </c>
      <c r="AX15" s="202">
        <v>0.48052163876999998</v>
      </c>
      <c r="AY15" s="202">
        <v>0.48671690162999998</v>
      </c>
      <c r="AZ15" s="297">
        <v>0.49336375500000001</v>
      </c>
      <c r="BA15" s="297">
        <v>0.49076751191000001</v>
      </c>
      <c r="BB15" s="297">
        <v>0.48951406588000002</v>
      </c>
      <c r="BC15" s="297">
        <v>0.48753351419000002</v>
      </c>
      <c r="BD15" s="297">
        <v>0.49525260879999999</v>
      </c>
      <c r="BE15" s="297">
        <v>0.49615245158999999</v>
      </c>
      <c r="BF15" s="297">
        <v>0.49323021985999999</v>
      </c>
      <c r="BG15" s="297">
        <v>0.4694677518</v>
      </c>
      <c r="BH15" s="297">
        <v>0.47075864867</v>
      </c>
      <c r="BI15" s="297">
        <v>0.47680500682999999</v>
      </c>
      <c r="BJ15" s="297">
        <v>0.43697163998999999</v>
      </c>
      <c r="BK15" s="297">
        <v>0.43515942559999998</v>
      </c>
      <c r="BL15" s="297">
        <v>0.43152287368999998</v>
      </c>
      <c r="BM15" s="297">
        <v>0.43557667571000003</v>
      </c>
      <c r="BN15" s="297">
        <v>0.44105945485999998</v>
      </c>
      <c r="BO15" s="297">
        <v>0.4379902323</v>
      </c>
      <c r="BP15" s="297">
        <v>0.43416634858000003</v>
      </c>
      <c r="BQ15" s="297">
        <v>0.43326607154000002</v>
      </c>
      <c r="BR15" s="297">
        <v>0.43799334333000001</v>
      </c>
      <c r="BS15" s="297">
        <v>0.43955512839999999</v>
      </c>
      <c r="BT15" s="297">
        <v>0.43756023663999999</v>
      </c>
      <c r="BU15" s="297">
        <v>0.43574551384999999</v>
      </c>
      <c r="BV15" s="297">
        <v>0.43731767978000002</v>
      </c>
    </row>
    <row r="16" spans="1:74" ht="11.15" customHeight="1" x14ac:dyDescent="0.25">
      <c r="A16" s="127" t="s">
        <v>1276</v>
      </c>
      <c r="B16" s="135" t="s">
        <v>1277</v>
      </c>
      <c r="C16" s="202">
        <v>5.6322580645000002E-2</v>
      </c>
      <c r="D16" s="202">
        <v>7.1172413793000003E-2</v>
      </c>
      <c r="E16" s="202">
        <v>7.1903225806000004E-2</v>
      </c>
      <c r="F16" s="202">
        <v>7.2466666666999996E-2</v>
      </c>
      <c r="G16" s="202">
        <v>7.7709677419000006E-2</v>
      </c>
      <c r="H16" s="202">
        <v>5.3633333333000001E-2</v>
      </c>
      <c r="I16" s="202">
        <v>5.3677419354999999E-2</v>
      </c>
      <c r="J16" s="202">
        <v>6.8935483871E-2</v>
      </c>
      <c r="K16" s="202">
        <v>5.7966666666999997E-2</v>
      </c>
      <c r="L16" s="202">
        <v>9.6161290322999998E-2</v>
      </c>
      <c r="M16" s="202">
        <v>0.1012</v>
      </c>
      <c r="N16" s="202">
        <v>0.10993548387</v>
      </c>
      <c r="O16" s="202">
        <v>0.12493548387</v>
      </c>
      <c r="P16" s="202">
        <v>0.12135714286</v>
      </c>
      <c r="Q16" s="202">
        <v>0.12164516129</v>
      </c>
      <c r="R16" s="202">
        <v>8.6833333333000001E-2</v>
      </c>
      <c r="S16" s="202">
        <v>0.10338709677000001</v>
      </c>
      <c r="T16" s="202">
        <v>0.11260000000000001</v>
      </c>
      <c r="U16" s="202">
        <v>0.12103225805999999</v>
      </c>
      <c r="V16" s="202">
        <v>0.12461290323</v>
      </c>
      <c r="W16" s="202">
        <v>0.12773333333</v>
      </c>
      <c r="X16" s="202">
        <v>0.12080645161</v>
      </c>
      <c r="Y16" s="202">
        <v>3.5000000000000003E-2</v>
      </c>
      <c r="Z16" s="202">
        <v>0.121</v>
      </c>
      <c r="AA16" s="202">
        <v>0.10219354839</v>
      </c>
      <c r="AB16" s="202">
        <v>0.13500000000000001</v>
      </c>
      <c r="AC16" s="202">
        <v>0.13500000000000001</v>
      </c>
      <c r="AD16" s="202">
        <v>0.23</v>
      </c>
      <c r="AE16" s="202">
        <v>0.23</v>
      </c>
      <c r="AF16" s="202">
        <v>0.25285714285999999</v>
      </c>
      <c r="AG16" s="202">
        <v>0.27571428571000001</v>
      </c>
      <c r="AH16" s="202">
        <v>0.34499999999999997</v>
      </c>
      <c r="AI16" s="202">
        <v>0.34499999999999997</v>
      </c>
      <c r="AJ16" s="202">
        <v>0.34499999999999997</v>
      </c>
      <c r="AK16" s="202">
        <v>0.34499999999999997</v>
      </c>
      <c r="AL16" s="202">
        <v>0.35</v>
      </c>
      <c r="AM16" s="202">
        <v>0.35</v>
      </c>
      <c r="AN16" s="202">
        <v>0.35</v>
      </c>
      <c r="AO16" s="202">
        <v>0.35</v>
      </c>
      <c r="AP16" s="202">
        <v>0.35499999999999998</v>
      </c>
      <c r="AQ16" s="202">
        <v>0.36249999999999999</v>
      </c>
      <c r="AR16" s="202">
        <v>0.39510000000000001</v>
      </c>
      <c r="AS16" s="202">
        <v>0.38690000000000002</v>
      </c>
      <c r="AT16" s="202">
        <v>0.36499999999999999</v>
      </c>
      <c r="AU16" s="202">
        <v>0.33</v>
      </c>
      <c r="AV16" s="202">
        <v>0.38</v>
      </c>
      <c r="AW16" s="202">
        <v>0.38</v>
      </c>
      <c r="AX16" s="202">
        <v>0.51500000000000001</v>
      </c>
      <c r="AY16" s="202">
        <v>0.55500000000000005</v>
      </c>
      <c r="AZ16" s="297">
        <v>0.55500000000000005</v>
      </c>
      <c r="BA16" s="297">
        <v>0.57999999999999996</v>
      </c>
      <c r="BB16" s="297">
        <v>0.6</v>
      </c>
      <c r="BC16" s="297">
        <v>0.6</v>
      </c>
      <c r="BD16" s="297">
        <v>0.6</v>
      </c>
      <c r="BE16" s="297">
        <v>0.6</v>
      </c>
      <c r="BF16" s="297">
        <v>0.6</v>
      </c>
      <c r="BG16" s="297">
        <v>0.6</v>
      </c>
      <c r="BH16" s="297">
        <v>0.6</v>
      </c>
      <c r="BI16" s="297">
        <v>0.6</v>
      </c>
      <c r="BJ16" s="297">
        <v>0.6</v>
      </c>
      <c r="BK16" s="297">
        <v>0.61260000000000003</v>
      </c>
      <c r="BL16" s="297">
        <v>0.61260000000000003</v>
      </c>
      <c r="BM16" s="297">
        <v>0.61260000000000003</v>
      </c>
      <c r="BN16" s="297">
        <v>0.61260000000000003</v>
      </c>
      <c r="BO16" s="297">
        <v>0.61260000000000003</v>
      </c>
      <c r="BP16" s="297">
        <v>0.61260000000000003</v>
      </c>
      <c r="BQ16" s="297">
        <v>0.65426666667</v>
      </c>
      <c r="BR16" s="297">
        <v>0.69593333332999996</v>
      </c>
      <c r="BS16" s="297">
        <v>0.73760000000000003</v>
      </c>
      <c r="BT16" s="297">
        <v>0.77926666667</v>
      </c>
      <c r="BU16" s="297">
        <v>0.82093333332999996</v>
      </c>
      <c r="BV16" s="297">
        <v>0.86260000000000003</v>
      </c>
    </row>
    <row r="17" spans="1:74" ht="11.15" customHeight="1" x14ac:dyDescent="0.2">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365"/>
      <c r="BA17" s="365"/>
      <c r="BB17" s="365"/>
      <c r="BC17" s="365"/>
      <c r="BD17" s="365"/>
      <c r="BE17" s="365"/>
      <c r="BF17" s="365"/>
      <c r="BG17" s="365"/>
      <c r="BH17" s="365"/>
      <c r="BI17" s="365"/>
      <c r="BJ17" s="298"/>
      <c r="BK17" s="298"/>
      <c r="BL17" s="298"/>
      <c r="BM17" s="298"/>
      <c r="BN17" s="298"/>
      <c r="BO17" s="298"/>
      <c r="BP17" s="298"/>
      <c r="BQ17" s="298"/>
      <c r="BR17" s="298"/>
      <c r="BS17" s="298"/>
      <c r="BT17" s="298"/>
      <c r="BU17" s="298"/>
      <c r="BV17" s="298"/>
    </row>
    <row r="18" spans="1:74" ht="11.15" customHeight="1" x14ac:dyDescent="0.25">
      <c r="A18" s="127" t="s">
        <v>332</v>
      </c>
      <c r="B18" s="134" t="s">
        <v>360</v>
      </c>
      <c r="C18" s="202">
        <v>4.3406887954000002</v>
      </c>
      <c r="D18" s="202">
        <v>4.4665987813000001</v>
      </c>
      <c r="E18" s="202">
        <v>4.2954984651999997</v>
      </c>
      <c r="F18" s="202">
        <v>4.4272114437000001</v>
      </c>
      <c r="G18" s="202">
        <v>4.2677373018000004</v>
      </c>
      <c r="H18" s="202">
        <v>4.1324316201000002</v>
      </c>
      <c r="I18" s="202">
        <v>4.3022075568</v>
      </c>
      <c r="J18" s="202">
        <v>4.0927140502999997</v>
      </c>
      <c r="K18" s="202">
        <v>3.8468998621999999</v>
      </c>
      <c r="L18" s="202">
        <v>4.0769940451000002</v>
      </c>
      <c r="M18" s="202">
        <v>4.1787179536999997</v>
      </c>
      <c r="N18" s="202">
        <v>4.4236945878</v>
      </c>
      <c r="O18" s="202">
        <v>4.3585160227999999</v>
      </c>
      <c r="P18" s="202">
        <v>4.2765959381999998</v>
      </c>
      <c r="Q18" s="202">
        <v>4.3583589734999997</v>
      </c>
      <c r="R18" s="202">
        <v>3.9780297055</v>
      </c>
      <c r="S18" s="202">
        <v>3.8138386545</v>
      </c>
      <c r="T18" s="202">
        <v>3.7041986479000002</v>
      </c>
      <c r="U18" s="202">
        <v>4.0744990868000004</v>
      </c>
      <c r="V18" s="202">
        <v>4.1752750558000002</v>
      </c>
      <c r="W18" s="202">
        <v>4.1174221739999997</v>
      </c>
      <c r="X18" s="202">
        <v>4.1586668159000002</v>
      </c>
      <c r="Y18" s="202">
        <v>4.0242433488999998</v>
      </c>
      <c r="Z18" s="202">
        <v>4.1565996830999996</v>
      </c>
      <c r="AA18" s="202">
        <v>4.0319052751999997</v>
      </c>
      <c r="AB18" s="202">
        <v>4.0963151208999999</v>
      </c>
      <c r="AC18" s="202">
        <v>4.0115399957999998</v>
      </c>
      <c r="AD18" s="202">
        <v>3.9284960833000002</v>
      </c>
      <c r="AE18" s="202">
        <v>3.8215604304999999</v>
      </c>
      <c r="AF18" s="202">
        <v>3.5309249308999999</v>
      </c>
      <c r="AG18" s="202">
        <v>3.9255134329999999</v>
      </c>
      <c r="AH18" s="202">
        <v>3.8250055000000001</v>
      </c>
      <c r="AI18" s="202">
        <v>3.6643807263000001</v>
      </c>
      <c r="AJ18" s="202">
        <v>3.8793157546999999</v>
      </c>
      <c r="AK18" s="202">
        <v>3.9780995317999999</v>
      </c>
      <c r="AL18" s="202">
        <v>3.9336395</v>
      </c>
      <c r="AM18" s="202">
        <v>3.9028416485999999</v>
      </c>
      <c r="AN18" s="202">
        <v>4.0753000000000004</v>
      </c>
      <c r="AO18" s="202">
        <v>4.0683999999999996</v>
      </c>
      <c r="AP18" s="202">
        <v>3.9731000000000001</v>
      </c>
      <c r="AQ18" s="202">
        <v>3.9331</v>
      </c>
      <c r="AR18" s="202">
        <v>3.9462000000000002</v>
      </c>
      <c r="AS18" s="202">
        <v>3.9756999999999998</v>
      </c>
      <c r="AT18" s="202">
        <v>3.8534000000000002</v>
      </c>
      <c r="AU18" s="202">
        <v>3.6795</v>
      </c>
      <c r="AV18" s="202">
        <v>3.8618000000000001</v>
      </c>
      <c r="AW18" s="202">
        <v>3.9512857596000002</v>
      </c>
      <c r="AX18" s="202">
        <v>4.0937715069999996</v>
      </c>
      <c r="AY18" s="202">
        <v>4.0797930728000003</v>
      </c>
      <c r="AZ18" s="297">
        <v>4.0852723175000003</v>
      </c>
      <c r="BA18" s="297">
        <v>4.0815253929999997</v>
      </c>
      <c r="BB18" s="297">
        <v>4.0716482563999996</v>
      </c>
      <c r="BC18" s="297">
        <v>3.9752849551999998</v>
      </c>
      <c r="BD18" s="297">
        <v>3.9861455770999998</v>
      </c>
      <c r="BE18" s="297">
        <v>4.0178459337000003</v>
      </c>
      <c r="BF18" s="297">
        <v>3.9707473084</v>
      </c>
      <c r="BG18" s="297">
        <v>3.8351829829000001</v>
      </c>
      <c r="BH18" s="297">
        <v>4.1227430498000004</v>
      </c>
      <c r="BI18" s="297">
        <v>4.1673656920999997</v>
      </c>
      <c r="BJ18" s="297">
        <v>4.1848768615000003</v>
      </c>
      <c r="BK18" s="297">
        <v>4.1715530063999999</v>
      </c>
      <c r="BL18" s="297">
        <v>4.1841918533999998</v>
      </c>
      <c r="BM18" s="297">
        <v>4.1753335935000004</v>
      </c>
      <c r="BN18" s="297">
        <v>4.1603008954999998</v>
      </c>
      <c r="BO18" s="297">
        <v>4.0468797488000003</v>
      </c>
      <c r="BP18" s="297">
        <v>4.0507845720000004</v>
      </c>
      <c r="BQ18" s="297">
        <v>4.0756921181000001</v>
      </c>
      <c r="BR18" s="297">
        <v>4.0302613848000002</v>
      </c>
      <c r="BS18" s="297">
        <v>3.8835465045999999</v>
      </c>
      <c r="BT18" s="297">
        <v>4.1652148064999999</v>
      </c>
      <c r="BU18" s="297">
        <v>4.1572103143000003</v>
      </c>
      <c r="BV18" s="297">
        <v>4.1851625980999998</v>
      </c>
    </row>
    <row r="19" spans="1:74" ht="11.15" customHeight="1" x14ac:dyDescent="0.25">
      <c r="A19" s="127" t="s">
        <v>245</v>
      </c>
      <c r="B19" s="135" t="s">
        <v>331</v>
      </c>
      <c r="C19" s="202">
        <v>1.9832422354999999</v>
      </c>
      <c r="D19" s="202">
        <v>2.1074609896999998</v>
      </c>
      <c r="E19" s="202">
        <v>2.0633890096999998</v>
      </c>
      <c r="F19" s="202">
        <v>2.0980042999999999</v>
      </c>
      <c r="G19" s="202">
        <v>2.0422870741999999</v>
      </c>
      <c r="H19" s="202">
        <v>1.8631776333000001</v>
      </c>
      <c r="I19" s="202">
        <v>2.0670412677000001</v>
      </c>
      <c r="J19" s="202">
        <v>2.0274751386999998</v>
      </c>
      <c r="K19" s="202">
        <v>1.7765853</v>
      </c>
      <c r="L19" s="202">
        <v>1.8840225581000001</v>
      </c>
      <c r="M19" s="202">
        <v>2.0367816332999999</v>
      </c>
      <c r="N19" s="202">
        <v>2.1348109451999999</v>
      </c>
      <c r="O19" s="202">
        <v>2.1282150323</v>
      </c>
      <c r="P19" s="202">
        <v>2.1097870714</v>
      </c>
      <c r="Q19" s="202">
        <v>2.0987940644999998</v>
      </c>
      <c r="R19" s="202">
        <v>2.0020633333000002</v>
      </c>
      <c r="S19" s="202">
        <v>1.8522666452000001</v>
      </c>
      <c r="T19" s="202">
        <v>1.850684</v>
      </c>
      <c r="U19" s="202">
        <v>2.0409666452000002</v>
      </c>
      <c r="V19" s="202">
        <v>2.0975592295999999</v>
      </c>
      <c r="W19" s="202">
        <v>2.0418893479000002</v>
      </c>
      <c r="X19" s="202">
        <v>2.0713847135000001</v>
      </c>
      <c r="Y19" s="202">
        <v>1.9785700145</v>
      </c>
      <c r="Z19" s="202">
        <v>2.0975592295999999</v>
      </c>
      <c r="AA19" s="202">
        <v>1.9714143077999999</v>
      </c>
      <c r="AB19" s="202">
        <v>2.0022483515</v>
      </c>
      <c r="AC19" s="202">
        <v>1.9525443078</v>
      </c>
      <c r="AD19" s="202">
        <v>1.8658302325</v>
      </c>
      <c r="AE19" s="202">
        <v>1.80990334</v>
      </c>
      <c r="AF19" s="202">
        <v>1.5462982325000001</v>
      </c>
      <c r="AG19" s="202">
        <v>1.8770643078</v>
      </c>
      <c r="AH19" s="202">
        <v>2.0121980000000002</v>
      </c>
      <c r="AI19" s="202">
        <v>1.8408798991999999</v>
      </c>
      <c r="AJ19" s="202">
        <v>1.9772985013</v>
      </c>
      <c r="AK19" s="202">
        <v>1.9838725658</v>
      </c>
      <c r="AL19" s="202">
        <v>2.007126</v>
      </c>
      <c r="AM19" s="202">
        <v>2.0016468883999998</v>
      </c>
      <c r="AN19" s="202">
        <v>2.0093999999999999</v>
      </c>
      <c r="AO19" s="202">
        <v>2.0630999999999999</v>
      </c>
      <c r="AP19" s="202">
        <v>2.0556999999999999</v>
      </c>
      <c r="AQ19" s="202">
        <v>2.0081000000000002</v>
      </c>
      <c r="AR19" s="202">
        <v>2.0226000000000002</v>
      </c>
      <c r="AS19" s="202">
        <v>2.0653999999999999</v>
      </c>
      <c r="AT19" s="202">
        <v>2.0190000000000001</v>
      </c>
      <c r="AU19" s="202">
        <v>1.8594999999999999</v>
      </c>
      <c r="AV19" s="202">
        <v>1.9923999999999999</v>
      </c>
      <c r="AW19" s="202">
        <v>2.0502354242999998</v>
      </c>
      <c r="AX19" s="202">
        <v>2.1009716369999998</v>
      </c>
      <c r="AY19" s="202">
        <v>2.1040030036999999</v>
      </c>
      <c r="AZ19" s="297">
        <v>2.1031238099</v>
      </c>
      <c r="BA19" s="297">
        <v>2.1020567932000001</v>
      </c>
      <c r="BB19" s="297">
        <v>2.1010721953</v>
      </c>
      <c r="BC19" s="297">
        <v>2.0001488524000002</v>
      </c>
      <c r="BD19" s="297">
        <v>1.9991927030000001</v>
      </c>
      <c r="BE19" s="297">
        <v>2.1081605889000001</v>
      </c>
      <c r="BF19" s="297">
        <v>2.1205285030000001</v>
      </c>
      <c r="BG19" s="297">
        <v>1.8827673064999999</v>
      </c>
      <c r="BH19" s="297">
        <v>2.1424692400000001</v>
      </c>
      <c r="BI19" s="297">
        <v>2.1839852814</v>
      </c>
      <c r="BJ19" s="297">
        <v>2.1940651655000001</v>
      </c>
      <c r="BK19" s="297">
        <v>2.1975606570999999</v>
      </c>
      <c r="BL19" s="297">
        <v>2.2017361649999998</v>
      </c>
      <c r="BM19" s="297">
        <v>2.2003267997</v>
      </c>
      <c r="BN19" s="297">
        <v>2.1994540694000002</v>
      </c>
      <c r="BO19" s="297">
        <v>2.0991591770000002</v>
      </c>
      <c r="BP19" s="297">
        <v>2.0995411127999999</v>
      </c>
      <c r="BQ19" s="297">
        <v>2.200029324</v>
      </c>
      <c r="BR19" s="297">
        <v>2.2012641541</v>
      </c>
      <c r="BS19" s="297">
        <v>1.9532573022999999</v>
      </c>
      <c r="BT19" s="297">
        <v>2.2059703162000002</v>
      </c>
      <c r="BU19" s="297">
        <v>2.2097388225999999</v>
      </c>
      <c r="BV19" s="297">
        <v>2.2145809477</v>
      </c>
    </row>
    <row r="20" spans="1:74" ht="11.15" customHeight="1" x14ac:dyDescent="0.25">
      <c r="A20" s="127" t="s">
        <v>976</v>
      </c>
      <c r="B20" s="135" t="s">
        <v>977</v>
      </c>
      <c r="C20" s="202">
        <v>1.2167770348</v>
      </c>
      <c r="D20" s="202">
        <v>1.2090833258</v>
      </c>
      <c r="E20" s="202">
        <v>1.1017234479</v>
      </c>
      <c r="F20" s="202">
        <v>1.2196857346000001</v>
      </c>
      <c r="G20" s="202">
        <v>1.1040015939000001</v>
      </c>
      <c r="H20" s="202">
        <v>1.1586325652</v>
      </c>
      <c r="I20" s="202">
        <v>1.1020824737999999</v>
      </c>
      <c r="J20" s="202">
        <v>0.92493023921999995</v>
      </c>
      <c r="K20" s="202">
        <v>0.94569455765999999</v>
      </c>
      <c r="L20" s="202">
        <v>1.0534408208999999</v>
      </c>
      <c r="M20" s="202">
        <v>1.0150831879</v>
      </c>
      <c r="N20" s="202">
        <v>1.1528308355000001</v>
      </c>
      <c r="O20" s="202">
        <v>1.085688467</v>
      </c>
      <c r="P20" s="202">
        <v>1.0279747253</v>
      </c>
      <c r="Q20" s="202">
        <v>1.0998683213</v>
      </c>
      <c r="R20" s="202">
        <v>0.82951243534999997</v>
      </c>
      <c r="S20" s="202">
        <v>0.86452917704999999</v>
      </c>
      <c r="T20" s="202">
        <v>0.73367809880000001</v>
      </c>
      <c r="U20" s="202">
        <v>0.88410192927999998</v>
      </c>
      <c r="V20" s="202">
        <v>0.94309345557000002</v>
      </c>
      <c r="W20" s="202">
        <v>0.95140450496999995</v>
      </c>
      <c r="X20" s="202">
        <v>0.96659962185000003</v>
      </c>
      <c r="Y20" s="202">
        <v>0.89918850099000003</v>
      </c>
      <c r="Z20" s="202">
        <v>0.93443652690000001</v>
      </c>
      <c r="AA20" s="202">
        <v>0.96395907481999998</v>
      </c>
      <c r="AB20" s="202">
        <v>0.98522310051999995</v>
      </c>
      <c r="AC20" s="202">
        <v>0.95059022692999995</v>
      </c>
      <c r="AD20" s="202">
        <v>0.94644564771999995</v>
      </c>
      <c r="AE20" s="202">
        <v>0.90922163992000005</v>
      </c>
      <c r="AF20" s="202">
        <v>0.86762159896000002</v>
      </c>
      <c r="AG20" s="202">
        <v>0.93671407335000001</v>
      </c>
      <c r="AH20" s="202">
        <v>0.71853199999999995</v>
      </c>
      <c r="AI20" s="202">
        <v>0.73094389216</v>
      </c>
      <c r="AJ20" s="202">
        <v>0.81781424903</v>
      </c>
      <c r="AK20" s="202">
        <v>0.89567917720000001</v>
      </c>
      <c r="AL20" s="202">
        <v>0.82167400000000002</v>
      </c>
      <c r="AM20" s="202">
        <v>0.78602808876999997</v>
      </c>
      <c r="AN20" s="202">
        <v>0.94869999999999999</v>
      </c>
      <c r="AO20" s="202">
        <v>0.88180000000000003</v>
      </c>
      <c r="AP20" s="202">
        <v>0.80100000000000005</v>
      </c>
      <c r="AQ20" s="202">
        <v>0.82240000000000002</v>
      </c>
      <c r="AR20" s="202">
        <v>0.77190000000000003</v>
      </c>
      <c r="AS20" s="202">
        <v>0.81379999999999997</v>
      </c>
      <c r="AT20" s="202">
        <v>0.69840000000000002</v>
      </c>
      <c r="AU20" s="202">
        <v>0.72860000000000003</v>
      </c>
      <c r="AV20" s="202">
        <v>0.74060000000000004</v>
      </c>
      <c r="AW20" s="202">
        <v>0.78030474920000004</v>
      </c>
      <c r="AX20" s="202">
        <v>0.86965448052000005</v>
      </c>
      <c r="AY20" s="202">
        <v>0.86729620111000005</v>
      </c>
      <c r="AZ20" s="297">
        <v>0.86712136174999999</v>
      </c>
      <c r="BA20" s="297">
        <v>0.86694751503</v>
      </c>
      <c r="BB20" s="297">
        <v>0.86127723318000005</v>
      </c>
      <c r="BC20" s="297">
        <v>0.85591610525999995</v>
      </c>
      <c r="BD20" s="297">
        <v>0.85130695542000001</v>
      </c>
      <c r="BE20" s="297">
        <v>0.77577773133000005</v>
      </c>
      <c r="BF20" s="297">
        <v>0.71151875253999997</v>
      </c>
      <c r="BG20" s="297">
        <v>0.81116963869000003</v>
      </c>
      <c r="BH20" s="297">
        <v>0.84005640503000001</v>
      </c>
      <c r="BI20" s="297">
        <v>0.84045031756999999</v>
      </c>
      <c r="BJ20" s="297">
        <v>0.84117291796000004</v>
      </c>
      <c r="BK20" s="297">
        <v>0.84093594347</v>
      </c>
      <c r="BL20" s="297">
        <v>0.84226845586999999</v>
      </c>
      <c r="BM20" s="297">
        <v>0.83671958009000003</v>
      </c>
      <c r="BN20" s="297">
        <v>0.83138586828000005</v>
      </c>
      <c r="BO20" s="297">
        <v>0.82640001587</v>
      </c>
      <c r="BP20" s="297">
        <v>0.82220533005999996</v>
      </c>
      <c r="BQ20" s="297">
        <v>0.74699487753000005</v>
      </c>
      <c r="BR20" s="297">
        <v>0.69364872133</v>
      </c>
      <c r="BS20" s="297">
        <v>0.79379472251000005</v>
      </c>
      <c r="BT20" s="297">
        <v>0.82326179608000005</v>
      </c>
      <c r="BU20" s="297">
        <v>0.82595769634000005</v>
      </c>
      <c r="BV20" s="297">
        <v>0.82907319405000002</v>
      </c>
    </row>
    <row r="21" spans="1:74" ht="11.15" customHeight="1" x14ac:dyDescent="0.2">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365"/>
      <c r="BA21" s="365"/>
      <c r="BB21" s="365"/>
      <c r="BC21" s="365"/>
      <c r="BD21" s="365"/>
      <c r="BE21" s="365"/>
      <c r="BF21" s="365"/>
      <c r="BG21" s="365"/>
      <c r="BH21" s="365"/>
      <c r="BI21" s="365"/>
      <c r="BJ21" s="298"/>
      <c r="BK21" s="298"/>
      <c r="BL21" s="298"/>
      <c r="BM21" s="298"/>
      <c r="BN21" s="298"/>
      <c r="BO21" s="298"/>
      <c r="BP21" s="298"/>
      <c r="BQ21" s="298"/>
      <c r="BR21" s="298"/>
      <c r="BS21" s="298"/>
      <c r="BT21" s="298"/>
      <c r="BU21" s="298"/>
      <c r="BV21" s="298"/>
    </row>
    <row r="22" spans="1:74" ht="11.15" customHeight="1" x14ac:dyDescent="0.25">
      <c r="A22" s="127" t="s">
        <v>349</v>
      </c>
      <c r="B22" s="134" t="s">
        <v>877</v>
      </c>
      <c r="C22" s="202">
        <v>14.738608672</v>
      </c>
      <c r="D22" s="202">
        <v>14.733611961999999</v>
      </c>
      <c r="E22" s="202">
        <v>14.707459472</v>
      </c>
      <c r="F22" s="202">
        <v>14.757960262999999</v>
      </c>
      <c r="G22" s="202">
        <v>12.49521715</v>
      </c>
      <c r="H22" s="202">
        <v>12.289604869</v>
      </c>
      <c r="I22" s="202">
        <v>12.340020763</v>
      </c>
      <c r="J22" s="202">
        <v>12.888551335000001</v>
      </c>
      <c r="K22" s="202">
        <v>12.912187316000001</v>
      </c>
      <c r="L22" s="202">
        <v>13.05257784</v>
      </c>
      <c r="M22" s="202">
        <v>13.149003149</v>
      </c>
      <c r="N22" s="202">
        <v>13.184562123999999</v>
      </c>
      <c r="O22" s="202">
        <v>13.347719688</v>
      </c>
      <c r="P22" s="202">
        <v>13.404938842</v>
      </c>
      <c r="Q22" s="202">
        <v>13.513642931</v>
      </c>
      <c r="R22" s="202">
        <v>13.661440152999999</v>
      </c>
      <c r="S22" s="202">
        <v>13.665379113</v>
      </c>
      <c r="T22" s="202">
        <v>13.634845768</v>
      </c>
      <c r="U22" s="202">
        <v>13.696093642999999</v>
      </c>
      <c r="V22" s="202">
        <v>13.41327965</v>
      </c>
      <c r="W22" s="202">
        <v>13.771057963000001</v>
      </c>
      <c r="X22" s="202">
        <v>14.164488963</v>
      </c>
      <c r="Y22" s="202">
        <v>14.315020002000001</v>
      </c>
      <c r="Z22" s="202">
        <v>14.323740473000001</v>
      </c>
      <c r="AA22" s="202">
        <v>14.39149838</v>
      </c>
      <c r="AB22" s="202">
        <v>14.445047874</v>
      </c>
      <c r="AC22" s="202">
        <v>14.342086279</v>
      </c>
      <c r="AD22" s="202">
        <v>13.176435517</v>
      </c>
      <c r="AE22" s="202">
        <v>13.46183636</v>
      </c>
      <c r="AF22" s="202">
        <v>13.54311895</v>
      </c>
      <c r="AG22" s="202">
        <v>13.790788815000001</v>
      </c>
      <c r="AH22" s="202">
        <v>13.4687514</v>
      </c>
      <c r="AI22" s="202">
        <v>13.518539832</v>
      </c>
      <c r="AJ22" s="202">
        <v>13.657487143999999</v>
      </c>
      <c r="AK22" s="202">
        <v>14.191146405</v>
      </c>
      <c r="AL22" s="202">
        <v>14.174611877</v>
      </c>
      <c r="AM22" s="202">
        <v>14.139665675</v>
      </c>
      <c r="AN22" s="202">
        <v>14.260701477</v>
      </c>
      <c r="AO22" s="202">
        <v>13.935401476999999</v>
      </c>
      <c r="AP22" s="202">
        <v>13.831201477</v>
      </c>
      <c r="AQ22" s="202">
        <v>13.527200000000001</v>
      </c>
      <c r="AR22" s="202">
        <v>13.590299999999999</v>
      </c>
      <c r="AS22" s="202">
        <v>13.4749</v>
      </c>
      <c r="AT22" s="202">
        <v>13.3459</v>
      </c>
      <c r="AU22" s="202">
        <v>13.4488</v>
      </c>
      <c r="AV22" s="202">
        <v>13.6488</v>
      </c>
      <c r="AW22" s="202">
        <v>13.668178543</v>
      </c>
      <c r="AX22" s="202">
        <v>13.768374988</v>
      </c>
      <c r="AY22" s="202">
        <v>13.521632969000001</v>
      </c>
      <c r="AZ22" s="297">
        <v>13.528050175000001</v>
      </c>
      <c r="BA22" s="297">
        <v>13.5956042</v>
      </c>
      <c r="BB22" s="297">
        <v>13.663409918999999</v>
      </c>
      <c r="BC22" s="297">
        <v>13.614212843000001</v>
      </c>
      <c r="BD22" s="297">
        <v>13.699279296</v>
      </c>
      <c r="BE22" s="297">
        <v>13.718944478999999</v>
      </c>
      <c r="BF22" s="297">
        <v>13.623752025</v>
      </c>
      <c r="BG22" s="297">
        <v>13.666079219</v>
      </c>
      <c r="BH22" s="297">
        <v>13.71159999</v>
      </c>
      <c r="BI22" s="297">
        <v>13.748640676000001</v>
      </c>
      <c r="BJ22" s="297">
        <v>13.751223313000001</v>
      </c>
      <c r="BK22" s="297">
        <v>13.812775333999999</v>
      </c>
      <c r="BL22" s="297">
        <v>13.82287232</v>
      </c>
      <c r="BM22" s="297">
        <v>13.813651548999999</v>
      </c>
      <c r="BN22" s="297">
        <v>13.818121444999999</v>
      </c>
      <c r="BO22" s="297">
        <v>13.77908948</v>
      </c>
      <c r="BP22" s="297">
        <v>13.856846497999999</v>
      </c>
      <c r="BQ22" s="297">
        <v>13.871133735000001</v>
      </c>
      <c r="BR22" s="297">
        <v>13.517804274</v>
      </c>
      <c r="BS22" s="297">
        <v>13.807837858999999</v>
      </c>
      <c r="BT22" s="297">
        <v>13.860957483</v>
      </c>
      <c r="BU22" s="297">
        <v>13.896210145</v>
      </c>
      <c r="BV22" s="297">
        <v>13.896730877</v>
      </c>
    </row>
    <row r="23" spans="1:74" ht="11.15" customHeight="1" x14ac:dyDescent="0.25">
      <c r="A23" s="127" t="s">
        <v>246</v>
      </c>
      <c r="B23" s="135" t="s">
        <v>346</v>
      </c>
      <c r="C23" s="202">
        <v>0.77150084593000001</v>
      </c>
      <c r="D23" s="202">
        <v>0.75310084593000004</v>
      </c>
      <c r="E23" s="202">
        <v>0.76640084593000002</v>
      </c>
      <c r="F23" s="202">
        <v>0.77390084592999997</v>
      </c>
      <c r="G23" s="202">
        <v>0.65250084593000002</v>
      </c>
      <c r="H23" s="202">
        <v>0.65150084593000002</v>
      </c>
      <c r="I23" s="202">
        <v>0.65260084593000001</v>
      </c>
      <c r="J23" s="202">
        <v>0.67160084593000002</v>
      </c>
      <c r="K23" s="202">
        <v>0.65600084592999997</v>
      </c>
      <c r="L23" s="202">
        <v>0.67770084593000002</v>
      </c>
      <c r="M23" s="202">
        <v>0.68870084593000003</v>
      </c>
      <c r="N23" s="202">
        <v>0.69130084592999996</v>
      </c>
      <c r="O23" s="202">
        <v>0.75502404593000005</v>
      </c>
      <c r="P23" s="202">
        <v>0.74402404593000004</v>
      </c>
      <c r="Q23" s="202">
        <v>0.73782404592999995</v>
      </c>
      <c r="R23" s="202">
        <v>0.70102404593000001</v>
      </c>
      <c r="S23" s="202">
        <v>0.67702404592999998</v>
      </c>
      <c r="T23" s="202">
        <v>0.70812404593</v>
      </c>
      <c r="U23" s="202">
        <v>0.72002404593000002</v>
      </c>
      <c r="V23" s="202">
        <v>0.71439610355000005</v>
      </c>
      <c r="W23" s="202">
        <v>0.70589610354999999</v>
      </c>
      <c r="X23" s="202">
        <v>0.70719610354999995</v>
      </c>
      <c r="Y23" s="202">
        <v>0.71119610354999996</v>
      </c>
      <c r="Z23" s="202">
        <v>0.72039610355000006</v>
      </c>
      <c r="AA23" s="202">
        <v>0.70365909526000003</v>
      </c>
      <c r="AB23" s="202">
        <v>0.68695909525999999</v>
      </c>
      <c r="AC23" s="202">
        <v>0.69925909525999996</v>
      </c>
      <c r="AD23" s="202">
        <v>0.69595909525999999</v>
      </c>
      <c r="AE23" s="202">
        <v>0.68275909526</v>
      </c>
      <c r="AF23" s="202">
        <v>0.63525909526000002</v>
      </c>
      <c r="AG23" s="202">
        <v>0.66185909525999997</v>
      </c>
      <c r="AH23" s="202">
        <v>0.64385899999999996</v>
      </c>
      <c r="AI23" s="202">
        <v>0.65685909525999997</v>
      </c>
      <c r="AJ23" s="202">
        <v>0.66665909526</v>
      </c>
      <c r="AK23" s="202">
        <v>0.66965909526</v>
      </c>
      <c r="AL23" s="202">
        <v>0.67085899999999998</v>
      </c>
      <c r="AM23" s="202">
        <v>0.65485909525999997</v>
      </c>
      <c r="AN23" s="202">
        <v>0.65069999999999995</v>
      </c>
      <c r="AO23" s="202">
        <v>0.63470000000000004</v>
      </c>
      <c r="AP23" s="202">
        <v>0.62870000000000004</v>
      </c>
      <c r="AQ23" s="202">
        <v>0.61480000000000001</v>
      </c>
      <c r="AR23" s="202">
        <v>0.61280000000000001</v>
      </c>
      <c r="AS23" s="202">
        <v>0.62380000000000002</v>
      </c>
      <c r="AT23" s="202">
        <v>0.62280000000000002</v>
      </c>
      <c r="AU23" s="202">
        <v>0.60980000000000001</v>
      </c>
      <c r="AV23" s="202">
        <v>0.60570000000000002</v>
      </c>
      <c r="AW23" s="202">
        <v>0.61202530847000003</v>
      </c>
      <c r="AX23" s="202">
        <v>0.60706969816</v>
      </c>
      <c r="AY23" s="202">
        <v>0.60685860174999995</v>
      </c>
      <c r="AZ23" s="297">
        <v>0.60729969087000002</v>
      </c>
      <c r="BA23" s="297">
        <v>0.60761370642000001</v>
      </c>
      <c r="BB23" s="297">
        <v>0.60768576546999997</v>
      </c>
      <c r="BC23" s="297">
        <v>0.60755545585000004</v>
      </c>
      <c r="BD23" s="297">
        <v>0.60703560837000003</v>
      </c>
      <c r="BE23" s="297">
        <v>0.60915441696999995</v>
      </c>
      <c r="BF23" s="297">
        <v>0.60915676528999996</v>
      </c>
      <c r="BG23" s="297">
        <v>0.60911407390000005</v>
      </c>
      <c r="BH23" s="297">
        <v>0.61893583968999999</v>
      </c>
      <c r="BI23" s="297">
        <v>0.61859129123000001</v>
      </c>
      <c r="BJ23" s="297">
        <v>0.61823396928999996</v>
      </c>
      <c r="BK23" s="297">
        <v>0.62428233789999998</v>
      </c>
      <c r="BL23" s="297">
        <v>0.63079879694999996</v>
      </c>
      <c r="BM23" s="297">
        <v>0.63708035210000002</v>
      </c>
      <c r="BN23" s="297">
        <v>0.63907890072999995</v>
      </c>
      <c r="BO23" s="297">
        <v>0.64540305469000003</v>
      </c>
      <c r="BP23" s="297">
        <v>0.65183837615999995</v>
      </c>
      <c r="BQ23" s="297">
        <v>0.65819156064999995</v>
      </c>
      <c r="BR23" s="297">
        <v>0.66461059204999995</v>
      </c>
      <c r="BS23" s="297">
        <v>0.66115913292999995</v>
      </c>
      <c r="BT23" s="297">
        <v>0.66244899236999999</v>
      </c>
      <c r="BU23" s="297">
        <v>0.65957667649999996</v>
      </c>
      <c r="BV23" s="297">
        <v>0.65677614189</v>
      </c>
    </row>
    <row r="24" spans="1:74" ht="11.15" customHeight="1" x14ac:dyDescent="0.25">
      <c r="A24" s="127" t="s">
        <v>247</v>
      </c>
      <c r="B24" s="135" t="s">
        <v>347</v>
      </c>
      <c r="C24" s="202">
        <v>2.0473572710000001</v>
      </c>
      <c r="D24" s="202">
        <v>2.0787306276000002</v>
      </c>
      <c r="E24" s="202">
        <v>2.0429186839</v>
      </c>
      <c r="F24" s="202">
        <v>2.0439404933</v>
      </c>
      <c r="G24" s="202">
        <v>1.8406886194000001</v>
      </c>
      <c r="H24" s="202">
        <v>1.704477</v>
      </c>
      <c r="I24" s="202">
        <v>1.7014261032</v>
      </c>
      <c r="J24" s="202">
        <v>1.7407880305000001</v>
      </c>
      <c r="K24" s="202">
        <v>1.6859510799999999</v>
      </c>
      <c r="L24" s="202">
        <v>1.7734167613</v>
      </c>
      <c r="M24" s="202">
        <v>1.8307742467000001</v>
      </c>
      <c r="N24" s="202">
        <v>1.8312633677000001</v>
      </c>
      <c r="O24" s="202">
        <v>1.8015180001</v>
      </c>
      <c r="P24" s="202">
        <v>1.9205790071</v>
      </c>
      <c r="Q24" s="202">
        <v>1.8801065903</v>
      </c>
      <c r="R24" s="202">
        <v>1.8459621067</v>
      </c>
      <c r="S24" s="202">
        <v>1.8758703452000001</v>
      </c>
      <c r="T24" s="202">
        <v>1.8547177667000001</v>
      </c>
      <c r="U24" s="202">
        <v>1.8576512870999999</v>
      </c>
      <c r="V24" s="202">
        <v>1.6146734541000001</v>
      </c>
      <c r="W24" s="202">
        <v>1.6886078600000001</v>
      </c>
      <c r="X24" s="202">
        <v>1.9524433480000001</v>
      </c>
      <c r="Y24" s="202">
        <v>2.0369752658000002</v>
      </c>
      <c r="Z24" s="202">
        <v>2.0382686963999999</v>
      </c>
      <c r="AA24" s="202">
        <v>2.0164786704000002</v>
      </c>
      <c r="AB24" s="202">
        <v>2.0278506655999999</v>
      </c>
      <c r="AC24" s="202">
        <v>1.9761968381999999</v>
      </c>
      <c r="AD24" s="202">
        <v>1.8006176889000001</v>
      </c>
      <c r="AE24" s="202">
        <v>1.9482231994999999</v>
      </c>
      <c r="AF24" s="202">
        <v>1.5673417889000001</v>
      </c>
      <c r="AG24" s="202">
        <v>1.7670629479</v>
      </c>
      <c r="AH24" s="202">
        <v>1.588266</v>
      </c>
      <c r="AI24" s="202">
        <v>1.5082922622999999</v>
      </c>
      <c r="AJ24" s="202">
        <v>1.6627705737</v>
      </c>
      <c r="AK24" s="202">
        <v>2.0437568356</v>
      </c>
      <c r="AL24" s="202">
        <v>2.0513460000000001</v>
      </c>
      <c r="AM24" s="202">
        <v>2.0381378639999999</v>
      </c>
      <c r="AN24" s="202">
        <v>2.0146000000000002</v>
      </c>
      <c r="AO24" s="202">
        <v>2.0055000000000001</v>
      </c>
      <c r="AP24" s="202">
        <v>2.0076999999999998</v>
      </c>
      <c r="AQ24" s="202">
        <v>1.9173</v>
      </c>
      <c r="AR24" s="202">
        <v>1.982</v>
      </c>
      <c r="AS24" s="202">
        <v>1.8562000000000001</v>
      </c>
      <c r="AT24" s="202">
        <v>1.8035000000000001</v>
      </c>
      <c r="AU24" s="202">
        <v>1.8896999999999999</v>
      </c>
      <c r="AV24" s="202">
        <v>2.0131000000000001</v>
      </c>
      <c r="AW24" s="202">
        <v>1.964088584</v>
      </c>
      <c r="AX24" s="202">
        <v>1.9935351609</v>
      </c>
      <c r="AY24" s="202">
        <v>1.8475891906999999</v>
      </c>
      <c r="AZ24" s="297">
        <v>1.8520204837000001</v>
      </c>
      <c r="BA24" s="297">
        <v>1.8694606556</v>
      </c>
      <c r="BB24" s="297">
        <v>1.9336101371000001</v>
      </c>
      <c r="BC24" s="297">
        <v>1.8712549408000001</v>
      </c>
      <c r="BD24" s="297">
        <v>1.9560397458000001</v>
      </c>
      <c r="BE24" s="297">
        <v>1.9730720003</v>
      </c>
      <c r="BF24" s="297">
        <v>1.8774910541000001</v>
      </c>
      <c r="BG24" s="297">
        <v>1.9191498216</v>
      </c>
      <c r="BH24" s="297">
        <v>1.9552024018</v>
      </c>
      <c r="BI24" s="297">
        <v>1.9918125588</v>
      </c>
      <c r="BJ24" s="297">
        <v>1.9943026290000001</v>
      </c>
      <c r="BK24" s="297">
        <v>2.0635877836000001</v>
      </c>
      <c r="BL24" s="297">
        <v>2.0659169873000001</v>
      </c>
      <c r="BM24" s="297">
        <v>2.0508099416999999</v>
      </c>
      <c r="BN24" s="297">
        <v>2.0533769724000002</v>
      </c>
      <c r="BO24" s="297">
        <v>2.0079728183999999</v>
      </c>
      <c r="BP24" s="297">
        <v>2.0786980794000001</v>
      </c>
      <c r="BQ24" s="297">
        <v>2.0863943900000002</v>
      </c>
      <c r="BR24" s="297">
        <v>1.7265530217</v>
      </c>
      <c r="BS24" s="297">
        <v>2.0195301408000002</v>
      </c>
      <c r="BT24" s="297">
        <v>2.0719268396000001</v>
      </c>
      <c r="BU24" s="297">
        <v>2.1094365210000001</v>
      </c>
      <c r="BV24" s="297">
        <v>2.1123858655999999</v>
      </c>
    </row>
    <row r="25" spans="1:74" ht="11.15" customHeight="1" x14ac:dyDescent="0.25">
      <c r="A25" s="127" t="s">
        <v>248</v>
      </c>
      <c r="B25" s="135" t="s">
        <v>348</v>
      </c>
      <c r="C25" s="202">
        <v>11.541134488999999</v>
      </c>
      <c r="D25" s="202">
        <v>11.522200421999999</v>
      </c>
      <c r="E25" s="202">
        <v>11.518718875999999</v>
      </c>
      <c r="F25" s="202">
        <v>11.563714857000001</v>
      </c>
      <c r="G25" s="202">
        <v>9.6256006181</v>
      </c>
      <c r="H25" s="202">
        <v>9.5583419567999997</v>
      </c>
      <c r="I25" s="202">
        <v>9.6107987471000005</v>
      </c>
      <c r="J25" s="202">
        <v>10.100466392</v>
      </c>
      <c r="K25" s="202">
        <v>10.195001323</v>
      </c>
      <c r="L25" s="202">
        <v>10.226424165999999</v>
      </c>
      <c r="M25" s="202">
        <v>10.254862989999999</v>
      </c>
      <c r="N25" s="202">
        <v>10.287617844</v>
      </c>
      <c r="O25" s="202">
        <v>10.404126547000001</v>
      </c>
      <c r="P25" s="202">
        <v>10.352994693999999</v>
      </c>
      <c r="Q25" s="202">
        <v>10.5086972</v>
      </c>
      <c r="R25" s="202">
        <v>10.728067906</v>
      </c>
      <c r="S25" s="202">
        <v>10.724565627</v>
      </c>
      <c r="T25" s="202">
        <v>10.682126861</v>
      </c>
      <c r="U25" s="202">
        <v>10.730252215</v>
      </c>
      <c r="V25" s="202">
        <v>10.696325433</v>
      </c>
      <c r="W25" s="202">
        <v>10.989086339</v>
      </c>
      <c r="X25" s="202">
        <v>11.118307851999999</v>
      </c>
      <c r="Y25" s="202">
        <v>11.181750972</v>
      </c>
      <c r="Z25" s="202">
        <v>11.178603013</v>
      </c>
      <c r="AA25" s="202">
        <v>11.277783275999999</v>
      </c>
      <c r="AB25" s="202">
        <v>11.330900442000001</v>
      </c>
      <c r="AC25" s="202">
        <v>11.287241341</v>
      </c>
      <c r="AD25" s="202">
        <v>10.322676395</v>
      </c>
      <c r="AE25" s="202">
        <v>10.467676395</v>
      </c>
      <c r="AF25" s="202">
        <v>10.977676395</v>
      </c>
      <c r="AG25" s="202">
        <v>10.999360101000001</v>
      </c>
      <c r="AH25" s="202">
        <v>10.874453000000001</v>
      </c>
      <c r="AI25" s="202">
        <v>10.991544804</v>
      </c>
      <c r="AJ25" s="202">
        <v>10.966544804</v>
      </c>
      <c r="AK25" s="202">
        <v>11.116544804</v>
      </c>
      <c r="AL25" s="202">
        <v>11.091546477</v>
      </c>
      <c r="AM25" s="202">
        <v>11.066544803999999</v>
      </c>
      <c r="AN25" s="202">
        <v>11.216401477</v>
      </c>
      <c r="AO25" s="202">
        <v>10.916401477000001</v>
      </c>
      <c r="AP25" s="202">
        <v>10.816401476999999</v>
      </c>
      <c r="AQ25" s="202">
        <v>10.6168</v>
      </c>
      <c r="AR25" s="202">
        <v>10.6173</v>
      </c>
      <c r="AS25" s="202">
        <v>10.617100000000001</v>
      </c>
      <c r="AT25" s="202">
        <v>10.5421</v>
      </c>
      <c r="AU25" s="202">
        <v>10.571999999999999</v>
      </c>
      <c r="AV25" s="202">
        <v>10.6532</v>
      </c>
      <c r="AW25" s="202">
        <v>10.685498027</v>
      </c>
      <c r="AX25" s="202">
        <v>10.762406748</v>
      </c>
      <c r="AY25" s="202">
        <v>10.662817167</v>
      </c>
      <c r="AZ25" s="297">
        <v>10.664775149</v>
      </c>
      <c r="BA25" s="297">
        <v>10.71547835</v>
      </c>
      <c r="BB25" s="297">
        <v>10.719857232000001</v>
      </c>
      <c r="BC25" s="297">
        <v>10.733984896999999</v>
      </c>
      <c r="BD25" s="297">
        <v>10.735536218</v>
      </c>
      <c r="BE25" s="297">
        <v>10.736492438999999</v>
      </c>
      <c r="BF25" s="297">
        <v>10.737627735</v>
      </c>
      <c r="BG25" s="297">
        <v>10.738779094</v>
      </c>
      <c r="BH25" s="297">
        <v>10.739527997</v>
      </c>
      <c r="BI25" s="297">
        <v>10.740915612</v>
      </c>
      <c r="BJ25" s="297">
        <v>10.742471642</v>
      </c>
      <c r="BK25" s="297">
        <v>10.729639520999999</v>
      </c>
      <c r="BL25" s="297">
        <v>10.731281244</v>
      </c>
      <c r="BM25" s="297">
        <v>10.731745112</v>
      </c>
      <c r="BN25" s="297">
        <v>10.732419272</v>
      </c>
      <c r="BO25" s="297">
        <v>10.733274641</v>
      </c>
      <c r="BP25" s="297">
        <v>10.734581857</v>
      </c>
      <c r="BQ25" s="297">
        <v>10.73523986</v>
      </c>
      <c r="BR25" s="297">
        <v>10.736064782</v>
      </c>
      <c r="BS25" s="297">
        <v>10.736976093000001</v>
      </c>
      <c r="BT25" s="297">
        <v>10.73743501</v>
      </c>
      <c r="BU25" s="297">
        <v>10.738530188</v>
      </c>
      <c r="BV25" s="297">
        <v>10.739853024</v>
      </c>
    </row>
    <row r="26" spans="1:74" ht="11.15" customHeight="1" x14ac:dyDescent="0.25">
      <c r="A26" s="127" t="s">
        <v>820</v>
      </c>
      <c r="B26" s="135" t="s">
        <v>821</v>
      </c>
      <c r="C26" s="202">
        <v>0.24001084645000001</v>
      </c>
      <c r="D26" s="202">
        <v>0.24001084645000001</v>
      </c>
      <c r="E26" s="202">
        <v>0.24001084645000001</v>
      </c>
      <c r="F26" s="202">
        <v>0.24001084645000001</v>
      </c>
      <c r="G26" s="202">
        <v>0.24001084645000001</v>
      </c>
      <c r="H26" s="202">
        <v>0.24001084645000001</v>
      </c>
      <c r="I26" s="202">
        <v>0.24001084645000001</v>
      </c>
      <c r="J26" s="202">
        <v>0.24001084645000001</v>
      </c>
      <c r="K26" s="202">
        <v>0.24001084645000001</v>
      </c>
      <c r="L26" s="202">
        <v>0.24001084645000001</v>
      </c>
      <c r="M26" s="202">
        <v>0.24001084645000001</v>
      </c>
      <c r="N26" s="202">
        <v>0.24001084645000001</v>
      </c>
      <c r="O26" s="202">
        <v>0.25278800499999998</v>
      </c>
      <c r="P26" s="202">
        <v>0.25278800499999998</v>
      </c>
      <c r="Q26" s="202">
        <v>0.25278800499999998</v>
      </c>
      <c r="R26" s="202">
        <v>0.25278800499999998</v>
      </c>
      <c r="S26" s="202">
        <v>0.25278800499999998</v>
      </c>
      <c r="T26" s="202">
        <v>0.25278800499999998</v>
      </c>
      <c r="U26" s="202">
        <v>0.25278800499999998</v>
      </c>
      <c r="V26" s="202">
        <v>0.25264958103000001</v>
      </c>
      <c r="W26" s="202">
        <v>0.25264958103000001</v>
      </c>
      <c r="X26" s="202">
        <v>0.25264958103000001</v>
      </c>
      <c r="Y26" s="202">
        <v>0.25264958103000001</v>
      </c>
      <c r="Z26" s="202">
        <v>0.25264958103000001</v>
      </c>
      <c r="AA26" s="202">
        <v>0.25501837865999999</v>
      </c>
      <c r="AB26" s="202">
        <v>0.25501837865999999</v>
      </c>
      <c r="AC26" s="202">
        <v>0.25501837865999999</v>
      </c>
      <c r="AD26" s="202">
        <v>0.25501837865999999</v>
      </c>
      <c r="AE26" s="202">
        <v>0.25501837865999999</v>
      </c>
      <c r="AF26" s="202">
        <v>0.25501837865999999</v>
      </c>
      <c r="AG26" s="202">
        <v>0.25501837865999999</v>
      </c>
      <c r="AH26" s="202">
        <v>0.25501800000000002</v>
      </c>
      <c r="AI26" s="202">
        <v>0.25501837865999999</v>
      </c>
      <c r="AJ26" s="202">
        <v>0.25501837865999999</v>
      </c>
      <c r="AK26" s="202">
        <v>0.25501837865999999</v>
      </c>
      <c r="AL26" s="202">
        <v>0.25501800000000002</v>
      </c>
      <c r="AM26" s="202">
        <v>0.27460561977999998</v>
      </c>
      <c r="AN26" s="202">
        <v>0.27439999999999998</v>
      </c>
      <c r="AO26" s="202">
        <v>0.27439999999999998</v>
      </c>
      <c r="AP26" s="202">
        <v>0.27439999999999998</v>
      </c>
      <c r="AQ26" s="202">
        <v>0.27450000000000002</v>
      </c>
      <c r="AR26" s="202">
        <v>0.27450000000000002</v>
      </c>
      <c r="AS26" s="202">
        <v>0.27450000000000002</v>
      </c>
      <c r="AT26" s="202">
        <v>0.27450000000000002</v>
      </c>
      <c r="AU26" s="202">
        <v>0.27450000000000002</v>
      </c>
      <c r="AV26" s="202">
        <v>0.27450000000000002</v>
      </c>
      <c r="AW26" s="202">
        <v>0.27470654197</v>
      </c>
      <c r="AX26" s="202">
        <v>0.27473349473000003</v>
      </c>
      <c r="AY26" s="202">
        <v>0.27465547242999999</v>
      </c>
      <c r="AZ26" s="297">
        <v>0.27474977180999999</v>
      </c>
      <c r="BA26" s="297">
        <v>0.27470435089</v>
      </c>
      <c r="BB26" s="297">
        <v>0.27468913205000001</v>
      </c>
      <c r="BC26" s="297">
        <v>0.27469097527000003</v>
      </c>
      <c r="BD26" s="297">
        <v>0.2747399928</v>
      </c>
      <c r="BE26" s="297">
        <v>0.27472274578</v>
      </c>
      <c r="BF26" s="297">
        <v>0.27472543879</v>
      </c>
      <c r="BG26" s="297">
        <v>0.27472992043</v>
      </c>
      <c r="BH26" s="297">
        <v>0.27468958841000002</v>
      </c>
      <c r="BI26" s="297">
        <v>0.27472037719999998</v>
      </c>
      <c r="BJ26" s="297">
        <v>0.27476991908999998</v>
      </c>
      <c r="BK26" s="297">
        <v>0.27469582055000002</v>
      </c>
      <c r="BL26" s="297">
        <v>0.27478583500999998</v>
      </c>
      <c r="BM26" s="297">
        <v>0.27474469488999997</v>
      </c>
      <c r="BN26" s="297">
        <v>0.27472697087999998</v>
      </c>
      <c r="BO26" s="297">
        <v>0.27472942457999999</v>
      </c>
      <c r="BP26" s="297">
        <v>0.27478219158</v>
      </c>
      <c r="BQ26" s="297">
        <v>0.27476266851999998</v>
      </c>
      <c r="BR26" s="297">
        <v>0.27476173189999997</v>
      </c>
      <c r="BS26" s="297">
        <v>0.27477041467000002</v>
      </c>
      <c r="BT26" s="297">
        <v>0.27472872333999998</v>
      </c>
      <c r="BU26" s="297">
        <v>0.27475787983</v>
      </c>
      <c r="BV26" s="297">
        <v>0.27481238613999998</v>
      </c>
    </row>
    <row r="27" spans="1:74" ht="11.15" customHeight="1" x14ac:dyDescent="0.2">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365"/>
      <c r="BA27" s="365"/>
      <c r="BB27" s="365"/>
      <c r="BC27" s="365"/>
      <c r="BD27" s="365"/>
      <c r="BE27" s="365"/>
      <c r="BF27" s="365"/>
      <c r="BG27" s="365"/>
      <c r="BH27" s="365"/>
      <c r="BI27" s="365"/>
      <c r="BJ27" s="298"/>
      <c r="BK27" s="298"/>
      <c r="BL27" s="298"/>
      <c r="BM27" s="298"/>
      <c r="BN27" s="298"/>
      <c r="BO27" s="298"/>
      <c r="BP27" s="298"/>
      <c r="BQ27" s="298"/>
      <c r="BR27" s="298"/>
      <c r="BS27" s="298"/>
      <c r="BT27" s="298"/>
      <c r="BU27" s="298"/>
      <c r="BV27" s="298"/>
    </row>
    <row r="28" spans="1:74" ht="11.15" customHeight="1" x14ac:dyDescent="0.25">
      <c r="A28" s="127" t="s">
        <v>351</v>
      </c>
      <c r="B28" s="134" t="s">
        <v>361</v>
      </c>
      <c r="C28" s="202">
        <v>2.9796613000000001</v>
      </c>
      <c r="D28" s="202">
        <v>3.0256223000000002</v>
      </c>
      <c r="E28" s="202">
        <v>3.1639105903</v>
      </c>
      <c r="F28" s="202">
        <v>3.2285336999999998</v>
      </c>
      <c r="G28" s="202">
        <v>2.8881703000000001</v>
      </c>
      <c r="H28" s="202">
        <v>2.9711932999999999</v>
      </c>
      <c r="I28" s="202">
        <v>2.9692162999999998</v>
      </c>
      <c r="J28" s="202">
        <v>2.9992393000000002</v>
      </c>
      <c r="K28" s="202">
        <v>3.0082632999999999</v>
      </c>
      <c r="L28" s="202">
        <v>3.0422863000000002</v>
      </c>
      <c r="M28" s="202">
        <v>3.0393093000000002</v>
      </c>
      <c r="N28" s="202">
        <v>3.0563332999999999</v>
      </c>
      <c r="O28" s="202">
        <v>3.0860935</v>
      </c>
      <c r="P28" s="202">
        <v>3.0851175</v>
      </c>
      <c r="Q28" s="202">
        <v>3.0931405000000001</v>
      </c>
      <c r="R28" s="202">
        <v>3.1091644999999999</v>
      </c>
      <c r="S28" s="202">
        <v>3.1191884999999999</v>
      </c>
      <c r="T28" s="202">
        <v>3.1362125000000001</v>
      </c>
      <c r="U28" s="202">
        <v>3.1492365000000002</v>
      </c>
      <c r="V28" s="202">
        <v>3.1601487816999998</v>
      </c>
      <c r="W28" s="202">
        <v>3.1752977816999999</v>
      </c>
      <c r="X28" s="202">
        <v>3.1770177817</v>
      </c>
      <c r="Y28" s="202">
        <v>3.1932147817000001</v>
      </c>
      <c r="Z28" s="202">
        <v>3.1512827817</v>
      </c>
      <c r="AA28" s="202">
        <v>3.1537479624000002</v>
      </c>
      <c r="AB28" s="202">
        <v>3.2604059624000001</v>
      </c>
      <c r="AC28" s="202">
        <v>3.2919009624000002</v>
      </c>
      <c r="AD28" s="202">
        <v>3.2885089623999999</v>
      </c>
      <c r="AE28" s="202">
        <v>3.2697009624</v>
      </c>
      <c r="AF28" s="202">
        <v>3.3167149623999999</v>
      </c>
      <c r="AG28" s="202">
        <v>3.3309549623999999</v>
      </c>
      <c r="AH28" s="202">
        <v>3.3364669999999998</v>
      </c>
      <c r="AI28" s="202">
        <v>3.3401869623999998</v>
      </c>
      <c r="AJ28" s="202">
        <v>3.3405549624000002</v>
      </c>
      <c r="AK28" s="202">
        <v>3.2489139624000001</v>
      </c>
      <c r="AL28" s="202">
        <v>3.2408220000000001</v>
      </c>
      <c r="AM28" s="202">
        <v>3.1669039624000002</v>
      </c>
      <c r="AN28" s="202">
        <v>3.2336</v>
      </c>
      <c r="AO28" s="202">
        <v>3.2749000000000001</v>
      </c>
      <c r="AP28" s="202">
        <v>3.2694999999999999</v>
      </c>
      <c r="AQ28" s="202">
        <v>3.2597999999999998</v>
      </c>
      <c r="AR28" s="202">
        <v>3.2621000000000002</v>
      </c>
      <c r="AS28" s="202">
        <v>3.1760000000000002</v>
      </c>
      <c r="AT28" s="202">
        <v>3.2507000000000001</v>
      </c>
      <c r="AU28" s="202">
        <v>3.2621000000000002</v>
      </c>
      <c r="AV28" s="202">
        <v>3.2566000000000002</v>
      </c>
      <c r="AW28" s="202">
        <v>3.1788215422000001</v>
      </c>
      <c r="AX28" s="202">
        <v>3.1813390748999999</v>
      </c>
      <c r="AY28" s="202">
        <v>3.1269584400000001</v>
      </c>
      <c r="AZ28" s="297">
        <v>3.1259529806000002</v>
      </c>
      <c r="BA28" s="297">
        <v>3.1525605182000001</v>
      </c>
      <c r="BB28" s="297">
        <v>3.1919233402999998</v>
      </c>
      <c r="BC28" s="297">
        <v>3.2116912322000002</v>
      </c>
      <c r="BD28" s="297">
        <v>3.2110592202000001</v>
      </c>
      <c r="BE28" s="297">
        <v>3.2099589657999998</v>
      </c>
      <c r="BF28" s="297">
        <v>3.2093183467999999</v>
      </c>
      <c r="BG28" s="297">
        <v>3.2084597185999999</v>
      </c>
      <c r="BH28" s="297">
        <v>3.2071802667</v>
      </c>
      <c r="BI28" s="297">
        <v>3.2066487146</v>
      </c>
      <c r="BJ28" s="297">
        <v>3.2060350579999999</v>
      </c>
      <c r="BK28" s="297">
        <v>3.2531939829000001</v>
      </c>
      <c r="BL28" s="297">
        <v>3.2522995510000001</v>
      </c>
      <c r="BM28" s="297">
        <v>3.2510631038</v>
      </c>
      <c r="BN28" s="297">
        <v>3.2495429971999998</v>
      </c>
      <c r="BO28" s="297">
        <v>3.2484431981999999</v>
      </c>
      <c r="BP28" s="297">
        <v>3.2979588882000002</v>
      </c>
      <c r="BQ28" s="297">
        <v>3.2969716344000002</v>
      </c>
      <c r="BR28" s="297">
        <v>3.3324348925999998</v>
      </c>
      <c r="BS28" s="297">
        <v>3.3317212751</v>
      </c>
      <c r="BT28" s="297">
        <v>3.3607396658000002</v>
      </c>
      <c r="BU28" s="297">
        <v>3.3602601456999999</v>
      </c>
      <c r="BV28" s="297">
        <v>3.3600358521000002</v>
      </c>
    </row>
    <row r="29" spans="1:74" ht="11.15" customHeight="1" x14ac:dyDescent="0.25">
      <c r="A29" s="127" t="s">
        <v>249</v>
      </c>
      <c r="B29" s="135" t="s">
        <v>350</v>
      </c>
      <c r="C29" s="202">
        <v>0.9675397</v>
      </c>
      <c r="D29" s="202">
        <v>0.96476969999999995</v>
      </c>
      <c r="E29" s="202">
        <v>1.0877449903</v>
      </c>
      <c r="F29" s="202">
        <v>1.1176801000000001</v>
      </c>
      <c r="G29" s="202">
        <v>0.84726970000000001</v>
      </c>
      <c r="H29" s="202">
        <v>0.90226969999999995</v>
      </c>
      <c r="I29" s="202">
        <v>0.90126969999999995</v>
      </c>
      <c r="J29" s="202">
        <v>0.93026969999999998</v>
      </c>
      <c r="K29" s="202">
        <v>0.92626969999999997</v>
      </c>
      <c r="L29" s="202">
        <v>0.9532697</v>
      </c>
      <c r="M29" s="202">
        <v>0.94926969999999999</v>
      </c>
      <c r="N29" s="202">
        <v>0.9542697</v>
      </c>
      <c r="O29" s="202">
        <v>0.96741520000000003</v>
      </c>
      <c r="P29" s="202">
        <v>0.95841520000000002</v>
      </c>
      <c r="Q29" s="202">
        <v>0.96141520000000003</v>
      </c>
      <c r="R29" s="202">
        <v>0.95941520000000002</v>
      </c>
      <c r="S29" s="202">
        <v>0.96441520000000003</v>
      </c>
      <c r="T29" s="202">
        <v>0.97141520000000003</v>
      </c>
      <c r="U29" s="202">
        <v>0.97541520000000004</v>
      </c>
      <c r="V29" s="202">
        <v>0.98235182236999996</v>
      </c>
      <c r="W29" s="202">
        <v>0.99235182236999997</v>
      </c>
      <c r="X29" s="202">
        <v>1.0013518224</v>
      </c>
      <c r="Y29" s="202">
        <v>1.0073518224</v>
      </c>
      <c r="Z29" s="202">
        <v>1.0193518224</v>
      </c>
      <c r="AA29" s="202">
        <v>1.0373693427999999</v>
      </c>
      <c r="AB29" s="202">
        <v>1.0463693428</v>
      </c>
      <c r="AC29" s="202">
        <v>1.0533693427999999</v>
      </c>
      <c r="AD29" s="202">
        <v>1.0583693428000001</v>
      </c>
      <c r="AE29" s="202">
        <v>1.0623693428000001</v>
      </c>
      <c r="AF29" s="202">
        <v>1.0783693428000001</v>
      </c>
      <c r="AG29" s="202">
        <v>1.0933693428</v>
      </c>
      <c r="AH29" s="202">
        <v>1.1003689999999999</v>
      </c>
      <c r="AI29" s="202">
        <v>1.1003693428000001</v>
      </c>
      <c r="AJ29" s="202">
        <v>1.1033693428</v>
      </c>
      <c r="AK29" s="202">
        <v>1.0703693428000001</v>
      </c>
      <c r="AL29" s="202">
        <v>1.0653919999999999</v>
      </c>
      <c r="AM29" s="202">
        <v>1.0743693428000001</v>
      </c>
      <c r="AN29" s="202">
        <v>1.0703</v>
      </c>
      <c r="AO29" s="202">
        <v>1.0723</v>
      </c>
      <c r="AP29" s="202">
        <v>1.0752999999999999</v>
      </c>
      <c r="AQ29" s="202">
        <v>1.0532999999999999</v>
      </c>
      <c r="AR29" s="202">
        <v>1.0495000000000001</v>
      </c>
      <c r="AS29" s="202">
        <v>1.0478000000000001</v>
      </c>
      <c r="AT29" s="202">
        <v>1.0504</v>
      </c>
      <c r="AU29" s="202">
        <v>1.0501</v>
      </c>
      <c r="AV29" s="202">
        <v>1.0499000000000001</v>
      </c>
      <c r="AW29" s="202">
        <v>1.0438424640999999</v>
      </c>
      <c r="AX29" s="202">
        <v>1.0473238486000001</v>
      </c>
      <c r="AY29" s="202">
        <v>0.99176393582</v>
      </c>
      <c r="AZ29" s="297">
        <v>0.99170795398</v>
      </c>
      <c r="BA29" s="297">
        <v>0.99164999353000005</v>
      </c>
      <c r="BB29" s="297">
        <v>1.0325765428</v>
      </c>
      <c r="BC29" s="297">
        <v>1.0325511045</v>
      </c>
      <c r="BD29" s="297">
        <v>1.0325309091999999</v>
      </c>
      <c r="BE29" s="297">
        <v>1.0324943878999999</v>
      </c>
      <c r="BF29" s="297">
        <v>1.0324592512999999</v>
      </c>
      <c r="BG29" s="297">
        <v>1.032491061</v>
      </c>
      <c r="BH29" s="297">
        <v>1.0324466948</v>
      </c>
      <c r="BI29" s="297">
        <v>1.0324357474999999</v>
      </c>
      <c r="BJ29" s="297">
        <v>1.0325428934000001</v>
      </c>
      <c r="BK29" s="297">
        <v>1.0793746139</v>
      </c>
      <c r="BL29" s="297">
        <v>1.0793244396999999</v>
      </c>
      <c r="BM29" s="297">
        <v>1.0792759078</v>
      </c>
      <c r="BN29" s="297">
        <v>1.079208486</v>
      </c>
      <c r="BO29" s="297">
        <v>1.079190224</v>
      </c>
      <c r="BP29" s="297">
        <v>1.0791783740000001</v>
      </c>
      <c r="BQ29" s="297">
        <v>1.0791471793</v>
      </c>
      <c r="BR29" s="297">
        <v>1.0791165010999999</v>
      </c>
      <c r="BS29" s="297">
        <v>1.0791561176</v>
      </c>
      <c r="BT29" s="297">
        <v>1.0791167818</v>
      </c>
      <c r="BU29" s="297">
        <v>1.0791105192999999</v>
      </c>
      <c r="BV29" s="297">
        <v>1.07922516</v>
      </c>
    </row>
    <row r="30" spans="1:74" ht="11.15" customHeight="1" x14ac:dyDescent="0.25">
      <c r="A30" s="127" t="s">
        <v>1013</v>
      </c>
      <c r="B30" s="135" t="s">
        <v>1012</v>
      </c>
      <c r="C30" s="202">
        <v>1.7436902000000001</v>
      </c>
      <c r="D30" s="202">
        <v>1.7336902000000001</v>
      </c>
      <c r="E30" s="202">
        <v>1.7406902</v>
      </c>
      <c r="F30" s="202">
        <v>1.7666902</v>
      </c>
      <c r="G30" s="202">
        <v>1.7636902000000001</v>
      </c>
      <c r="H30" s="202">
        <v>1.7766902</v>
      </c>
      <c r="I30" s="202">
        <v>1.7786902</v>
      </c>
      <c r="J30" s="202">
        <v>1.7766902</v>
      </c>
      <c r="K30" s="202">
        <v>1.7766902</v>
      </c>
      <c r="L30" s="202">
        <v>1.7766902</v>
      </c>
      <c r="M30" s="202">
        <v>1.7756902000000001</v>
      </c>
      <c r="N30" s="202">
        <v>1.7856901999999999</v>
      </c>
      <c r="O30" s="202">
        <v>1.800457</v>
      </c>
      <c r="P30" s="202">
        <v>1.8054570000000001</v>
      </c>
      <c r="Q30" s="202">
        <v>1.8074570000000001</v>
      </c>
      <c r="R30" s="202">
        <v>1.822457</v>
      </c>
      <c r="S30" s="202">
        <v>1.822457</v>
      </c>
      <c r="T30" s="202">
        <v>1.8274570000000001</v>
      </c>
      <c r="U30" s="202">
        <v>1.830457</v>
      </c>
      <c r="V30" s="202">
        <v>1.8301229125</v>
      </c>
      <c r="W30" s="202">
        <v>1.8301229125</v>
      </c>
      <c r="X30" s="202">
        <v>1.8331229124999999</v>
      </c>
      <c r="Y30" s="202">
        <v>1.8231229124999999</v>
      </c>
      <c r="Z30" s="202">
        <v>1.8351229124999999</v>
      </c>
      <c r="AA30" s="202">
        <v>1.8532152294999999</v>
      </c>
      <c r="AB30" s="202">
        <v>1.8532152294999999</v>
      </c>
      <c r="AC30" s="202">
        <v>1.8582152295000001</v>
      </c>
      <c r="AD30" s="202">
        <v>1.8582152295000001</v>
      </c>
      <c r="AE30" s="202">
        <v>1.8582152295000001</v>
      </c>
      <c r="AF30" s="202">
        <v>1.8582152295000001</v>
      </c>
      <c r="AG30" s="202">
        <v>1.8582152295000001</v>
      </c>
      <c r="AH30" s="202">
        <v>1.858215</v>
      </c>
      <c r="AI30" s="202">
        <v>1.8582152295000001</v>
      </c>
      <c r="AJ30" s="202">
        <v>1.8582152295000001</v>
      </c>
      <c r="AK30" s="202">
        <v>1.8582152295000001</v>
      </c>
      <c r="AL30" s="202">
        <v>1.858215</v>
      </c>
      <c r="AM30" s="202">
        <v>1.8582152295000001</v>
      </c>
      <c r="AN30" s="202">
        <v>1.8582000000000001</v>
      </c>
      <c r="AO30" s="202">
        <v>1.8582000000000001</v>
      </c>
      <c r="AP30" s="202">
        <v>1.8582000000000001</v>
      </c>
      <c r="AQ30" s="202">
        <v>1.8583000000000001</v>
      </c>
      <c r="AR30" s="202">
        <v>1.8584000000000001</v>
      </c>
      <c r="AS30" s="202">
        <v>1.8584000000000001</v>
      </c>
      <c r="AT30" s="202">
        <v>1.8584000000000001</v>
      </c>
      <c r="AU30" s="202">
        <v>1.8584000000000001</v>
      </c>
      <c r="AV30" s="202">
        <v>1.8583000000000001</v>
      </c>
      <c r="AW30" s="202">
        <v>1.858458822</v>
      </c>
      <c r="AX30" s="202">
        <v>1.8585238769000001</v>
      </c>
      <c r="AY30" s="202">
        <v>1.8583355571</v>
      </c>
      <c r="AZ30" s="297">
        <v>1.8585631644</v>
      </c>
      <c r="BA30" s="297">
        <v>1.8584535334000001</v>
      </c>
      <c r="BB30" s="297">
        <v>1.8584168002000001</v>
      </c>
      <c r="BC30" s="297">
        <v>1.8584212492000001</v>
      </c>
      <c r="BD30" s="297">
        <v>1.8585395611</v>
      </c>
      <c r="BE30" s="297">
        <v>1.8584979326</v>
      </c>
      <c r="BF30" s="297">
        <v>1.8585044326</v>
      </c>
      <c r="BG30" s="297">
        <v>1.8585152497999999</v>
      </c>
      <c r="BH30" s="297">
        <v>1.8584179017</v>
      </c>
      <c r="BI30" s="297">
        <v>1.8584922156000001</v>
      </c>
      <c r="BJ30" s="297">
        <v>1.8586117931999999</v>
      </c>
      <c r="BK30" s="297">
        <v>1.858432944</v>
      </c>
      <c r="BL30" s="297">
        <v>1.8586502089000001</v>
      </c>
      <c r="BM30" s="297">
        <v>1.8585509104</v>
      </c>
      <c r="BN30" s="297">
        <v>1.8585081305</v>
      </c>
      <c r="BO30" s="297">
        <v>1.8585140528999999</v>
      </c>
      <c r="BP30" s="297">
        <v>1.9086414148999999</v>
      </c>
      <c r="BQ30" s="297">
        <v>1.9085942926999999</v>
      </c>
      <c r="BR30" s="297">
        <v>1.9445920320000001</v>
      </c>
      <c r="BS30" s="297">
        <v>1.9446129892999999</v>
      </c>
      <c r="BT30" s="297">
        <v>1.9745123604000001</v>
      </c>
      <c r="BU30" s="297">
        <v>1.9745827344</v>
      </c>
      <c r="BV30" s="297">
        <v>1.9747142945</v>
      </c>
    </row>
    <row r="31" spans="1:74" ht="11.15" customHeight="1" x14ac:dyDescent="0.2">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365"/>
      <c r="BA31" s="365"/>
      <c r="BB31" s="365"/>
      <c r="BC31" s="365"/>
      <c r="BD31" s="365"/>
      <c r="BE31" s="365"/>
      <c r="BF31" s="365"/>
      <c r="BG31" s="365"/>
      <c r="BH31" s="365"/>
      <c r="BI31" s="365"/>
      <c r="BJ31" s="298"/>
      <c r="BK31" s="298"/>
      <c r="BL31" s="298"/>
      <c r="BM31" s="298"/>
      <c r="BN31" s="298"/>
      <c r="BO31" s="298"/>
      <c r="BP31" s="298"/>
      <c r="BQ31" s="298"/>
      <c r="BR31" s="298"/>
      <c r="BS31" s="298"/>
      <c r="BT31" s="298"/>
      <c r="BU31" s="298"/>
      <c r="BV31" s="298"/>
    </row>
    <row r="32" spans="1:74" ht="11.15" customHeight="1" x14ac:dyDescent="0.25">
      <c r="A32" s="127" t="s">
        <v>352</v>
      </c>
      <c r="B32" s="134" t="s">
        <v>362</v>
      </c>
      <c r="C32" s="202">
        <v>9.3230822620999998</v>
      </c>
      <c r="D32" s="202">
        <v>9.1593851154999992</v>
      </c>
      <c r="E32" s="202">
        <v>9.2137627795999997</v>
      </c>
      <c r="F32" s="202">
        <v>8.9637926539000006</v>
      </c>
      <c r="G32" s="202">
        <v>8.8995092287999995</v>
      </c>
      <c r="H32" s="202">
        <v>9.0591104620999996</v>
      </c>
      <c r="I32" s="202">
        <v>8.9827722167000008</v>
      </c>
      <c r="J32" s="202">
        <v>9.0874512119999995</v>
      </c>
      <c r="K32" s="202">
        <v>8.9571193741999995</v>
      </c>
      <c r="L32" s="202">
        <v>8.9688944043000003</v>
      </c>
      <c r="M32" s="202">
        <v>8.9682536439000007</v>
      </c>
      <c r="N32" s="202">
        <v>8.9392593963000007</v>
      </c>
      <c r="O32" s="202">
        <v>9.2092096272999999</v>
      </c>
      <c r="P32" s="202">
        <v>9.0682470745000003</v>
      </c>
      <c r="Q32" s="202">
        <v>9.2215243688000008</v>
      </c>
      <c r="R32" s="202">
        <v>9.1394775878000001</v>
      </c>
      <c r="S32" s="202">
        <v>9.0773685185000001</v>
      </c>
      <c r="T32" s="202">
        <v>9.0993399499999992</v>
      </c>
      <c r="U32" s="202">
        <v>9.0263348216000008</v>
      </c>
      <c r="V32" s="202">
        <v>9.0220918065000006</v>
      </c>
      <c r="W32" s="202">
        <v>9.0555199007000002</v>
      </c>
      <c r="X32" s="202">
        <v>8.9188176646000006</v>
      </c>
      <c r="Y32" s="202">
        <v>9.0603139540999997</v>
      </c>
      <c r="Z32" s="202">
        <v>8.8980156420000007</v>
      </c>
      <c r="AA32" s="202">
        <v>9.1754264186000007</v>
      </c>
      <c r="AB32" s="202">
        <v>9.1563351734000005</v>
      </c>
      <c r="AC32" s="202">
        <v>9.1800819734000001</v>
      </c>
      <c r="AD32" s="202">
        <v>9.1448239733999994</v>
      </c>
      <c r="AE32" s="202">
        <v>9.1329125285000003</v>
      </c>
      <c r="AF32" s="202">
        <v>9.2132708001000001</v>
      </c>
      <c r="AG32" s="202">
        <v>8.8263181278000005</v>
      </c>
      <c r="AH32" s="202">
        <v>8.8384160000000005</v>
      </c>
      <c r="AI32" s="202">
        <v>8.9398332006000008</v>
      </c>
      <c r="AJ32" s="202">
        <v>8.9334478756000006</v>
      </c>
      <c r="AK32" s="202">
        <v>9.0552265305000006</v>
      </c>
      <c r="AL32" s="202">
        <v>8.9999269999999996</v>
      </c>
      <c r="AM32" s="202">
        <v>9.1692342520000008</v>
      </c>
      <c r="AN32" s="202">
        <v>9.2512000000000008</v>
      </c>
      <c r="AO32" s="202">
        <v>9.2011000000000003</v>
      </c>
      <c r="AP32" s="202">
        <v>9.1511999999999993</v>
      </c>
      <c r="AQ32" s="202">
        <v>9.2063000000000006</v>
      </c>
      <c r="AR32" s="202">
        <v>9.3657000000000004</v>
      </c>
      <c r="AS32" s="202">
        <v>9.1401000000000003</v>
      </c>
      <c r="AT32" s="202">
        <v>9.093</v>
      </c>
      <c r="AU32" s="202">
        <v>9.1277000000000008</v>
      </c>
      <c r="AV32" s="202">
        <v>9.0972000000000008</v>
      </c>
      <c r="AW32" s="202">
        <v>9.2827154109999999</v>
      </c>
      <c r="AX32" s="202">
        <v>9.3285063283999996</v>
      </c>
      <c r="AY32" s="202">
        <v>9.3711392340999993</v>
      </c>
      <c r="AZ32" s="297">
        <v>9.3674676237999996</v>
      </c>
      <c r="BA32" s="297">
        <v>9.3513410740000005</v>
      </c>
      <c r="BB32" s="297">
        <v>9.3458408028999997</v>
      </c>
      <c r="BC32" s="297">
        <v>9.3545859540999992</v>
      </c>
      <c r="BD32" s="297">
        <v>9.3966158339000003</v>
      </c>
      <c r="BE32" s="297">
        <v>9.3114149071999996</v>
      </c>
      <c r="BF32" s="297">
        <v>9.3780072814000004</v>
      </c>
      <c r="BG32" s="297">
        <v>9.3881389872999996</v>
      </c>
      <c r="BH32" s="297">
        <v>9.3923554924000001</v>
      </c>
      <c r="BI32" s="297">
        <v>9.4113135160999999</v>
      </c>
      <c r="BJ32" s="297">
        <v>9.3688632466000001</v>
      </c>
      <c r="BK32" s="297">
        <v>9.3909188222999997</v>
      </c>
      <c r="BL32" s="297">
        <v>9.3936176343</v>
      </c>
      <c r="BM32" s="297">
        <v>9.3801803855999992</v>
      </c>
      <c r="BN32" s="297">
        <v>9.3819405176000004</v>
      </c>
      <c r="BO32" s="297">
        <v>9.3977689449999993</v>
      </c>
      <c r="BP32" s="297">
        <v>9.4488087822000004</v>
      </c>
      <c r="BQ32" s="297">
        <v>9.3755425716000005</v>
      </c>
      <c r="BR32" s="297">
        <v>9.4109334893999996</v>
      </c>
      <c r="BS32" s="297">
        <v>9.4327026750999998</v>
      </c>
      <c r="BT32" s="297">
        <v>9.4431096917000001</v>
      </c>
      <c r="BU32" s="297">
        <v>9.4648502564000001</v>
      </c>
      <c r="BV32" s="297">
        <v>9.4292737266</v>
      </c>
    </row>
    <row r="33" spans="1:74" ht="11.15" customHeight="1" x14ac:dyDescent="0.25">
      <c r="A33" s="127" t="s">
        <v>250</v>
      </c>
      <c r="B33" s="135" t="s">
        <v>321</v>
      </c>
      <c r="C33" s="202">
        <v>0.47134102325999999</v>
      </c>
      <c r="D33" s="202">
        <v>0.43843616614000003</v>
      </c>
      <c r="E33" s="202">
        <v>0.50014948678000004</v>
      </c>
      <c r="F33" s="202">
        <v>0.51089023326000005</v>
      </c>
      <c r="G33" s="202">
        <v>0.44578461866000002</v>
      </c>
      <c r="H33" s="202">
        <v>0.48191702952999999</v>
      </c>
      <c r="I33" s="202">
        <v>0.46133819547999999</v>
      </c>
      <c r="J33" s="202">
        <v>0.50188874641000003</v>
      </c>
      <c r="K33" s="202">
        <v>0.47505025359000003</v>
      </c>
      <c r="L33" s="202">
        <v>0.48107140334999998</v>
      </c>
      <c r="M33" s="202">
        <v>0.46757069054</v>
      </c>
      <c r="N33" s="202">
        <v>0.46539033364999999</v>
      </c>
      <c r="O33" s="202">
        <v>0.46217275721000001</v>
      </c>
      <c r="P33" s="202">
        <v>0.42130702649000001</v>
      </c>
      <c r="Q33" s="202">
        <v>0.50276091120999999</v>
      </c>
      <c r="R33" s="202">
        <v>0.46800389782000001</v>
      </c>
      <c r="S33" s="202">
        <v>0.42472077752999998</v>
      </c>
      <c r="T33" s="202">
        <v>0.35967949999999999</v>
      </c>
      <c r="U33" s="202">
        <v>0.456679</v>
      </c>
      <c r="V33" s="202">
        <v>0.47082727593000001</v>
      </c>
      <c r="W33" s="202">
        <v>0.49482727592999998</v>
      </c>
      <c r="X33" s="202">
        <v>0.47582727593000002</v>
      </c>
      <c r="Y33" s="202">
        <v>0.53682727593000001</v>
      </c>
      <c r="Z33" s="202">
        <v>0.44482727592999999</v>
      </c>
      <c r="AA33" s="202">
        <v>0.44206282490999999</v>
      </c>
      <c r="AB33" s="202">
        <v>0.42106282491000002</v>
      </c>
      <c r="AC33" s="202">
        <v>0.45506282491</v>
      </c>
      <c r="AD33" s="202">
        <v>0.45506282491</v>
      </c>
      <c r="AE33" s="202">
        <v>0.48206282491000002</v>
      </c>
      <c r="AF33" s="202">
        <v>0.46106282491</v>
      </c>
      <c r="AG33" s="202">
        <v>0.34174216115</v>
      </c>
      <c r="AH33" s="202">
        <v>0.37606299999999998</v>
      </c>
      <c r="AI33" s="202">
        <v>0.45471471199000002</v>
      </c>
      <c r="AJ33" s="202">
        <v>0.42623447262000003</v>
      </c>
      <c r="AK33" s="202">
        <v>0.43121524105999998</v>
      </c>
      <c r="AL33" s="202">
        <v>0.444351</v>
      </c>
      <c r="AM33" s="202">
        <v>0.42527812745999999</v>
      </c>
      <c r="AN33" s="202">
        <v>0.40279999999999999</v>
      </c>
      <c r="AO33" s="202">
        <v>0.41099999999999998</v>
      </c>
      <c r="AP33" s="202">
        <v>0.39600000000000002</v>
      </c>
      <c r="AQ33" s="202">
        <v>0.4219</v>
      </c>
      <c r="AR33" s="202">
        <v>0.42159999999999997</v>
      </c>
      <c r="AS33" s="202">
        <v>0.39250000000000002</v>
      </c>
      <c r="AT33" s="202">
        <v>0.4113</v>
      </c>
      <c r="AU33" s="202">
        <v>0.39789999999999998</v>
      </c>
      <c r="AV33" s="202">
        <v>0.4012</v>
      </c>
      <c r="AW33" s="202">
        <v>0.40119239576999999</v>
      </c>
      <c r="AX33" s="202">
        <v>0.41452395889999999</v>
      </c>
      <c r="AY33" s="202">
        <v>0.41038926618999999</v>
      </c>
      <c r="AZ33" s="297">
        <v>0.40914797918000001</v>
      </c>
      <c r="BA33" s="297">
        <v>0.40704507626999997</v>
      </c>
      <c r="BB33" s="297">
        <v>0.40512705811999999</v>
      </c>
      <c r="BC33" s="297">
        <v>0.40331303017999998</v>
      </c>
      <c r="BD33" s="297">
        <v>0.40178846732000001</v>
      </c>
      <c r="BE33" s="297">
        <v>0.39785478073000002</v>
      </c>
      <c r="BF33" s="297">
        <v>0.39604288991999997</v>
      </c>
      <c r="BG33" s="297">
        <v>0.3942410348</v>
      </c>
      <c r="BH33" s="297">
        <v>0.39216223914999998</v>
      </c>
      <c r="BI33" s="297">
        <v>0.39052051271999999</v>
      </c>
      <c r="BJ33" s="297">
        <v>0.38899337167999998</v>
      </c>
      <c r="BK33" s="297">
        <v>0.38097558330999998</v>
      </c>
      <c r="BL33" s="297">
        <v>0.37980083353999999</v>
      </c>
      <c r="BM33" s="297">
        <v>0.37781740152999999</v>
      </c>
      <c r="BN33" s="297">
        <v>0.37697723942</v>
      </c>
      <c r="BO33" s="297">
        <v>0.37626042766000001</v>
      </c>
      <c r="BP33" s="297">
        <v>0.37585258040000002</v>
      </c>
      <c r="BQ33" s="297">
        <v>0.37499866467999998</v>
      </c>
      <c r="BR33" s="297">
        <v>0.37425836794</v>
      </c>
      <c r="BS33" s="297">
        <v>0.37457648812</v>
      </c>
      <c r="BT33" s="297">
        <v>0.37458357488999999</v>
      </c>
      <c r="BU33" s="297">
        <v>0.37502619716000002</v>
      </c>
      <c r="BV33" s="297">
        <v>0.37362417437000001</v>
      </c>
    </row>
    <row r="34" spans="1:74" ht="11.15" customHeight="1" x14ac:dyDescent="0.25">
      <c r="A34" s="127" t="s">
        <v>251</v>
      </c>
      <c r="B34" s="135" t="s">
        <v>322</v>
      </c>
      <c r="C34" s="202">
        <v>4.9279381999999998</v>
      </c>
      <c r="D34" s="202">
        <v>4.8629382000000003</v>
      </c>
      <c r="E34" s="202">
        <v>4.8769033999999998</v>
      </c>
      <c r="F34" s="202">
        <v>4.8070301000000004</v>
      </c>
      <c r="G34" s="202">
        <v>4.8279078000000002</v>
      </c>
      <c r="H34" s="202">
        <v>4.9183836999999997</v>
      </c>
      <c r="I34" s="202">
        <v>4.8500211999999996</v>
      </c>
      <c r="J34" s="202">
        <v>4.8958203999999999</v>
      </c>
      <c r="K34" s="202">
        <v>4.8951390999999997</v>
      </c>
      <c r="L34" s="202">
        <v>4.8358596</v>
      </c>
      <c r="M34" s="202">
        <v>4.8551390999999997</v>
      </c>
      <c r="N34" s="202">
        <v>4.7987906000000002</v>
      </c>
      <c r="O34" s="202">
        <v>4.9963031000000004</v>
      </c>
      <c r="P34" s="202">
        <v>4.9489343999999997</v>
      </c>
      <c r="Q34" s="202">
        <v>5.0344392999999998</v>
      </c>
      <c r="R34" s="202">
        <v>5.0040579999999997</v>
      </c>
      <c r="S34" s="202">
        <v>5.0242775000000002</v>
      </c>
      <c r="T34" s="202">
        <v>5.0758359000000004</v>
      </c>
      <c r="U34" s="202">
        <v>4.9943404999999998</v>
      </c>
      <c r="V34" s="202">
        <v>5.0033810605999998</v>
      </c>
      <c r="W34" s="202">
        <v>5.0363810606000001</v>
      </c>
      <c r="X34" s="202">
        <v>4.9573810606000004</v>
      </c>
      <c r="Y34" s="202">
        <v>4.9653810606000004</v>
      </c>
      <c r="Z34" s="202">
        <v>4.8753810605999996</v>
      </c>
      <c r="AA34" s="202">
        <v>5.2078464715999999</v>
      </c>
      <c r="AB34" s="202">
        <v>5.1168464715999997</v>
      </c>
      <c r="AC34" s="202">
        <v>5.1958464716000003</v>
      </c>
      <c r="AD34" s="202">
        <v>5.1658464716000001</v>
      </c>
      <c r="AE34" s="202">
        <v>5.1638464716000003</v>
      </c>
      <c r="AF34" s="202">
        <v>5.2108464716</v>
      </c>
      <c r="AG34" s="202">
        <v>5.0588464715999999</v>
      </c>
      <c r="AH34" s="202">
        <v>5.0188459999999999</v>
      </c>
      <c r="AI34" s="202">
        <v>5.0728464716000001</v>
      </c>
      <c r="AJ34" s="202">
        <v>5.0918464716000003</v>
      </c>
      <c r="AK34" s="202">
        <v>5.1138464715999996</v>
      </c>
      <c r="AL34" s="202">
        <v>5.0508459999999999</v>
      </c>
      <c r="AM34" s="202">
        <v>5.2398464715999999</v>
      </c>
      <c r="AN34" s="202">
        <v>5.3677999999999999</v>
      </c>
      <c r="AO34" s="202">
        <v>5.3567999999999998</v>
      </c>
      <c r="AP34" s="202">
        <v>5.2847999999999997</v>
      </c>
      <c r="AQ34" s="202">
        <v>5.3311000000000002</v>
      </c>
      <c r="AR34" s="202">
        <v>5.3449</v>
      </c>
      <c r="AS34" s="202">
        <v>5.1573000000000002</v>
      </c>
      <c r="AT34" s="202">
        <v>5.1950000000000003</v>
      </c>
      <c r="AU34" s="202">
        <v>5.2054</v>
      </c>
      <c r="AV34" s="202">
        <v>5.18</v>
      </c>
      <c r="AW34" s="202">
        <v>5.2359904856000004</v>
      </c>
      <c r="AX34" s="202">
        <v>5.2624325293999998</v>
      </c>
      <c r="AY34" s="202">
        <v>5.2790975552999999</v>
      </c>
      <c r="AZ34" s="297">
        <v>5.2699812439000002</v>
      </c>
      <c r="BA34" s="297">
        <v>5.2626354950999996</v>
      </c>
      <c r="BB34" s="297">
        <v>5.2695278979999998</v>
      </c>
      <c r="BC34" s="297">
        <v>5.2912244564000002</v>
      </c>
      <c r="BD34" s="297">
        <v>5.3259363440999996</v>
      </c>
      <c r="BE34" s="297">
        <v>5.2564905087999998</v>
      </c>
      <c r="BF34" s="297">
        <v>5.2929036902000002</v>
      </c>
      <c r="BG34" s="297">
        <v>5.3133665830999997</v>
      </c>
      <c r="BH34" s="297">
        <v>5.3309211084000001</v>
      </c>
      <c r="BI34" s="297">
        <v>5.3487036100000003</v>
      </c>
      <c r="BJ34" s="297">
        <v>5.3034710718999998</v>
      </c>
      <c r="BK34" s="297">
        <v>5.2859787912999998</v>
      </c>
      <c r="BL34" s="297">
        <v>5.2765365973999998</v>
      </c>
      <c r="BM34" s="297">
        <v>5.2695901143999997</v>
      </c>
      <c r="BN34" s="297">
        <v>5.2762263338000004</v>
      </c>
      <c r="BO34" s="297">
        <v>5.2979021927999996</v>
      </c>
      <c r="BP34" s="297">
        <v>5.3328469274000003</v>
      </c>
      <c r="BQ34" s="297">
        <v>5.2634345385000003</v>
      </c>
      <c r="BR34" s="297">
        <v>5.2993911609</v>
      </c>
      <c r="BS34" s="297">
        <v>5.3201638837000003</v>
      </c>
      <c r="BT34" s="297">
        <v>5.3375203699</v>
      </c>
      <c r="BU34" s="297">
        <v>5.3551020454999998</v>
      </c>
      <c r="BV34" s="297">
        <v>5.3104948501999996</v>
      </c>
    </row>
    <row r="35" spans="1:74" ht="11.15" customHeight="1" x14ac:dyDescent="0.25">
      <c r="A35" s="127" t="s">
        <v>252</v>
      </c>
      <c r="B35" s="135" t="s">
        <v>323</v>
      </c>
      <c r="C35" s="202">
        <v>0.93405992580999997</v>
      </c>
      <c r="D35" s="202">
        <v>0.90762690000000001</v>
      </c>
      <c r="E35" s="202">
        <v>0.91151210322999998</v>
      </c>
      <c r="F35" s="202">
        <v>0.85369189332999995</v>
      </c>
      <c r="G35" s="202">
        <v>0.85613146128999995</v>
      </c>
      <c r="H35" s="202">
        <v>0.88334288667000005</v>
      </c>
      <c r="I35" s="202">
        <v>0.89682204839000002</v>
      </c>
      <c r="J35" s="202">
        <v>0.88443891289999998</v>
      </c>
      <c r="K35" s="202">
        <v>0.86964160000000001</v>
      </c>
      <c r="L35" s="202">
        <v>0.87418222902999998</v>
      </c>
      <c r="M35" s="202">
        <v>0.88423123332999998</v>
      </c>
      <c r="N35" s="202">
        <v>0.87513039031999995</v>
      </c>
      <c r="O35" s="202">
        <v>0.89183598065000003</v>
      </c>
      <c r="P35" s="202">
        <v>0.89077061429000004</v>
      </c>
      <c r="Q35" s="202">
        <v>0.91862618065000001</v>
      </c>
      <c r="R35" s="202">
        <v>0.91629765333000002</v>
      </c>
      <c r="S35" s="202">
        <v>0.86863661290000005</v>
      </c>
      <c r="T35" s="202">
        <v>0.90110718000000001</v>
      </c>
      <c r="U35" s="202">
        <v>0.90649991934999996</v>
      </c>
      <c r="V35" s="202">
        <v>0.87758635001999996</v>
      </c>
      <c r="W35" s="202">
        <v>0.88649986999999997</v>
      </c>
      <c r="X35" s="202">
        <v>0.88050482097000005</v>
      </c>
      <c r="Y35" s="202">
        <v>0.88382932332999997</v>
      </c>
      <c r="Z35" s="202">
        <v>0.87383307257999998</v>
      </c>
      <c r="AA35" s="202">
        <v>0.88138230871000001</v>
      </c>
      <c r="AB35" s="202">
        <v>0.87909738612999999</v>
      </c>
      <c r="AC35" s="202">
        <v>0.89014341193000002</v>
      </c>
      <c r="AD35" s="202">
        <v>0.87371218613000001</v>
      </c>
      <c r="AE35" s="202">
        <v>0.90177545063999998</v>
      </c>
      <c r="AF35" s="202">
        <v>0.90505754613</v>
      </c>
      <c r="AG35" s="202">
        <v>0.88329852045000001</v>
      </c>
      <c r="AH35" s="202">
        <v>0.86215600000000003</v>
      </c>
      <c r="AI35" s="202">
        <v>0.86243882627000001</v>
      </c>
      <c r="AJ35" s="202">
        <v>0.84531040835000004</v>
      </c>
      <c r="AK35" s="202">
        <v>0.85321619371000001</v>
      </c>
      <c r="AL35" s="202">
        <v>0.85388399999999998</v>
      </c>
      <c r="AM35" s="202">
        <v>0.87143545245999998</v>
      </c>
      <c r="AN35" s="202">
        <v>0.83709999999999996</v>
      </c>
      <c r="AO35" s="202">
        <v>0.84550000000000003</v>
      </c>
      <c r="AP35" s="202">
        <v>0.84140000000000004</v>
      </c>
      <c r="AQ35" s="202">
        <v>0.87150000000000005</v>
      </c>
      <c r="AR35" s="202">
        <v>0.93930000000000002</v>
      </c>
      <c r="AS35" s="202">
        <v>0.94289999999999996</v>
      </c>
      <c r="AT35" s="202">
        <v>0.91810000000000003</v>
      </c>
      <c r="AU35" s="202">
        <v>0.91269999999999996</v>
      </c>
      <c r="AV35" s="202">
        <v>0.91739999999999999</v>
      </c>
      <c r="AW35" s="202">
        <v>0.94577584839999995</v>
      </c>
      <c r="AX35" s="202">
        <v>0.94235062307999995</v>
      </c>
      <c r="AY35" s="202">
        <v>0.96296839478999996</v>
      </c>
      <c r="AZ35" s="297">
        <v>0.97003326389</v>
      </c>
      <c r="BA35" s="297">
        <v>0.97307199385999998</v>
      </c>
      <c r="BB35" s="297">
        <v>0.96690819264000005</v>
      </c>
      <c r="BC35" s="297">
        <v>0.96415425063000004</v>
      </c>
      <c r="BD35" s="297">
        <v>0.96956165238000003</v>
      </c>
      <c r="BE35" s="297">
        <v>0.96428255556999998</v>
      </c>
      <c r="BF35" s="297">
        <v>0.95977398560000005</v>
      </c>
      <c r="BG35" s="297">
        <v>0.95696844244000001</v>
      </c>
      <c r="BH35" s="297">
        <v>0.95508821516999998</v>
      </c>
      <c r="BI35" s="297">
        <v>0.95406434021999997</v>
      </c>
      <c r="BJ35" s="297">
        <v>0.95556795323999999</v>
      </c>
      <c r="BK35" s="297">
        <v>0.98169256848999997</v>
      </c>
      <c r="BL35" s="297">
        <v>0.99016339311000001</v>
      </c>
      <c r="BM35" s="297">
        <v>0.99186859034999997</v>
      </c>
      <c r="BN35" s="297">
        <v>0.98469886573999998</v>
      </c>
      <c r="BO35" s="297">
        <v>0.98320846744000001</v>
      </c>
      <c r="BP35" s="297">
        <v>0.98964564934999999</v>
      </c>
      <c r="BQ35" s="297">
        <v>0.98503972929000005</v>
      </c>
      <c r="BR35" s="297">
        <v>0.98244322643000004</v>
      </c>
      <c r="BS35" s="297">
        <v>0.98099687082999998</v>
      </c>
      <c r="BT35" s="297">
        <v>0.97951696419000001</v>
      </c>
      <c r="BU35" s="297">
        <v>0.97992686939999996</v>
      </c>
      <c r="BV35" s="297">
        <v>0.98157368344999996</v>
      </c>
    </row>
    <row r="36" spans="1:74" ht="11.15" customHeight="1" x14ac:dyDescent="0.25">
      <c r="A36" s="127" t="s">
        <v>973</v>
      </c>
      <c r="B36" s="135" t="s">
        <v>972</v>
      </c>
      <c r="C36" s="202">
        <v>0.91393659999999999</v>
      </c>
      <c r="D36" s="202">
        <v>0.91593659999999999</v>
      </c>
      <c r="E36" s="202">
        <v>0.91593659999999999</v>
      </c>
      <c r="F36" s="202">
        <v>0.90493659999999998</v>
      </c>
      <c r="G36" s="202">
        <v>0.89493659999999997</v>
      </c>
      <c r="H36" s="202">
        <v>0.89593659999999997</v>
      </c>
      <c r="I36" s="202">
        <v>0.89093659999999997</v>
      </c>
      <c r="J36" s="202">
        <v>0.89393659999999997</v>
      </c>
      <c r="K36" s="202">
        <v>0.84293660000000004</v>
      </c>
      <c r="L36" s="202">
        <v>0.89293659999999997</v>
      </c>
      <c r="M36" s="202">
        <v>0.89093659999999997</v>
      </c>
      <c r="N36" s="202">
        <v>0.88293659999999996</v>
      </c>
      <c r="O36" s="202">
        <v>0.88749109999999998</v>
      </c>
      <c r="P36" s="202">
        <v>0.87849109999999997</v>
      </c>
      <c r="Q36" s="202">
        <v>0.87649109999999997</v>
      </c>
      <c r="R36" s="202">
        <v>0.85749109999999995</v>
      </c>
      <c r="S36" s="202">
        <v>0.84749110000000005</v>
      </c>
      <c r="T36" s="202">
        <v>0.85349109999999995</v>
      </c>
      <c r="U36" s="202">
        <v>0.85749109999999995</v>
      </c>
      <c r="V36" s="202">
        <v>0.85958283848000006</v>
      </c>
      <c r="W36" s="202">
        <v>0.84277033848000005</v>
      </c>
      <c r="X36" s="202">
        <v>0.84230283847999998</v>
      </c>
      <c r="Y36" s="202">
        <v>0.84377033848000005</v>
      </c>
      <c r="Z36" s="202">
        <v>0.85077033848000005</v>
      </c>
      <c r="AA36" s="202">
        <v>0.82456954683000006</v>
      </c>
      <c r="AB36" s="202">
        <v>0.87756954682999999</v>
      </c>
      <c r="AC36" s="202">
        <v>0.80956954683000004</v>
      </c>
      <c r="AD36" s="202">
        <v>0.83556954682999995</v>
      </c>
      <c r="AE36" s="202">
        <v>0.81356954683000005</v>
      </c>
      <c r="AF36" s="202">
        <v>0.84756954682999996</v>
      </c>
      <c r="AG36" s="202">
        <v>0.82056954683000005</v>
      </c>
      <c r="AH36" s="202">
        <v>0.79857</v>
      </c>
      <c r="AI36" s="202">
        <v>0.79956954683000003</v>
      </c>
      <c r="AJ36" s="202">
        <v>0.81056954683000004</v>
      </c>
      <c r="AK36" s="202">
        <v>0.84456954682999996</v>
      </c>
      <c r="AL36" s="202">
        <v>0.83501599999999998</v>
      </c>
      <c r="AM36" s="202">
        <v>0.84256954682999996</v>
      </c>
      <c r="AN36" s="202">
        <v>0.84550000000000003</v>
      </c>
      <c r="AO36" s="202">
        <v>0.78349999999999997</v>
      </c>
      <c r="AP36" s="202">
        <v>0.85550000000000004</v>
      </c>
      <c r="AQ36" s="202">
        <v>0.88680000000000003</v>
      </c>
      <c r="AR36" s="202">
        <v>0.90500000000000003</v>
      </c>
      <c r="AS36" s="202">
        <v>0.876</v>
      </c>
      <c r="AT36" s="202">
        <v>0.8579</v>
      </c>
      <c r="AU36" s="202">
        <v>0.877</v>
      </c>
      <c r="AV36" s="202">
        <v>0.86580000000000001</v>
      </c>
      <c r="AW36" s="202">
        <v>0.86009518835999998</v>
      </c>
      <c r="AX36" s="202">
        <v>0.87863140202000001</v>
      </c>
      <c r="AY36" s="202">
        <v>0.88837086522999997</v>
      </c>
      <c r="AZ36" s="297">
        <v>0.88704534598999996</v>
      </c>
      <c r="BA36" s="297">
        <v>0.88499210969999997</v>
      </c>
      <c r="BB36" s="297">
        <v>0.88309617749000002</v>
      </c>
      <c r="BC36" s="297">
        <v>0.88128911103999996</v>
      </c>
      <c r="BD36" s="297">
        <v>0.87972774647999996</v>
      </c>
      <c r="BE36" s="297">
        <v>0.87782125070999995</v>
      </c>
      <c r="BF36" s="297">
        <v>0.87601861029000005</v>
      </c>
      <c r="BG36" s="297">
        <v>0.87422528573000002</v>
      </c>
      <c r="BH36" s="297">
        <v>0.87219855440000005</v>
      </c>
      <c r="BI36" s="297">
        <v>0.87054224753999998</v>
      </c>
      <c r="BJ36" s="297">
        <v>0.86898361412000003</v>
      </c>
      <c r="BK36" s="297">
        <v>0.88178101374999995</v>
      </c>
      <c r="BL36" s="297">
        <v>0.88109984368000005</v>
      </c>
      <c r="BM36" s="297">
        <v>0.87973557013000003</v>
      </c>
      <c r="BN36" s="297">
        <v>0.87849325663</v>
      </c>
      <c r="BO36" s="297">
        <v>0.87735603645000004</v>
      </c>
      <c r="BP36" s="297">
        <v>0.87648086726999996</v>
      </c>
      <c r="BQ36" s="297">
        <v>0.87622918367000002</v>
      </c>
      <c r="BR36" s="297">
        <v>0.87607430538999997</v>
      </c>
      <c r="BS36" s="297">
        <v>0.87596952861999999</v>
      </c>
      <c r="BT36" s="297">
        <v>0.87460238414000002</v>
      </c>
      <c r="BU36" s="297">
        <v>0.87360424237000001</v>
      </c>
      <c r="BV36" s="297">
        <v>0.87273813217999996</v>
      </c>
    </row>
    <row r="37" spans="1:74" ht="11.15" customHeight="1" x14ac:dyDescent="0.25">
      <c r="A37" s="127" t="s">
        <v>253</v>
      </c>
      <c r="B37" s="135" t="s">
        <v>324</v>
      </c>
      <c r="C37" s="202">
        <v>0.74475578173000001</v>
      </c>
      <c r="D37" s="202">
        <v>0.71422209314999996</v>
      </c>
      <c r="E37" s="202">
        <v>0.70510810347999997</v>
      </c>
      <c r="F37" s="202">
        <v>0.61112622396000005</v>
      </c>
      <c r="G37" s="202">
        <v>0.60618708212000005</v>
      </c>
      <c r="H37" s="202">
        <v>0.62355567593000005</v>
      </c>
      <c r="I37" s="202">
        <v>0.64701154471</v>
      </c>
      <c r="J37" s="202">
        <v>0.63879746652000002</v>
      </c>
      <c r="K37" s="202">
        <v>0.63658791727999997</v>
      </c>
      <c r="L37" s="202">
        <v>0.63087632445999997</v>
      </c>
      <c r="M37" s="202">
        <v>0.64346878339000002</v>
      </c>
      <c r="N37" s="202">
        <v>0.66513316038000003</v>
      </c>
      <c r="O37" s="202">
        <v>0.67927198834000002</v>
      </c>
      <c r="P37" s="202">
        <v>0.65303230860000006</v>
      </c>
      <c r="Q37" s="202">
        <v>0.61946063277999996</v>
      </c>
      <c r="R37" s="202">
        <v>0.61110180000000003</v>
      </c>
      <c r="S37" s="202">
        <v>0.6321118</v>
      </c>
      <c r="T37" s="202">
        <v>0.63108180000000003</v>
      </c>
      <c r="U37" s="202">
        <v>0.58063180000000003</v>
      </c>
      <c r="V37" s="202">
        <v>0.56302139220000003</v>
      </c>
      <c r="W37" s="202">
        <v>0.57595139220000002</v>
      </c>
      <c r="X37" s="202">
        <v>0.56198139219999999</v>
      </c>
      <c r="Y37" s="202">
        <v>0.60098139220000002</v>
      </c>
      <c r="Z37" s="202">
        <v>0.59898139220000002</v>
      </c>
      <c r="AA37" s="202">
        <v>0.59917555958000002</v>
      </c>
      <c r="AB37" s="202">
        <v>0.64317555957999994</v>
      </c>
      <c r="AC37" s="202">
        <v>0.61117555958000003</v>
      </c>
      <c r="AD37" s="202">
        <v>0.60217555958000002</v>
      </c>
      <c r="AE37" s="202">
        <v>0.58400889292000002</v>
      </c>
      <c r="AF37" s="202">
        <v>0.60884222624999995</v>
      </c>
      <c r="AG37" s="202">
        <v>0.54567555958000002</v>
      </c>
      <c r="AH37" s="202">
        <v>0.59250899999999995</v>
      </c>
      <c r="AI37" s="202">
        <v>0.59634222625</v>
      </c>
      <c r="AJ37" s="202">
        <v>0.60117555958000002</v>
      </c>
      <c r="AK37" s="202">
        <v>0.62700889291999995</v>
      </c>
      <c r="AL37" s="202">
        <v>0.62484300000000004</v>
      </c>
      <c r="AM37" s="202">
        <v>0.60567555957999997</v>
      </c>
      <c r="AN37" s="202">
        <v>0.62239999999999995</v>
      </c>
      <c r="AO37" s="202">
        <v>0.60619999999999996</v>
      </c>
      <c r="AP37" s="202">
        <v>0.60209999999999997</v>
      </c>
      <c r="AQ37" s="202">
        <v>0.55220000000000002</v>
      </c>
      <c r="AR37" s="202">
        <v>0.59219999999999995</v>
      </c>
      <c r="AS37" s="202">
        <v>0.59699999999999998</v>
      </c>
      <c r="AT37" s="202">
        <v>0.54779999999999995</v>
      </c>
      <c r="AU37" s="202">
        <v>0.59870000000000001</v>
      </c>
      <c r="AV37" s="202">
        <v>0.59079999999999999</v>
      </c>
      <c r="AW37" s="202">
        <v>0.59698478915999997</v>
      </c>
      <c r="AX37" s="202">
        <v>0.59558494067000001</v>
      </c>
      <c r="AY37" s="202">
        <v>0.59450242949999998</v>
      </c>
      <c r="AZ37" s="297">
        <v>0.59226553817000005</v>
      </c>
      <c r="BA37" s="297">
        <v>0.58966720310999998</v>
      </c>
      <c r="BB37" s="297">
        <v>0.58670048384999995</v>
      </c>
      <c r="BC37" s="297">
        <v>0.58434215127</v>
      </c>
      <c r="BD37" s="297">
        <v>0.58222333274000004</v>
      </c>
      <c r="BE37" s="297">
        <v>0.57976814532999998</v>
      </c>
      <c r="BF37" s="297">
        <v>0.57741421313999997</v>
      </c>
      <c r="BG37" s="297">
        <v>0.57506938821999998</v>
      </c>
      <c r="BH37" s="297">
        <v>0.57249708924999998</v>
      </c>
      <c r="BI37" s="297">
        <v>0.57528586674000004</v>
      </c>
      <c r="BJ37" s="297">
        <v>0.57616987090000005</v>
      </c>
      <c r="BK37" s="297">
        <v>0.57812216566999997</v>
      </c>
      <c r="BL37" s="297">
        <v>0.57987797698999999</v>
      </c>
      <c r="BM37" s="297">
        <v>0.58031541044000001</v>
      </c>
      <c r="BN37" s="297">
        <v>0.58034960341999997</v>
      </c>
      <c r="BO37" s="297">
        <v>0.58100760515000005</v>
      </c>
      <c r="BP37" s="297">
        <v>0.58392067290000005</v>
      </c>
      <c r="BQ37" s="297">
        <v>0.58546641041000003</v>
      </c>
      <c r="BR37" s="297">
        <v>0.58810617000999998</v>
      </c>
      <c r="BS37" s="297">
        <v>0.58779443938999998</v>
      </c>
      <c r="BT37" s="297">
        <v>0.58722666575000004</v>
      </c>
      <c r="BU37" s="297">
        <v>0.58701825179</v>
      </c>
      <c r="BV37" s="297">
        <v>0.58693823180000004</v>
      </c>
    </row>
    <row r="38" spans="1:74" ht="11.15" customHeight="1" x14ac:dyDescent="0.2">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365"/>
      <c r="BA38" s="365"/>
      <c r="BB38" s="365"/>
      <c r="BC38" s="365"/>
      <c r="BD38" s="365"/>
      <c r="BE38" s="365"/>
      <c r="BF38" s="365"/>
      <c r="BG38" s="365"/>
      <c r="BH38" s="365"/>
      <c r="BI38" s="365"/>
      <c r="BJ38" s="298"/>
      <c r="BK38" s="298"/>
      <c r="BL38" s="298"/>
      <c r="BM38" s="298"/>
      <c r="BN38" s="298"/>
      <c r="BO38" s="298"/>
      <c r="BP38" s="298"/>
      <c r="BQ38" s="298"/>
      <c r="BR38" s="298"/>
      <c r="BS38" s="298"/>
      <c r="BT38" s="298"/>
      <c r="BU38" s="298"/>
      <c r="BV38" s="298"/>
    </row>
    <row r="39" spans="1:74" ht="11.15" customHeight="1" x14ac:dyDescent="0.25">
      <c r="A39" s="127" t="s">
        <v>354</v>
      </c>
      <c r="B39" s="134" t="s">
        <v>363</v>
      </c>
      <c r="C39" s="202">
        <v>2.9961511694</v>
      </c>
      <c r="D39" s="202">
        <v>2.9407344491999998</v>
      </c>
      <c r="E39" s="202">
        <v>3.0249456884999999</v>
      </c>
      <c r="F39" s="202">
        <v>2.9180186214999999</v>
      </c>
      <c r="G39" s="202">
        <v>2.8703617804000001</v>
      </c>
      <c r="H39" s="202">
        <v>2.8099071979999999</v>
      </c>
      <c r="I39" s="202">
        <v>2.7316922816</v>
      </c>
      <c r="J39" s="202">
        <v>2.7571939499</v>
      </c>
      <c r="K39" s="202">
        <v>2.8046371049999999</v>
      </c>
      <c r="L39" s="202">
        <v>2.6781864460000002</v>
      </c>
      <c r="M39" s="202">
        <v>2.6973455843999998</v>
      </c>
      <c r="N39" s="202">
        <v>2.6511971142999999</v>
      </c>
      <c r="O39" s="202">
        <v>2.6732761942000001</v>
      </c>
      <c r="P39" s="202">
        <v>2.6575075542</v>
      </c>
      <c r="Q39" s="202">
        <v>2.6840115302999998</v>
      </c>
      <c r="R39" s="202">
        <v>2.6721489824</v>
      </c>
      <c r="S39" s="202">
        <v>2.6268335830999998</v>
      </c>
      <c r="T39" s="202">
        <v>2.6149965434000002</v>
      </c>
      <c r="U39" s="202">
        <v>2.6155415861</v>
      </c>
      <c r="V39" s="202">
        <v>2.5591106348000001</v>
      </c>
      <c r="W39" s="202">
        <v>2.6389265311000001</v>
      </c>
      <c r="X39" s="202">
        <v>2.5919674997</v>
      </c>
      <c r="Y39" s="202">
        <v>2.6169784049999998</v>
      </c>
      <c r="Z39" s="202">
        <v>2.6593888308999998</v>
      </c>
      <c r="AA39" s="202">
        <v>2.6036573697000001</v>
      </c>
      <c r="AB39" s="202">
        <v>2.6715750479000002</v>
      </c>
      <c r="AC39" s="202">
        <v>2.6418012818999999</v>
      </c>
      <c r="AD39" s="202">
        <v>2.6871350987999998</v>
      </c>
      <c r="AE39" s="202">
        <v>2.6810110685000001</v>
      </c>
      <c r="AF39" s="202">
        <v>2.7498124417000001</v>
      </c>
      <c r="AG39" s="202">
        <v>2.6651265383</v>
      </c>
      <c r="AH39" s="202">
        <v>2.7130945036999998</v>
      </c>
      <c r="AI39" s="202">
        <v>2.6820763507000001</v>
      </c>
      <c r="AJ39" s="202">
        <v>2.6394457032999998</v>
      </c>
      <c r="AK39" s="202">
        <v>2.5967018660000001</v>
      </c>
      <c r="AL39" s="202">
        <v>2.6317425037</v>
      </c>
      <c r="AM39" s="202">
        <v>2.6248645117999998</v>
      </c>
      <c r="AN39" s="202">
        <v>2.5512999999999999</v>
      </c>
      <c r="AO39" s="202">
        <v>2.4872999999999998</v>
      </c>
      <c r="AP39" s="202">
        <v>2.5752999999999999</v>
      </c>
      <c r="AQ39" s="202">
        <v>2.6730999999999998</v>
      </c>
      <c r="AR39" s="202">
        <v>2.6594000000000002</v>
      </c>
      <c r="AS39" s="202">
        <v>2.6985000000000001</v>
      </c>
      <c r="AT39" s="202">
        <v>2.6454</v>
      </c>
      <c r="AU39" s="202">
        <v>2.6585999999999999</v>
      </c>
      <c r="AV39" s="202">
        <v>2.7357999999999998</v>
      </c>
      <c r="AW39" s="202">
        <v>2.6642717851</v>
      </c>
      <c r="AX39" s="202">
        <v>2.7402891264</v>
      </c>
      <c r="AY39" s="202">
        <v>2.6247411843999999</v>
      </c>
      <c r="AZ39" s="297">
        <v>2.5604213045000002</v>
      </c>
      <c r="BA39" s="297">
        <v>2.5691404194</v>
      </c>
      <c r="BB39" s="297">
        <v>2.5480859606999999</v>
      </c>
      <c r="BC39" s="297">
        <v>2.5531213983000001</v>
      </c>
      <c r="BD39" s="297">
        <v>2.5555360570999999</v>
      </c>
      <c r="BE39" s="297">
        <v>2.5344574109</v>
      </c>
      <c r="BF39" s="297">
        <v>2.5376708953999998</v>
      </c>
      <c r="BG39" s="297">
        <v>2.5413639833000001</v>
      </c>
      <c r="BH39" s="297">
        <v>2.5263124658999998</v>
      </c>
      <c r="BI39" s="297">
        <v>2.5288875694000001</v>
      </c>
      <c r="BJ39" s="297">
        <v>2.534509457</v>
      </c>
      <c r="BK39" s="297">
        <v>2.4610679463</v>
      </c>
      <c r="BL39" s="297">
        <v>2.4670950062000001</v>
      </c>
      <c r="BM39" s="297">
        <v>2.4674852113000001</v>
      </c>
      <c r="BN39" s="297">
        <v>2.4570038728000001</v>
      </c>
      <c r="BO39" s="297">
        <v>2.4576232248999998</v>
      </c>
      <c r="BP39" s="297">
        <v>2.4585024280000001</v>
      </c>
      <c r="BQ39" s="297">
        <v>2.4439949709</v>
      </c>
      <c r="BR39" s="297">
        <v>2.4455803904</v>
      </c>
      <c r="BS39" s="297">
        <v>2.4472115632999998</v>
      </c>
      <c r="BT39" s="297">
        <v>2.4275722058000002</v>
      </c>
      <c r="BU39" s="297">
        <v>2.4293018962000001</v>
      </c>
      <c r="BV39" s="297">
        <v>2.4311607967</v>
      </c>
    </row>
    <row r="40" spans="1:74" ht="11.15" customHeight="1" x14ac:dyDescent="0.25">
      <c r="A40" s="127" t="s">
        <v>1425</v>
      </c>
      <c r="B40" s="135" t="s">
        <v>1426</v>
      </c>
      <c r="C40" s="202">
        <v>1.433154</v>
      </c>
      <c r="D40" s="202">
        <v>1.383154</v>
      </c>
      <c r="E40" s="202">
        <v>1.4831540000000001</v>
      </c>
      <c r="F40" s="202">
        <v>1.403154</v>
      </c>
      <c r="G40" s="202">
        <v>1.363154</v>
      </c>
      <c r="H40" s="202">
        <v>1.3031539999999999</v>
      </c>
      <c r="I40" s="202">
        <v>1.2331540000000001</v>
      </c>
      <c r="J40" s="202">
        <v>1.2631540000000001</v>
      </c>
      <c r="K40" s="202">
        <v>1.3231539999999999</v>
      </c>
      <c r="L40" s="202">
        <v>1.2131540000000001</v>
      </c>
      <c r="M40" s="202">
        <v>1.2331540000000001</v>
      </c>
      <c r="N40" s="202">
        <v>1.183154</v>
      </c>
      <c r="O40" s="202">
        <v>1.1915733428999999</v>
      </c>
      <c r="P40" s="202">
        <v>1.1815733428999999</v>
      </c>
      <c r="Q40" s="202">
        <v>1.2215733429</v>
      </c>
      <c r="R40" s="202">
        <v>1.2015733429</v>
      </c>
      <c r="S40" s="202">
        <v>1.1615733428999999</v>
      </c>
      <c r="T40" s="202">
        <v>1.1515733428999999</v>
      </c>
      <c r="U40" s="202">
        <v>1.2015733429</v>
      </c>
      <c r="V40" s="202">
        <v>1.1616156249</v>
      </c>
      <c r="W40" s="202">
        <v>1.2316156249000001</v>
      </c>
      <c r="X40" s="202">
        <v>1.1816156249</v>
      </c>
      <c r="Y40" s="202">
        <v>1.2116156249000001</v>
      </c>
      <c r="Z40" s="202">
        <v>1.2616156248999999</v>
      </c>
      <c r="AA40" s="202">
        <v>1.2080940937</v>
      </c>
      <c r="AB40" s="202">
        <v>1.2680940937</v>
      </c>
      <c r="AC40" s="202">
        <v>1.2380940937</v>
      </c>
      <c r="AD40" s="202">
        <v>1.2880940937000001</v>
      </c>
      <c r="AE40" s="202">
        <v>1.2480940937</v>
      </c>
      <c r="AF40" s="202">
        <v>1.2880940937000001</v>
      </c>
      <c r="AG40" s="202">
        <v>1.2280940937</v>
      </c>
      <c r="AH40" s="202">
        <v>1.268097</v>
      </c>
      <c r="AI40" s="202">
        <v>1.2380940937</v>
      </c>
      <c r="AJ40" s="202">
        <v>1.1980940937</v>
      </c>
      <c r="AK40" s="202">
        <v>1.1580940936999999</v>
      </c>
      <c r="AL40" s="202">
        <v>1.198097</v>
      </c>
      <c r="AM40" s="202">
        <v>1.2380940937</v>
      </c>
      <c r="AN40" s="202">
        <v>1.1679999999999999</v>
      </c>
      <c r="AO40" s="202">
        <v>1.1080000000000001</v>
      </c>
      <c r="AP40" s="202">
        <v>1.1879999999999999</v>
      </c>
      <c r="AQ40" s="202">
        <v>1.268</v>
      </c>
      <c r="AR40" s="202">
        <v>1.238</v>
      </c>
      <c r="AS40" s="202">
        <v>1.268</v>
      </c>
      <c r="AT40" s="202">
        <v>1.208</v>
      </c>
      <c r="AU40" s="202">
        <v>1.208</v>
      </c>
      <c r="AV40" s="202">
        <v>1.268</v>
      </c>
      <c r="AW40" s="202">
        <v>1.1855087683000001</v>
      </c>
      <c r="AX40" s="202">
        <v>1.2655005418</v>
      </c>
      <c r="AY40" s="202">
        <v>1.1934922134999999</v>
      </c>
      <c r="AZ40" s="297">
        <v>1.1634634317999999</v>
      </c>
      <c r="BA40" s="297">
        <v>1.1634772950000001</v>
      </c>
      <c r="BB40" s="297">
        <v>1.14348194</v>
      </c>
      <c r="BC40" s="297">
        <v>1.1434813774000001</v>
      </c>
      <c r="BD40" s="297">
        <v>1.1434664164999999</v>
      </c>
      <c r="BE40" s="297">
        <v>1.1234716806</v>
      </c>
      <c r="BF40" s="297">
        <v>1.1234708586</v>
      </c>
      <c r="BG40" s="297">
        <v>1.1234694907</v>
      </c>
      <c r="BH40" s="297">
        <v>1.1034818007</v>
      </c>
      <c r="BI40" s="297">
        <v>1.1034724035000001</v>
      </c>
      <c r="BJ40" s="297">
        <v>1.1034572825</v>
      </c>
      <c r="BK40" s="297">
        <v>1.0836045829000001</v>
      </c>
      <c r="BL40" s="297">
        <v>1.0835771089999999</v>
      </c>
      <c r="BM40" s="297">
        <v>1.0835896656999999</v>
      </c>
      <c r="BN40" s="297">
        <v>1.0735950753000001</v>
      </c>
      <c r="BO40" s="297">
        <v>1.0735943264000001</v>
      </c>
      <c r="BP40" s="297">
        <v>1.073578221</v>
      </c>
      <c r="BQ40" s="297">
        <v>1.0635841798000001</v>
      </c>
      <c r="BR40" s="297">
        <v>1.0635844657</v>
      </c>
      <c r="BS40" s="297">
        <v>1.0635818156000001</v>
      </c>
      <c r="BT40" s="297">
        <v>1.0435945404</v>
      </c>
      <c r="BU40" s="297">
        <v>1.0435856414</v>
      </c>
      <c r="BV40" s="297">
        <v>1.0435690052</v>
      </c>
    </row>
    <row r="41" spans="1:74" ht="11.15" customHeight="1" x14ac:dyDescent="0.25">
      <c r="A41" s="127" t="s">
        <v>254</v>
      </c>
      <c r="B41" s="135" t="s">
        <v>353</v>
      </c>
      <c r="C41" s="202">
        <v>0.7065264</v>
      </c>
      <c r="D41" s="202">
        <v>0.70889959999999996</v>
      </c>
      <c r="E41" s="202">
        <v>0.68923670000000004</v>
      </c>
      <c r="F41" s="202">
        <v>0.69440740000000001</v>
      </c>
      <c r="G41" s="202">
        <v>0.68908049999999998</v>
      </c>
      <c r="H41" s="202">
        <v>0.69727810000000001</v>
      </c>
      <c r="I41" s="202">
        <v>0.68300890000000003</v>
      </c>
      <c r="J41" s="202">
        <v>0.67902680000000004</v>
      </c>
      <c r="K41" s="202">
        <v>0.66734490000000002</v>
      </c>
      <c r="L41" s="202">
        <v>0.6562287</v>
      </c>
      <c r="M41" s="202">
        <v>0.65571690000000005</v>
      </c>
      <c r="N41" s="202">
        <v>0.65362169999999997</v>
      </c>
      <c r="O41" s="202">
        <v>0.65846550000000004</v>
      </c>
      <c r="P41" s="202">
        <v>0.65853620000000002</v>
      </c>
      <c r="Q41" s="202">
        <v>0.66017079999999995</v>
      </c>
      <c r="R41" s="202">
        <v>0.67140979999999995</v>
      </c>
      <c r="S41" s="202">
        <v>0.66898060000000004</v>
      </c>
      <c r="T41" s="202">
        <v>0.66622650000000005</v>
      </c>
      <c r="U41" s="202">
        <v>0.65485020000000005</v>
      </c>
      <c r="V41" s="202">
        <v>0.64989267737</v>
      </c>
      <c r="W41" s="202">
        <v>0.65428077737000001</v>
      </c>
      <c r="X41" s="202">
        <v>0.65609897737</v>
      </c>
      <c r="Y41" s="202">
        <v>0.65869077737000004</v>
      </c>
      <c r="Z41" s="202">
        <v>0.66050081186999998</v>
      </c>
      <c r="AA41" s="202">
        <v>0.65275904120999995</v>
      </c>
      <c r="AB41" s="202">
        <v>0.65368284120999998</v>
      </c>
      <c r="AC41" s="202">
        <v>0.66093974120999999</v>
      </c>
      <c r="AD41" s="202">
        <v>0.65439424121000001</v>
      </c>
      <c r="AE41" s="202">
        <v>0.68965694120999999</v>
      </c>
      <c r="AF41" s="202">
        <v>0.68812964120999998</v>
      </c>
      <c r="AG41" s="202">
        <v>0.66336204120999998</v>
      </c>
      <c r="AH41" s="202">
        <v>0.67188800000000004</v>
      </c>
      <c r="AI41" s="202">
        <v>0.66484834121000003</v>
      </c>
      <c r="AJ41" s="202">
        <v>0.66328164120999999</v>
      </c>
      <c r="AK41" s="202">
        <v>0.66809584120999999</v>
      </c>
      <c r="AL41" s="202">
        <v>0.66778599999999999</v>
      </c>
      <c r="AM41" s="202">
        <v>0.65638914121000003</v>
      </c>
      <c r="AN41" s="202">
        <v>0.66180000000000005</v>
      </c>
      <c r="AO41" s="202">
        <v>0.66700000000000004</v>
      </c>
      <c r="AP41" s="202">
        <v>0.68330000000000002</v>
      </c>
      <c r="AQ41" s="202">
        <v>0.66769999999999996</v>
      </c>
      <c r="AR41" s="202">
        <v>0.66910000000000003</v>
      </c>
      <c r="AS41" s="202">
        <v>0.66839999999999999</v>
      </c>
      <c r="AT41" s="202">
        <v>0.67100000000000004</v>
      </c>
      <c r="AU41" s="202">
        <v>0.65890000000000004</v>
      </c>
      <c r="AV41" s="202">
        <v>0.66539999999999999</v>
      </c>
      <c r="AW41" s="202">
        <v>0.66423609035999998</v>
      </c>
      <c r="AX41" s="202">
        <v>0.65779022244999996</v>
      </c>
      <c r="AY41" s="202">
        <v>0.61488238165999998</v>
      </c>
      <c r="AZ41" s="297">
        <v>0.6162847669</v>
      </c>
      <c r="BA41" s="297">
        <v>0.62056871670000002</v>
      </c>
      <c r="BB41" s="297">
        <v>0.61589112529000001</v>
      </c>
      <c r="BC41" s="297">
        <v>0.61721363079000002</v>
      </c>
      <c r="BD41" s="297">
        <v>0.61565842096000001</v>
      </c>
      <c r="BE41" s="297">
        <v>0.61698768371000001</v>
      </c>
      <c r="BF41" s="297">
        <v>0.61550411513000003</v>
      </c>
      <c r="BG41" s="297">
        <v>0.61549656963999999</v>
      </c>
      <c r="BH41" s="297">
        <v>0.61700147809999994</v>
      </c>
      <c r="BI41" s="297">
        <v>0.61574094765999998</v>
      </c>
      <c r="BJ41" s="297">
        <v>0.61742806871</v>
      </c>
      <c r="BK41" s="297">
        <v>0.57393404463999997</v>
      </c>
      <c r="BL41" s="297">
        <v>0.57390501190999998</v>
      </c>
      <c r="BM41" s="297">
        <v>0.57391828099999997</v>
      </c>
      <c r="BN41" s="297">
        <v>0.57392399760000001</v>
      </c>
      <c r="BO41" s="297">
        <v>0.57392320619000003</v>
      </c>
      <c r="BP41" s="297">
        <v>0.57390618703999996</v>
      </c>
      <c r="BQ41" s="297">
        <v>0.57391248389000005</v>
      </c>
      <c r="BR41" s="297">
        <v>0.57391278597999995</v>
      </c>
      <c r="BS41" s="297">
        <v>0.57390998549000005</v>
      </c>
      <c r="BT41" s="297">
        <v>0.57392343236999999</v>
      </c>
      <c r="BU41" s="297">
        <v>0.57391402840000005</v>
      </c>
      <c r="BV41" s="297">
        <v>0.57389644825999997</v>
      </c>
    </row>
    <row r="42" spans="1:74" ht="11.15" customHeight="1" x14ac:dyDescent="0.25">
      <c r="A42" s="127" t="s">
        <v>979</v>
      </c>
      <c r="B42" s="135" t="s">
        <v>978</v>
      </c>
      <c r="C42" s="202">
        <v>0.15649420750000001</v>
      </c>
      <c r="D42" s="202">
        <v>0.15028043366999999</v>
      </c>
      <c r="E42" s="202">
        <v>0.15569391317</v>
      </c>
      <c r="F42" s="202">
        <v>0.1515197365</v>
      </c>
      <c r="G42" s="202">
        <v>0.15614186817</v>
      </c>
      <c r="H42" s="202">
        <v>0.15116222317</v>
      </c>
      <c r="I42" s="202">
        <v>0.16143501817</v>
      </c>
      <c r="J42" s="202">
        <v>0.17078794983000001</v>
      </c>
      <c r="K42" s="202">
        <v>0.17806088649999999</v>
      </c>
      <c r="L42" s="202">
        <v>0.17435210649999999</v>
      </c>
      <c r="M42" s="202">
        <v>0.17173773482999999</v>
      </c>
      <c r="N42" s="202">
        <v>0.17198991150000001</v>
      </c>
      <c r="O42" s="202">
        <v>0.16730964933</v>
      </c>
      <c r="P42" s="202">
        <v>0.16272318332999999</v>
      </c>
      <c r="Q42" s="202">
        <v>0.15232433433000001</v>
      </c>
      <c r="R42" s="202">
        <v>0.15415143033000001</v>
      </c>
      <c r="S42" s="202">
        <v>0.15589967699999999</v>
      </c>
      <c r="T42" s="202">
        <v>0.160555222</v>
      </c>
      <c r="U42" s="202">
        <v>0.15794232033</v>
      </c>
      <c r="V42" s="202">
        <v>0.14966812733000001</v>
      </c>
      <c r="W42" s="202">
        <v>0.15608389967</v>
      </c>
      <c r="X42" s="202">
        <v>0.16064390033000001</v>
      </c>
      <c r="Y42" s="202">
        <v>0.15763070428000001</v>
      </c>
      <c r="Z42" s="202">
        <v>0.151073121</v>
      </c>
      <c r="AA42" s="202">
        <v>0.15394946232000001</v>
      </c>
      <c r="AB42" s="202">
        <v>0.15982827893000001</v>
      </c>
      <c r="AC42" s="202">
        <v>0.15084302399999999</v>
      </c>
      <c r="AD42" s="202">
        <v>0.15502636567</v>
      </c>
      <c r="AE42" s="202">
        <v>0.15337201735</v>
      </c>
      <c r="AF42" s="202">
        <v>0.15522743899999999</v>
      </c>
      <c r="AG42" s="202">
        <v>0.15683343297999999</v>
      </c>
      <c r="AH42" s="202">
        <v>0.15813099999999999</v>
      </c>
      <c r="AI42" s="202">
        <v>0.16265841620999999</v>
      </c>
      <c r="AJ42" s="202">
        <v>0.15949658954000001</v>
      </c>
      <c r="AK42" s="202">
        <v>0.15148937889</v>
      </c>
      <c r="AL42" s="202">
        <v>0.14504400000000001</v>
      </c>
      <c r="AM42" s="202">
        <v>0.13954844382000001</v>
      </c>
      <c r="AN42" s="202">
        <v>0.13600000000000001</v>
      </c>
      <c r="AO42" s="202">
        <v>0.1245</v>
      </c>
      <c r="AP42" s="202">
        <v>0.1176</v>
      </c>
      <c r="AQ42" s="202">
        <v>0.13400000000000001</v>
      </c>
      <c r="AR42" s="202">
        <v>0.14729999999999999</v>
      </c>
      <c r="AS42" s="202">
        <v>0.157</v>
      </c>
      <c r="AT42" s="202">
        <v>0.15720000000000001</v>
      </c>
      <c r="AU42" s="202">
        <v>0.1764</v>
      </c>
      <c r="AV42" s="202">
        <v>0.18240000000000001</v>
      </c>
      <c r="AW42" s="202">
        <v>0.18475880017999999</v>
      </c>
      <c r="AX42" s="202">
        <v>0.18182789247</v>
      </c>
      <c r="AY42" s="202">
        <v>0.18886801076000001</v>
      </c>
      <c r="AZ42" s="297">
        <v>0.155</v>
      </c>
      <c r="BA42" s="297">
        <v>0.155</v>
      </c>
      <c r="BB42" s="297">
        <v>0.155</v>
      </c>
      <c r="BC42" s="297">
        <v>0.155</v>
      </c>
      <c r="BD42" s="297">
        <v>0.155</v>
      </c>
      <c r="BE42" s="297">
        <v>0.15</v>
      </c>
      <c r="BF42" s="297">
        <v>0.15</v>
      </c>
      <c r="BG42" s="297">
        <v>0.15</v>
      </c>
      <c r="BH42" s="297">
        <v>0.15</v>
      </c>
      <c r="BI42" s="297">
        <v>0.15</v>
      </c>
      <c r="BJ42" s="297">
        <v>0.15</v>
      </c>
      <c r="BK42" s="297">
        <v>0.14499999999999999</v>
      </c>
      <c r="BL42" s="297">
        <v>0.14499999999999999</v>
      </c>
      <c r="BM42" s="297">
        <v>0.14499999999999999</v>
      </c>
      <c r="BN42" s="297">
        <v>0.14499999999999999</v>
      </c>
      <c r="BO42" s="297">
        <v>0.14499999999999999</v>
      </c>
      <c r="BP42" s="297">
        <v>0.14499999999999999</v>
      </c>
      <c r="BQ42" s="297">
        <v>0.14000000000000001</v>
      </c>
      <c r="BR42" s="297">
        <v>0.14000000000000001</v>
      </c>
      <c r="BS42" s="297">
        <v>0.14000000000000001</v>
      </c>
      <c r="BT42" s="297">
        <v>0.14000000000000001</v>
      </c>
      <c r="BU42" s="297">
        <v>0.14000000000000001</v>
      </c>
      <c r="BV42" s="297">
        <v>0.14000000000000001</v>
      </c>
    </row>
    <row r="43" spans="1:74" ht="11.15" customHeight="1" x14ac:dyDescent="0.2">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365"/>
      <c r="BA43" s="365"/>
      <c r="BB43" s="365"/>
      <c r="BC43" s="365"/>
      <c r="BD43" s="365"/>
      <c r="BE43" s="365"/>
      <c r="BF43" s="365"/>
      <c r="BG43" s="365"/>
      <c r="BH43" s="365"/>
      <c r="BI43" s="365"/>
      <c r="BJ43" s="298"/>
      <c r="BK43" s="298"/>
      <c r="BL43" s="298"/>
      <c r="BM43" s="298"/>
      <c r="BN43" s="298"/>
      <c r="BO43" s="298"/>
      <c r="BP43" s="298"/>
      <c r="BQ43" s="298"/>
      <c r="BR43" s="298"/>
      <c r="BS43" s="298"/>
      <c r="BT43" s="298"/>
      <c r="BU43" s="298"/>
      <c r="BV43" s="298"/>
    </row>
    <row r="44" spans="1:74" ht="11.15" customHeight="1" x14ac:dyDescent="0.25">
      <c r="A44" s="127" t="s">
        <v>356</v>
      </c>
      <c r="B44" s="134" t="s">
        <v>76</v>
      </c>
      <c r="C44" s="202">
        <v>68.639053677999996</v>
      </c>
      <c r="D44" s="202">
        <v>68.146607060999997</v>
      </c>
      <c r="E44" s="202">
        <v>68.284447188000001</v>
      </c>
      <c r="F44" s="202">
        <v>65.572164278000002</v>
      </c>
      <c r="G44" s="202">
        <v>60.189623867000002</v>
      </c>
      <c r="H44" s="202">
        <v>62.215491884000002</v>
      </c>
      <c r="I44" s="202">
        <v>63.367080209999997</v>
      </c>
      <c r="J44" s="202">
        <v>63.34164165</v>
      </c>
      <c r="K44" s="202">
        <v>63.376085076000003</v>
      </c>
      <c r="L44" s="202">
        <v>63.202260828</v>
      </c>
      <c r="M44" s="202">
        <v>64.11523407</v>
      </c>
      <c r="N44" s="202">
        <v>63.831982443000001</v>
      </c>
      <c r="O44" s="202">
        <v>64.471880451999994</v>
      </c>
      <c r="P44" s="202">
        <v>61.576653757000003</v>
      </c>
      <c r="Q44" s="202">
        <v>64.768106579000005</v>
      </c>
      <c r="R44" s="202">
        <v>64.841424623999998</v>
      </c>
      <c r="S44" s="202">
        <v>65.277851677000001</v>
      </c>
      <c r="T44" s="202">
        <v>65.266855518</v>
      </c>
      <c r="U44" s="202">
        <v>66.096687949</v>
      </c>
      <c r="V44" s="202">
        <v>65.501853632000007</v>
      </c>
      <c r="W44" s="202">
        <v>65.401366163999995</v>
      </c>
      <c r="X44" s="202">
        <v>66.418789093000001</v>
      </c>
      <c r="Y44" s="202">
        <v>66.788336311999998</v>
      </c>
      <c r="Z44" s="202">
        <v>66.165741189000002</v>
      </c>
      <c r="AA44" s="202">
        <v>66.031096723000005</v>
      </c>
      <c r="AB44" s="202">
        <v>66.150714245000003</v>
      </c>
      <c r="AC44" s="202">
        <v>67.152429577999996</v>
      </c>
      <c r="AD44" s="202">
        <v>66.048125120999998</v>
      </c>
      <c r="AE44" s="202">
        <v>66.421198341999997</v>
      </c>
      <c r="AF44" s="202">
        <v>66.6621399</v>
      </c>
      <c r="AG44" s="202">
        <v>67.572822948999999</v>
      </c>
      <c r="AH44" s="202">
        <v>67.208417835000006</v>
      </c>
      <c r="AI44" s="202">
        <v>67.488165722000005</v>
      </c>
      <c r="AJ44" s="202">
        <v>68.058874141999993</v>
      </c>
      <c r="AK44" s="202">
        <v>68.496269009000002</v>
      </c>
      <c r="AL44" s="202">
        <v>67.302573862000003</v>
      </c>
      <c r="AM44" s="202">
        <v>68.087224540999998</v>
      </c>
      <c r="AN44" s="202">
        <v>68.401165578000004</v>
      </c>
      <c r="AO44" s="202">
        <v>68.510367930000001</v>
      </c>
      <c r="AP44" s="202">
        <v>68.628528625000001</v>
      </c>
      <c r="AQ44" s="202">
        <v>68.629000121999994</v>
      </c>
      <c r="AR44" s="202">
        <v>69.821067877000004</v>
      </c>
      <c r="AS44" s="202">
        <v>69.998487784999995</v>
      </c>
      <c r="AT44" s="202">
        <v>69.882912247999997</v>
      </c>
      <c r="AU44" s="202">
        <v>70.305827430999997</v>
      </c>
      <c r="AV44" s="202">
        <v>70.542196623999999</v>
      </c>
      <c r="AW44" s="202">
        <v>71.091026107000005</v>
      </c>
      <c r="AX44" s="202">
        <v>70.796104657000001</v>
      </c>
      <c r="AY44" s="202">
        <v>69.33704299</v>
      </c>
      <c r="AZ44" s="297">
        <v>69.757827030000001</v>
      </c>
      <c r="BA44" s="297">
        <v>69.901340454000007</v>
      </c>
      <c r="BB44" s="297">
        <v>70.070627048999995</v>
      </c>
      <c r="BC44" s="297">
        <v>70.085830935999994</v>
      </c>
      <c r="BD44" s="297">
        <v>70.571684149999996</v>
      </c>
      <c r="BE44" s="297">
        <v>70.768216420000002</v>
      </c>
      <c r="BF44" s="297">
        <v>70.729942683000004</v>
      </c>
      <c r="BG44" s="297">
        <v>70.393386312999993</v>
      </c>
      <c r="BH44" s="297">
        <v>70.620703750999994</v>
      </c>
      <c r="BI44" s="297">
        <v>70.923095025999999</v>
      </c>
      <c r="BJ44" s="297">
        <v>70.693003793000003</v>
      </c>
      <c r="BK44" s="297">
        <v>70.794843876000002</v>
      </c>
      <c r="BL44" s="297">
        <v>70.943088677999995</v>
      </c>
      <c r="BM44" s="297">
        <v>70.928959878000001</v>
      </c>
      <c r="BN44" s="297">
        <v>71.070638829000004</v>
      </c>
      <c r="BO44" s="297">
        <v>71.196996556000002</v>
      </c>
      <c r="BP44" s="297">
        <v>71.641897278000002</v>
      </c>
      <c r="BQ44" s="297">
        <v>71.908894661000005</v>
      </c>
      <c r="BR44" s="297">
        <v>71.710601983999993</v>
      </c>
      <c r="BS44" s="297">
        <v>71.650629113999997</v>
      </c>
      <c r="BT44" s="297">
        <v>72.080913675999994</v>
      </c>
      <c r="BU44" s="297">
        <v>72.312096634</v>
      </c>
      <c r="BV44" s="297">
        <v>72.167879697000004</v>
      </c>
    </row>
    <row r="45" spans="1:74" ht="11.15" customHeight="1" x14ac:dyDescent="0.25">
      <c r="B45" s="134"/>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2"/>
      <c r="AW45" s="202"/>
      <c r="AX45" s="202"/>
      <c r="AY45" s="202"/>
      <c r="AZ45" s="297"/>
      <c r="BA45" s="297"/>
      <c r="BB45" s="297"/>
      <c r="BC45" s="297"/>
      <c r="BD45" s="297"/>
      <c r="BE45" s="297"/>
      <c r="BF45" s="297"/>
      <c r="BG45" s="297"/>
      <c r="BH45" s="297"/>
      <c r="BI45" s="297"/>
      <c r="BJ45" s="297"/>
      <c r="BK45" s="297"/>
      <c r="BL45" s="297"/>
      <c r="BM45" s="297"/>
      <c r="BN45" s="297"/>
      <c r="BO45" s="297"/>
      <c r="BP45" s="297"/>
      <c r="BQ45" s="297"/>
      <c r="BR45" s="297"/>
      <c r="BS45" s="297"/>
      <c r="BT45" s="297"/>
      <c r="BU45" s="297"/>
      <c r="BV45" s="297"/>
    </row>
    <row r="46" spans="1:74" ht="11.15" customHeight="1" x14ac:dyDescent="0.25">
      <c r="A46" s="127" t="s">
        <v>355</v>
      </c>
      <c r="B46" s="134" t="s">
        <v>364</v>
      </c>
      <c r="C46" s="202">
        <v>5.0450572970999996</v>
      </c>
      <c r="D46" s="202">
        <v>5.0154794881000004</v>
      </c>
      <c r="E46" s="202">
        <v>4.9840321823</v>
      </c>
      <c r="F46" s="202">
        <v>5.0128787016</v>
      </c>
      <c r="G46" s="202">
        <v>4.9342647712999996</v>
      </c>
      <c r="H46" s="202">
        <v>4.9395670003000003</v>
      </c>
      <c r="I46" s="202">
        <v>4.9508250611999998</v>
      </c>
      <c r="J46" s="202">
        <v>4.9898113360999998</v>
      </c>
      <c r="K46" s="202">
        <v>5.0726996938999998</v>
      </c>
      <c r="L46" s="202">
        <v>5.0561288151000001</v>
      </c>
      <c r="M46" s="202">
        <v>5.0810909645000004</v>
      </c>
      <c r="N46" s="202">
        <v>5.0935331984000003</v>
      </c>
      <c r="O46" s="202">
        <v>5.2029366488999997</v>
      </c>
      <c r="P46" s="202">
        <v>5.1485848459000003</v>
      </c>
      <c r="Q46" s="202">
        <v>5.1653517394000001</v>
      </c>
      <c r="R46" s="202">
        <v>5.2753858918000001</v>
      </c>
      <c r="S46" s="202">
        <v>5.3064616854000004</v>
      </c>
      <c r="T46" s="202">
        <v>5.3065027238000004</v>
      </c>
      <c r="U46" s="202">
        <v>5.3425027238</v>
      </c>
      <c r="V46" s="202">
        <v>5.3520767686999999</v>
      </c>
      <c r="W46" s="202">
        <v>5.3588408061999999</v>
      </c>
      <c r="X46" s="202">
        <v>5.3681048436000003</v>
      </c>
      <c r="Y46" s="202">
        <v>5.2826442007000001</v>
      </c>
      <c r="Z46" s="202">
        <v>5.3881722692</v>
      </c>
      <c r="AA46" s="202">
        <v>5.5337055009</v>
      </c>
      <c r="AB46" s="202">
        <v>5.446823706</v>
      </c>
      <c r="AC46" s="202">
        <v>5.4208293075</v>
      </c>
      <c r="AD46" s="202">
        <v>5.3401955353000004</v>
      </c>
      <c r="AE46" s="202">
        <v>5.3360732034999998</v>
      </c>
      <c r="AF46" s="202">
        <v>5.3557736023000002</v>
      </c>
      <c r="AG46" s="202">
        <v>5.387791075</v>
      </c>
      <c r="AH46" s="202">
        <v>5.4088399999999996</v>
      </c>
      <c r="AI46" s="202">
        <v>5.3739232058999997</v>
      </c>
      <c r="AJ46" s="202">
        <v>5.3609787023999997</v>
      </c>
      <c r="AK46" s="202">
        <v>5.4248724976</v>
      </c>
      <c r="AL46" s="202">
        <v>5.5020639999999998</v>
      </c>
      <c r="AM46" s="202">
        <v>5.4652603137</v>
      </c>
      <c r="AN46" s="202">
        <v>5.3777999999999997</v>
      </c>
      <c r="AO46" s="202">
        <v>5.3517999999999999</v>
      </c>
      <c r="AP46" s="202">
        <v>5.2712000000000003</v>
      </c>
      <c r="AQ46" s="202">
        <v>5.1626000000000003</v>
      </c>
      <c r="AR46" s="202">
        <v>5.2359</v>
      </c>
      <c r="AS46" s="202">
        <v>5.2579000000000002</v>
      </c>
      <c r="AT46" s="202">
        <v>5.2785000000000002</v>
      </c>
      <c r="AU46" s="202">
        <v>5.2434000000000003</v>
      </c>
      <c r="AV46" s="202">
        <v>5.2294</v>
      </c>
      <c r="AW46" s="202">
        <v>5.2948885264000003</v>
      </c>
      <c r="AX46" s="202">
        <v>5.3720867645999997</v>
      </c>
      <c r="AY46" s="202">
        <v>5.4636107527000002</v>
      </c>
      <c r="AZ46" s="297">
        <v>5.3769766193999997</v>
      </c>
      <c r="BA46" s="297">
        <v>5.3493964942999996</v>
      </c>
      <c r="BB46" s="297">
        <v>5.2675804228000001</v>
      </c>
      <c r="BC46" s="297">
        <v>5.2578745747999998</v>
      </c>
      <c r="BD46" s="297">
        <v>5.2726103505999999</v>
      </c>
      <c r="BE46" s="297">
        <v>5.2937936486000003</v>
      </c>
      <c r="BF46" s="297">
        <v>5.3138952284999998</v>
      </c>
      <c r="BG46" s="297">
        <v>5.2780539287000003</v>
      </c>
      <c r="BH46" s="297">
        <v>5.2635971119000002</v>
      </c>
      <c r="BI46" s="297">
        <v>5.3269117071999998</v>
      </c>
      <c r="BJ46" s="297">
        <v>5.4027709414</v>
      </c>
      <c r="BK46" s="297">
        <v>5.2846420134000001</v>
      </c>
      <c r="BL46" s="297">
        <v>5.2849792474999999</v>
      </c>
      <c r="BM46" s="297">
        <v>5.2836162938999998</v>
      </c>
      <c r="BN46" s="297">
        <v>5.2825804111999997</v>
      </c>
      <c r="BO46" s="297">
        <v>5.2818282684</v>
      </c>
      <c r="BP46" s="297">
        <v>5.2820675266999997</v>
      </c>
      <c r="BQ46" s="297">
        <v>5.2813583001</v>
      </c>
      <c r="BR46" s="297">
        <v>5.2809618427</v>
      </c>
      <c r="BS46" s="297">
        <v>5.2806641663000002</v>
      </c>
      <c r="BT46" s="297">
        <v>5.2794165745999999</v>
      </c>
      <c r="BU46" s="297">
        <v>5.2794177238</v>
      </c>
      <c r="BV46" s="297">
        <v>5.2807657009</v>
      </c>
    </row>
    <row r="47" spans="1:74" ht="11.15" customHeight="1" x14ac:dyDescent="0.25">
      <c r="A47" s="127" t="s">
        <v>357</v>
      </c>
      <c r="B47" s="134" t="s">
        <v>365</v>
      </c>
      <c r="C47" s="202">
        <v>73.684110974999996</v>
      </c>
      <c r="D47" s="202">
        <v>73.162086548999994</v>
      </c>
      <c r="E47" s="202">
        <v>73.268479369999994</v>
      </c>
      <c r="F47" s="202">
        <v>70.585042979999997</v>
      </c>
      <c r="G47" s="202">
        <v>65.123888637999997</v>
      </c>
      <c r="H47" s="202">
        <v>67.155058883999999</v>
      </c>
      <c r="I47" s="202">
        <v>68.317905271000001</v>
      </c>
      <c r="J47" s="202">
        <v>68.331452986000002</v>
      </c>
      <c r="K47" s="202">
        <v>68.448784770000003</v>
      </c>
      <c r="L47" s="202">
        <v>68.258389643000001</v>
      </c>
      <c r="M47" s="202">
        <v>69.196325033999997</v>
      </c>
      <c r="N47" s="202">
        <v>68.925515641999993</v>
      </c>
      <c r="O47" s="202">
        <v>69.674817101000002</v>
      </c>
      <c r="P47" s="202">
        <v>66.725238602999994</v>
      </c>
      <c r="Q47" s="202">
        <v>69.933458318000007</v>
      </c>
      <c r="R47" s="202">
        <v>70.116810516000001</v>
      </c>
      <c r="S47" s="202">
        <v>70.584313362000003</v>
      </c>
      <c r="T47" s="202">
        <v>70.573358241999998</v>
      </c>
      <c r="U47" s="202">
        <v>71.439190672999999</v>
      </c>
      <c r="V47" s="202">
        <v>70.853930401</v>
      </c>
      <c r="W47" s="202">
        <v>70.760206969999999</v>
      </c>
      <c r="X47" s="202">
        <v>71.786893937000002</v>
      </c>
      <c r="Y47" s="202">
        <v>72.070980512999995</v>
      </c>
      <c r="Z47" s="202">
        <v>71.553913459</v>
      </c>
      <c r="AA47" s="202">
        <v>71.564802224000005</v>
      </c>
      <c r="AB47" s="202">
        <v>71.597537951000007</v>
      </c>
      <c r="AC47" s="202">
        <v>72.573258886000005</v>
      </c>
      <c r="AD47" s="202">
        <v>71.388320656000005</v>
      </c>
      <c r="AE47" s="202">
        <v>71.757271545999998</v>
      </c>
      <c r="AF47" s="202">
        <v>72.017913501999999</v>
      </c>
      <c r="AG47" s="202">
        <v>72.960614023999995</v>
      </c>
      <c r="AH47" s="202">
        <v>72.617257835000004</v>
      </c>
      <c r="AI47" s="202">
        <v>72.862088928000006</v>
      </c>
      <c r="AJ47" s="202">
        <v>73.419852844999994</v>
      </c>
      <c r="AK47" s="202">
        <v>73.921141505999998</v>
      </c>
      <c r="AL47" s="202">
        <v>72.804637862000007</v>
      </c>
      <c r="AM47" s="202">
        <v>73.552484853999999</v>
      </c>
      <c r="AN47" s="202">
        <v>73.778965577999998</v>
      </c>
      <c r="AO47" s="202">
        <v>73.862167929999998</v>
      </c>
      <c r="AP47" s="202">
        <v>73.899728624999995</v>
      </c>
      <c r="AQ47" s="202">
        <v>73.791600122000006</v>
      </c>
      <c r="AR47" s="202">
        <v>75.056967877000005</v>
      </c>
      <c r="AS47" s="202">
        <v>75.256387785000001</v>
      </c>
      <c r="AT47" s="202">
        <v>75.161412248000005</v>
      </c>
      <c r="AU47" s="202">
        <v>75.549227431000006</v>
      </c>
      <c r="AV47" s="202">
        <v>75.771596623999997</v>
      </c>
      <c r="AW47" s="202">
        <v>76.385914632999999</v>
      </c>
      <c r="AX47" s="202">
        <v>76.168191421000003</v>
      </c>
      <c r="AY47" s="202">
        <v>74.800653741999994</v>
      </c>
      <c r="AZ47" s="297">
        <v>75.134803649999995</v>
      </c>
      <c r="BA47" s="297">
        <v>75.250736947999997</v>
      </c>
      <c r="BB47" s="297">
        <v>75.338207471999993</v>
      </c>
      <c r="BC47" s="297">
        <v>75.343705510999996</v>
      </c>
      <c r="BD47" s="297">
        <v>75.844294500999993</v>
      </c>
      <c r="BE47" s="297">
        <v>76.062010068000006</v>
      </c>
      <c r="BF47" s="297">
        <v>76.043837912000001</v>
      </c>
      <c r="BG47" s="297">
        <v>75.671440242000003</v>
      </c>
      <c r="BH47" s="297">
        <v>75.884300863000007</v>
      </c>
      <c r="BI47" s="297">
        <v>76.250006733000006</v>
      </c>
      <c r="BJ47" s="297">
        <v>76.095774735000006</v>
      </c>
      <c r="BK47" s="297">
        <v>76.079485888999997</v>
      </c>
      <c r="BL47" s="297">
        <v>76.228067925999994</v>
      </c>
      <c r="BM47" s="297">
        <v>76.212576171999999</v>
      </c>
      <c r="BN47" s="297">
        <v>76.353219240000001</v>
      </c>
      <c r="BO47" s="297">
        <v>76.478824824</v>
      </c>
      <c r="BP47" s="297">
        <v>76.923964804999997</v>
      </c>
      <c r="BQ47" s="297">
        <v>77.190252960999999</v>
      </c>
      <c r="BR47" s="297">
        <v>76.991563826999993</v>
      </c>
      <c r="BS47" s="297">
        <v>76.931293280000006</v>
      </c>
      <c r="BT47" s="297">
        <v>77.360330250000004</v>
      </c>
      <c r="BU47" s="297">
        <v>77.591514356999994</v>
      </c>
      <c r="BV47" s="297">
        <v>77.448645397999996</v>
      </c>
    </row>
    <row r="48" spans="1:74" ht="11.15" customHeight="1" x14ac:dyDescent="0.25">
      <c r="B48" s="134"/>
      <c r="C48" s="202"/>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2"/>
      <c r="AY48" s="202"/>
      <c r="AZ48" s="297"/>
      <c r="BA48" s="297"/>
      <c r="BB48" s="297"/>
      <c r="BC48" s="297"/>
      <c r="BD48" s="297"/>
      <c r="BE48" s="297"/>
      <c r="BF48" s="297"/>
      <c r="BG48" s="297"/>
      <c r="BH48" s="297"/>
      <c r="BI48" s="297"/>
      <c r="BJ48" s="297"/>
      <c r="BK48" s="297"/>
      <c r="BL48" s="297"/>
      <c r="BM48" s="297"/>
      <c r="BN48" s="297"/>
      <c r="BO48" s="297"/>
      <c r="BP48" s="297"/>
      <c r="BQ48" s="297"/>
      <c r="BR48" s="297"/>
      <c r="BS48" s="297"/>
      <c r="BT48" s="297"/>
      <c r="BU48" s="297"/>
      <c r="BV48" s="297"/>
    </row>
    <row r="49" spans="1:74" ht="11.15" customHeight="1" x14ac:dyDescent="0.25">
      <c r="A49" s="127" t="s">
        <v>857</v>
      </c>
      <c r="B49" s="136" t="s">
        <v>858</v>
      </c>
      <c r="C49" s="203">
        <v>0.184</v>
      </c>
      <c r="D49" s="203">
        <v>0.19804827586000001</v>
      </c>
      <c r="E49" s="203">
        <v>0.17322580644999999</v>
      </c>
      <c r="F49" s="203">
        <v>0.89100000000000001</v>
      </c>
      <c r="G49" s="203">
        <v>0.94799999999999995</v>
      </c>
      <c r="H49" s="203">
        <v>1.0029999999999999</v>
      </c>
      <c r="I49" s="203">
        <v>0.75036000000000003</v>
      </c>
      <c r="J49" s="203">
        <v>0.91654999999999998</v>
      </c>
      <c r="K49" s="203">
        <v>0.47603000000000001</v>
      </c>
      <c r="L49" s="203">
        <v>0.94864999999999999</v>
      </c>
      <c r="M49" s="203">
        <v>0.436</v>
      </c>
      <c r="N49" s="203">
        <v>0.46500000000000002</v>
      </c>
      <c r="O49" s="203">
        <v>0.32580645160999999</v>
      </c>
      <c r="P49" s="203">
        <v>1.2609999999999999</v>
      </c>
      <c r="Q49" s="203">
        <v>0.30499999999999999</v>
      </c>
      <c r="R49" s="203">
        <v>0.66600000000000004</v>
      </c>
      <c r="S49" s="203">
        <v>0.44900000000000001</v>
      </c>
      <c r="T49" s="203">
        <v>0.39600000000000002</v>
      </c>
      <c r="U49" s="203">
        <v>0.17499999999999999</v>
      </c>
      <c r="V49" s="203">
        <v>0.82799999999999996</v>
      </c>
      <c r="W49" s="203">
        <v>1.4179999999999999</v>
      </c>
      <c r="X49" s="203">
        <v>0.73099999999999998</v>
      </c>
      <c r="Y49" s="203">
        <v>0.7</v>
      </c>
      <c r="Z49" s="203">
        <v>1.1579999999999999</v>
      </c>
      <c r="AA49" s="203">
        <v>1.0609999999999999</v>
      </c>
      <c r="AB49" s="203">
        <v>0.41599999999999998</v>
      </c>
      <c r="AC49" s="203">
        <v>0.76100000000000001</v>
      </c>
      <c r="AD49" s="203">
        <v>1.746</v>
      </c>
      <c r="AE49" s="203">
        <v>1.4410000000000001</v>
      </c>
      <c r="AF49" s="203">
        <v>0.73350000000000004</v>
      </c>
      <c r="AG49" s="203">
        <v>0.65600000000000003</v>
      </c>
      <c r="AH49" s="203">
        <v>0.90300000000000002</v>
      </c>
      <c r="AI49" s="203">
        <v>0.78500000000000003</v>
      </c>
      <c r="AJ49" s="203">
        <v>0.55400000000000005</v>
      </c>
      <c r="AK49" s="203">
        <v>0.46400000000000002</v>
      </c>
      <c r="AL49" s="203">
        <v>0.66641935484000003</v>
      </c>
      <c r="AM49" s="203">
        <v>0.55700000000000005</v>
      </c>
      <c r="AN49" s="203">
        <v>0.41599999999999998</v>
      </c>
      <c r="AO49" s="203">
        <v>0.69</v>
      </c>
      <c r="AP49" s="203">
        <v>0.84199999999999997</v>
      </c>
      <c r="AQ49" s="203">
        <v>1.119</v>
      </c>
      <c r="AR49" s="203">
        <v>1.0980000000000001</v>
      </c>
      <c r="AS49" s="203">
        <v>0.93899999999999995</v>
      </c>
      <c r="AT49" s="203">
        <v>0.91900000000000004</v>
      </c>
      <c r="AU49" s="203">
        <v>0.9</v>
      </c>
      <c r="AV49" s="203">
        <v>0.77900000000000003</v>
      </c>
      <c r="AW49" s="203">
        <v>0.99399999999999999</v>
      </c>
      <c r="AX49" s="203">
        <v>0.79100000000000004</v>
      </c>
      <c r="AY49" s="203">
        <v>0.76800000000000002</v>
      </c>
      <c r="AZ49" s="465" t="s">
        <v>1430</v>
      </c>
      <c r="BA49" s="465" t="s">
        <v>1430</v>
      </c>
      <c r="BB49" s="465" t="s">
        <v>1430</v>
      </c>
      <c r="BC49" s="465" t="s">
        <v>1430</v>
      </c>
      <c r="BD49" s="465" t="s">
        <v>1430</v>
      </c>
      <c r="BE49" s="465" t="s">
        <v>1430</v>
      </c>
      <c r="BF49" s="465" t="s">
        <v>1430</v>
      </c>
      <c r="BG49" s="465" t="s">
        <v>1430</v>
      </c>
      <c r="BH49" s="465" t="s">
        <v>1430</v>
      </c>
      <c r="BI49" s="465" t="s">
        <v>1430</v>
      </c>
      <c r="BJ49" s="465" t="s">
        <v>1430</v>
      </c>
      <c r="BK49" s="465" t="s">
        <v>1430</v>
      </c>
      <c r="BL49" s="465" t="s">
        <v>1430</v>
      </c>
      <c r="BM49" s="465" t="s">
        <v>1430</v>
      </c>
      <c r="BN49" s="465" t="s">
        <v>1430</v>
      </c>
      <c r="BO49" s="465" t="s">
        <v>1430</v>
      </c>
      <c r="BP49" s="465" t="s">
        <v>1430</v>
      </c>
      <c r="BQ49" s="465" t="s">
        <v>1430</v>
      </c>
      <c r="BR49" s="465" t="s">
        <v>1430</v>
      </c>
      <c r="BS49" s="465" t="s">
        <v>1430</v>
      </c>
      <c r="BT49" s="465" t="s">
        <v>1430</v>
      </c>
      <c r="BU49" s="465" t="s">
        <v>1430</v>
      </c>
      <c r="BV49" s="465" t="s">
        <v>1430</v>
      </c>
    </row>
    <row r="50" spans="1:74" ht="12" customHeight="1" x14ac:dyDescent="0.25">
      <c r="B50" s="605" t="s">
        <v>783</v>
      </c>
      <c r="C50" s="606"/>
      <c r="D50" s="606"/>
      <c r="E50" s="606"/>
      <c r="F50" s="606"/>
      <c r="G50" s="606"/>
      <c r="H50" s="606"/>
      <c r="I50" s="606"/>
      <c r="J50" s="606"/>
      <c r="K50" s="606"/>
      <c r="L50" s="606"/>
      <c r="M50" s="606"/>
      <c r="N50" s="606"/>
      <c r="O50" s="606"/>
      <c r="P50" s="606"/>
      <c r="Q50" s="606"/>
      <c r="BD50" s="367"/>
      <c r="BE50" s="367"/>
      <c r="BF50" s="367"/>
    </row>
    <row r="51" spans="1:74" ht="12" customHeight="1" x14ac:dyDescent="0.2">
      <c r="B51" s="638" t="s">
        <v>1223</v>
      </c>
      <c r="C51" s="638"/>
      <c r="D51" s="638"/>
      <c r="E51" s="638"/>
      <c r="F51" s="638"/>
      <c r="G51" s="638"/>
      <c r="H51" s="638"/>
      <c r="I51" s="638"/>
      <c r="J51" s="638"/>
      <c r="K51" s="638"/>
      <c r="L51" s="638"/>
      <c r="M51" s="638"/>
      <c r="N51" s="638"/>
      <c r="O51" s="638"/>
      <c r="P51" s="638"/>
      <c r="Q51" s="638"/>
      <c r="R51" s="638"/>
      <c r="BD51" s="367"/>
      <c r="BE51" s="367"/>
      <c r="BF51" s="367"/>
    </row>
    <row r="52" spans="1:74" s="326" customFormat="1" ht="12" customHeight="1" x14ac:dyDescent="0.25">
      <c r="A52" s="327"/>
      <c r="B52" s="638" t="s">
        <v>1363</v>
      </c>
      <c r="C52" s="638"/>
      <c r="D52" s="638"/>
      <c r="E52" s="638"/>
      <c r="F52" s="638"/>
      <c r="G52" s="638"/>
      <c r="H52" s="638"/>
      <c r="I52" s="638"/>
      <c r="J52" s="638"/>
      <c r="K52" s="638"/>
      <c r="L52" s="638"/>
      <c r="M52" s="638"/>
      <c r="N52" s="638"/>
      <c r="O52" s="638"/>
      <c r="P52" s="638"/>
      <c r="Q52" s="638"/>
      <c r="R52" s="556"/>
      <c r="AY52" s="399"/>
      <c r="AZ52" s="399"/>
      <c r="BA52" s="399"/>
      <c r="BB52" s="399"/>
      <c r="BC52" s="399"/>
      <c r="BD52" s="399"/>
      <c r="BE52" s="399"/>
      <c r="BF52" s="399"/>
      <c r="BG52" s="399"/>
      <c r="BH52" s="399"/>
      <c r="BI52" s="399"/>
      <c r="BJ52" s="399"/>
    </row>
    <row r="53" spans="1:74" s="326" customFormat="1" ht="12" customHeight="1" x14ac:dyDescent="0.25">
      <c r="A53" s="327"/>
      <c r="B53" s="619" t="str">
        <f>"Notes: "&amp;"EIA completed modeling and analysis for this report on " &amp;Dates!$D$2&amp;"."</f>
        <v>Notes: EIA completed modeling and analysis for this report on Thursday February 1, 2024.</v>
      </c>
      <c r="C53" s="612"/>
      <c r="D53" s="612"/>
      <c r="E53" s="612"/>
      <c r="F53" s="612"/>
      <c r="G53" s="612"/>
      <c r="H53" s="612"/>
      <c r="I53" s="612"/>
      <c r="J53" s="612"/>
      <c r="K53" s="612"/>
      <c r="L53" s="612"/>
      <c r="M53" s="612"/>
      <c r="N53" s="612"/>
      <c r="O53" s="612"/>
      <c r="P53" s="612"/>
      <c r="Q53" s="612"/>
      <c r="AY53" s="399"/>
      <c r="AZ53" s="399"/>
      <c r="BA53" s="399"/>
      <c r="BB53" s="399"/>
      <c r="BC53" s="399"/>
      <c r="BD53" s="399"/>
      <c r="BE53" s="399"/>
      <c r="BF53" s="399"/>
      <c r="BG53" s="399"/>
      <c r="BH53" s="399"/>
      <c r="BI53" s="399"/>
      <c r="BJ53" s="399"/>
    </row>
    <row r="54" spans="1:74" s="326" customFormat="1" ht="12" customHeight="1" x14ac:dyDescent="0.25">
      <c r="A54" s="327"/>
      <c r="B54" s="611" t="s">
        <v>334</v>
      </c>
      <c r="C54" s="612"/>
      <c r="D54" s="612"/>
      <c r="E54" s="612"/>
      <c r="F54" s="612"/>
      <c r="G54" s="612"/>
      <c r="H54" s="612"/>
      <c r="I54" s="612"/>
      <c r="J54" s="612"/>
      <c r="K54" s="612"/>
      <c r="L54" s="612"/>
      <c r="M54" s="612"/>
      <c r="N54" s="612"/>
      <c r="O54" s="612"/>
      <c r="P54" s="612"/>
      <c r="Q54" s="612"/>
      <c r="AY54" s="399"/>
      <c r="AZ54" s="399"/>
      <c r="BA54" s="399"/>
      <c r="BB54" s="399"/>
      <c r="BC54" s="399"/>
      <c r="BD54" s="399"/>
      <c r="BE54" s="399"/>
      <c r="BF54" s="399"/>
      <c r="BG54" s="399"/>
      <c r="BH54" s="399"/>
      <c r="BI54" s="399"/>
      <c r="BJ54" s="399"/>
    </row>
    <row r="55" spans="1:74" s="326" customFormat="1" ht="12" customHeight="1" x14ac:dyDescent="0.25">
      <c r="A55" s="327"/>
      <c r="B55" s="634" t="s">
        <v>771</v>
      </c>
      <c r="C55" s="634"/>
      <c r="D55" s="634"/>
      <c r="E55" s="634"/>
      <c r="F55" s="634"/>
      <c r="G55" s="634"/>
      <c r="H55" s="634"/>
      <c r="I55" s="634"/>
      <c r="J55" s="634"/>
      <c r="K55" s="634"/>
      <c r="L55" s="634"/>
      <c r="M55" s="634"/>
      <c r="N55" s="634"/>
      <c r="O55" s="634"/>
      <c r="P55" s="634"/>
      <c r="Q55" s="601"/>
      <c r="AY55" s="399"/>
      <c r="AZ55" s="399"/>
      <c r="BA55" s="399"/>
      <c r="BB55" s="399"/>
      <c r="BC55" s="399"/>
      <c r="BD55" s="399"/>
      <c r="BE55" s="399"/>
      <c r="BF55" s="399"/>
      <c r="BG55" s="399"/>
      <c r="BH55" s="399"/>
      <c r="BI55" s="399"/>
      <c r="BJ55" s="399"/>
    </row>
    <row r="56" spans="1:74" s="326" customFormat="1" ht="12.75" customHeight="1" x14ac:dyDescent="0.25">
      <c r="A56" s="327"/>
      <c r="B56" s="634" t="s">
        <v>1365</v>
      </c>
      <c r="C56" s="601"/>
      <c r="D56" s="601"/>
      <c r="E56" s="601"/>
      <c r="F56" s="601"/>
      <c r="G56" s="601"/>
      <c r="H56" s="601"/>
      <c r="I56" s="601"/>
      <c r="J56" s="601"/>
      <c r="K56" s="601"/>
      <c r="L56" s="601"/>
      <c r="M56" s="601"/>
      <c r="N56" s="601"/>
      <c r="O56" s="601"/>
      <c r="P56" s="601"/>
      <c r="Q56" s="601"/>
      <c r="AY56" s="399"/>
      <c r="AZ56" s="399"/>
      <c r="BA56" s="399"/>
      <c r="BB56" s="399"/>
      <c r="BC56" s="399"/>
      <c r="BD56" s="399"/>
      <c r="BE56" s="399"/>
      <c r="BF56" s="399"/>
      <c r="BG56" s="399"/>
      <c r="BH56" s="399"/>
      <c r="BI56" s="399"/>
      <c r="BJ56" s="399"/>
    </row>
    <row r="57" spans="1:74" s="326" customFormat="1" ht="12" customHeight="1" x14ac:dyDescent="0.25">
      <c r="A57" s="327"/>
      <c r="B57" s="636" t="s">
        <v>1364</v>
      </c>
      <c r="C57" s="601"/>
      <c r="D57" s="601"/>
      <c r="E57" s="601"/>
      <c r="F57" s="601"/>
      <c r="G57" s="601"/>
      <c r="H57" s="601"/>
      <c r="I57" s="601"/>
      <c r="J57" s="601"/>
      <c r="K57" s="601"/>
      <c r="L57" s="601"/>
      <c r="M57" s="601"/>
      <c r="N57" s="601"/>
      <c r="O57" s="601"/>
      <c r="P57" s="601"/>
      <c r="Q57" s="601"/>
      <c r="AY57" s="399"/>
      <c r="AZ57" s="399"/>
      <c r="BA57" s="399"/>
      <c r="BB57" s="399"/>
      <c r="BC57" s="399"/>
      <c r="BD57" s="399"/>
      <c r="BE57" s="399"/>
      <c r="BF57" s="399"/>
      <c r="BG57" s="399"/>
      <c r="BH57" s="399"/>
      <c r="BI57" s="399"/>
      <c r="BJ57" s="399"/>
    </row>
    <row r="58" spans="1:74" s="326" customFormat="1" ht="12" customHeight="1" x14ac:dyDescent="0.25">
      <c r="A58" s="322"/>
      <c r="B58" s="608" t="s">
        <v>802</v>
      </c>
      <c r="C58" s="609"/>
      <c r="D58" s="609"/>
      <c r="E58" s="609"/>
      <c r="F58" s="609"/>
      <c r="G58" s="609"/>
      <c r="H58" s="609"/>
      <c r="I58" s="609"/>
      <c r="J58" s="609"/>
      <c r="K58" s="609"/>
      <c r="L58" s="609"/>
      <c r="M58" s="609"/>
      <c r="N58" s="609"/>
      <c r="O58" s="609"/>
      <c r="P58" s="609"/>
      <c r="Q58" s="601"/>
      <c r="AY58" s="399"/>
      <c r="AZ58" s="399"/>
      <c r="BA58" s="399"/>
      <c r="BB58" s="399"/>
      <c r="BC58" s="399"/>
      <c r="BD58" s="399"/>
      <c r="BE58" s="399"/>
      <c r="BF58" s="399"/>
      <c r="BG58" s="399"/>
      <c r="BH58" s="399"/>
      <c r="BI58" s="399"/>
      <c r="BJ58" s="399"/>
    </row>
    <row r="59" spans="1:74" ht="12.65" customHeight="1" x14ac:dyDescent="0.2">
      <c r="B59" s="628" t="s">
        <v>1242</v>
      </c>
      <c r="C59" s="601"/>
      <c r="D59" s="601"/>
      <c r="E59" s="601"/>
      <c r="F59" s="601"/>
      <c r="G59" s="601"/>
      <c r="H59" s="601"/>
      <c r="I59" s="601"/>
      <c r="J59" s="601"/>
      <c r="K59" s="601"/>
      <c r="L59" s="601"/>
      <c r="M59" s="601"/>
      <c r="N59" s="601"/>
      <c r="O59" s="601"/>
      <c r="P59" s="601"/>
      <c r="Q59" s="601"/>
      <c r="R59" s="326"/>
      <c r="BD59" s="367"/>
      <c r="BE59" s="367"/>
      <c r="BF59" s="367"/>
      <c r="BK59" s="299"/>
      <c r="BL59" s="299"/>
      <c r="BM59" s="299"/>
      <c r="BN59" s="299"/>
      <c r="BO59" s="299"/>
      <c r="BP59" s="299"/>
      <c r="BQ59" s="299"/>
      <c r="BR59" s="299"/>
      <c r="BS59" s="299"/>
      <c r="BT59" s="299"/>
      <c r="BU59" s="299"/>
      <c r="BV59" s="299"/>
    </row>
    <row r="60" spans="1:74" ht="10" x14ac:dyDescent="0.2">
      <c r="BD60" s="367"/>
      <c r="BE60" s="367"/>
      <c r="BF60" s="367"/>
      <c r="BK60" s="299"/>
      <c r="BL60" s="299"/>
      <c r="BM60" s="299"/>
      <c r="BN60" s="299"/>
      <c r="BO60" s="299"/>
      <c r="BP60" s="299"/>
      <c r="BQ60" s="299"/>
      <c r="BR60" s="299"/>
      <c r="BS60" s="299"/>
      <c r="BT60" s="299"/>
      <c r="BU60" s="299"/>
      <c r="BV60" s="299"/>
    </row>
    <row r="61" spans="1:74" ht="10" x14ac:dyDescent="0.2">
      <c r="BD61" s="367"/>
      <c r="BE61" s="367"/>
      <c r="BF61" s="367"/>
      <c r="BK61" s="299"/>
      <c r="BL61" s="299"/>
      <c r="BM61" s="299"/>
      <c r="BN61" s="299"/>
      <c r="BO61" s="299"/>
      <c r="BP61" s="299"/>
      <c r="BQ61" s="299"/>
      <c r="BR61" s="299"/>
      <c r="BS61" s="299"/>
      <c r="BT61" s="299"/>
      <c r="BU61" s="299"/>
      <c r="BV61" s="299"/>
    </row>
    <row r="62" spans="1:74" ht="10" x14ac:dyDescent="0.2">
      <c r="BD62" s="367"/>
      <c r="BE62" s="367"/>
      <c r="BF62" s="367"/>
      <c r="BK62" s="299"/>
      <c r="BL62" s="299"/>
      <c r="BM62" s="299"/>
      <c r="BN62" s="299"/>
      <c r="BO62" s="299"/>
      <c r="BP62" s="299"/>
      <c r="BQ62" s="299"/>
      <c r="BR62" s="299"/>
      <c r="BS62" s="299"/>
      <c r="BT62" s="299"/>
      <c r="BU62" s="299"/>
      <c r="BV62" s="299"/>
    </row>
    <row r="63" spans="1:74" ht="10" x14ac:dyDescent="0.2">
      <c r="BD63" s="367"/>
      <c r="BE63" s="367"/>
      <c r="BF63" s="367"/>
      <c r="BK63" s="299"/>
      <c r="BL63" s="299"/>
      <c r="BM63" s="299"/>
      <c r="BN63" s="299"/>
      <c r="BO63" s="299"/>
      <c r="BP63" s="299"/>
      <c r="BQ63" s="299"/>
      <c r="BR63" s="299"/>
      <c r="BS63" s="299"/>
      <c r="BT63" s="299"/>
      <c r="BU63" s="299"/>
      <c r="BV63" s="299"/>
    </row>
    <row r="64" spans="1:74" ht="10" x14ac:dyDescent="0.2">
      <c r="BD64" s="367"/>
      <c r="BE64" s="367"/>
      <c r="BF64" s="367"/>
      <c r="BK64" s="299"/>
      <c r="BL64" s="299"/>
      <c r="BM64" s="299"/>
      <c r="BN64" s="299"/>
      <c r="BO64" s="299"/>
      <c r="BP64" s="299"/>
      <c r="BQ64" s="299"/>
      <c r="BR64" s="299"/>
      <c r="BS64" s="299"/>
      <c r="BT64" s="299"/>
      <c r="BU64" s="299"/>
      <c r="BV64" s="299"/>
    </row>
    <row r="65" spans="56:74" ht="10" x14ac:dyDescent="0.2">
      <c r="BD65" s="367"/>
      <c r="BE65" s="367"/>
      <c r="BF65" s="367"/>
      <c r="BK65" s="299"/>
      <c r="BL65" s="299"/>
      <c r="BM65" s="299"/>
      <c r="BN65" s="299"/>
      <c r="BO65" s="299"/>
      <c r="BP65" s="299"/>
      <c r="BQ65" s="299"/>
      <c r="BR65" s="299"/>
      <c r="BS65" s="299"/>
      <c r="BT65" s="299"/>
      <c r="BU65" s="299"/>
      <c r="BV65" s="299"/>
    </row>
    <row r="66" spans="56:74" ht="10" x14ac:dyDescent="0.2">
      <c r="BD66" s="367"/>
      <c r="BE66" s="367"/>
      <c r="BF66" s="367"/>
      <c r="BK66" s="299"/>
      <c r="BL66" s="299"/>
      <c r="BM66" s="299"/>
      <c r="BN66" s="299"/>
      <c r="BO66" s="299"/>
      <c r="BP66" s="299"/>
      <c r="BQ66" s="299"/>
      <c r="BR66" s="299"/>
      <c r="BS66" s="299"/>
      <c r="BT66" s="299"/>
      <c r="BU66" s="299"/>
      <c r="BV66" s="299"/>
    </row>
    <row r="67" spans="56:74" ht="10" x14ac:dyDescent="0.2">
      <c r="BD67" s="367"/>
      <c r="BE67" s="367"/>
      <c r="BF67" s="367"/>
      <c r="BK67" s="299"/>
      <c r="BL67" s="299"/>
      <c r="BM67" s="299"/>
      <c r="BN67" s="299"/>
      <c r="BO67" s="299"/>
      <c r="BP67" s="299"/>
      <c r="BQ67" s="299"/>
      <c r="BR67" s="299"/>
      <c r="BS67" s="299"/>
      <c r="BT67" s="299"/>
      <c r="BU67" s="299"/>
      <c r="BV67" s="299"/>
    </row>
    <row r="68" spans="56:74" ht="10" x14ac:dyDescent="0.2">
      <c r="BD68" s="367"/>
      <c r="BE68" s="367"/>
      <c r="BF68" s="367"/>
      <c r="BK68" s="299"/>
      <c r="BL68" s="299"/>
      <c r="BM68" s="299"/>
      <c r="BN68" s="299"/>
      <c r="BO68" s="299"/>
      <c r="BP68" s="299"/>
      <c r="BQ68" s="299"/>
      <c r="BR68" s="299"/>
      <c r="BS68" s="299"/>
      <c r="BT68" s="299"/>
      <c r="BU68" s="299"/>
      <c r="BV68" s="299"/>
    </row>
    <row r="69" spans="56:74" ht="10" x14ac:dyDescent="0.2">
      <c r="BD69" s="367"/>
      <c r="BE69" s="367"/>
      <c r="BF69" s="367"/>
      <c r="BK69" s="299"/>
      <c r="BL69" s="299"/>
      <c r="BM69" s="299"/>
      <c r="BN69" s="299"/>
      <c r="BO69" s="299"/>
      <c r="BP69" s="299"/>
      <c r="BQ69" s="299"/>
      <c r="BR69" s="299"/>
      <c r="BS69" s="299"/>
      <c r="BT69" s="299"/>
      <c r="BU69" s="299"/>
      <c r="BV69" s="299"/>
    </row>
    <row r="70" spans="56:74" x14ac:dyDescent="0.25">
      <c r="BK70" s="299"/>
      <c r="BL70" s="299"/>
      <c r="BM70" s="299"/>
      <c r="BN70" s="299"/>
      <c r="BO70" s="299"/>
      <c r="BP70" s="299"/>
      <c r="BQ70" s="299"/>
      <c r="BR70" s="299"/>
      <c r="BS70" s="299"/>
      <c r="BT70" s="299"/>
      <c r="BU70" s="299"/>
      <c r="BV70" s="299"/>
    </row>
    <row r="71" spans="56:74" x14ac:dyDescent="0.25">
      <c r="BK71" s="299"/>
      <c r="BL71" s="299"/>
      <c r="BM71" s="299"/>
      <c r="BN71" s="299"/>
      <c r="BO71" s="299"/>
      <c r="BP71" s="299"/>
      <c r="BQ71" s="299"/>
      <c r="BR71" s="299"/>
      <c r="BS71" s="299"/>
      <c r="BT71" s="299"/>
      <c r="BU71" s="299"/>
      <c r="BV71" s="299"/>
    </row>
    <row r="72" spans="56:74" x14ac:dyDescent="0.25">
      <c r="BK72" s="299"/>
      <c r="BL72" s="299"/>
      <c r="BM72" s="299"/>
      <c r="BN72" s="299"/>
      <c r="BO72" s="299"/>
      <c r="BP72" s="299"/>
      <c r="BQ72" s="299"/>
      <c r="BR72" s="299"/>
      <c r="BS72" s="299"/>
      <c r="BT72" s="299"/>
      <c r="BU72" s="299"/>
      <c r="BV72" s="299"/>
    </row>
    <row r="73" spans="56:74" x14ac:dyDescent="0.25">
      <c r="BK73" s="299"/>
      <c r="BL73" s="299"/>
      <c r="BM73" s="299"/>
      <c r="BN73" s="299"/>
      <c r="BO73" s="299"/>
      <c r="BP73" s="299"/>
      <c r="BQ73" s="299"/>
      <c r="BR73" s="299"/>
      <c r="BS73" s="299"/>
      <c r="BT73" s="299"/>
      <c r="BU73" s="299"/>
      <c r="BV73" s="299"/>
    </row>
    <row r="74" spans="56:74" x14ac:dyDescent="0.25">
      <c r="BK74" s="299"/>
      <c r="BL74" s="299"/>
      <c r="BM74" s="299"/>
      <c r="BN74" s="299"/>
      <c r="BO74" s="299"/>
      <c r="BP74" s="299"/>
      <c r="BQ74" s="299"/>
      <c r="BR74" s="299"/>
      <c r="BS74" s="299"/>
      <c r="BT74" s="299"/>
      <c r="BU74" s="299"/>
      <c r="BV74" s="299"/>
    </row>
    <row r="75" spans="56:74" x14ac:dyDescent="0.25">
      <c r="BK75" s="299"/>
      <c r="BL75" s="299"/>
      <c r="BM75" s="299"/>
      <c r="BN75" s="299"/>
      <c r="BO75" s="299"/>
      <c r="BP75" s="299"/>
      <c r="BQ75" s="299"/>
      <c r="BR75" s="299"/>
      <c r="BS75" s="299"/>
      <c r="BT75" s="299"/>
      <c r="BU75" s="299"/>
      <c r="BV75" s="299"/>
    </row>
    <row r="76" spans="56:74" x14ac:dyDescent="0.25">
      <c r="BK76" s="299"/>
      <c r="BL76" s="299"/>
      <c r="BM76" s="299"/>
      <c r="BN76" s="299"/>
      <c r="BO76" s="299"/>
      <c r="BP76" s="299"/>
      <c r="BQ76" s="299"/>
      <c r="BR76" s="299"/>
      <c r="BS76" s="299"/>
      <c r="BT76" s="299"/>
      <c r="BU76" s="299"/>
      <c r="BV76" s="299"/>
    </row>
    <row r="77" spans="56:74" x14ac:dyDescent="0.25">
      <c r="BK77" s="299"/>
      <c r="BL77" s="299"/>
      <c r="BM77" s="299"/>
      <c r="BN77" s="299"/>
      <c r="BO77" s="299"/>
      <c r="BP77" s="299"/>
      <c r="BQ77" s="299"/>
      <c r="BR77" s="299"/>
      <c r="BS77" s="299"/>
      <c r="BT77" s="299"/>
      <c r="BU77" s="299"/>
      <c r="BV77" s="299"/>
    </row>
    <row r="78" spans="56:74" x14ac:dyDescent="0.25">
      <c r="BK78" s="299"/>
      <c r="BL78" s="299"/>
      <c r="BM78" s="299"/>
      <c r="BN78" s="299"/>
      <c r="BO78" s="299"/>
      <c r="BP78" s="299"/>
      <c r="BQ78" s="299"/>
      <c r="BR78" s="299"/>
      <c r="BS78" s="299"/>
      <c r="BT78" s="299"/>
      <c r="BU78" s="299"/>
      <c r="BV78" s="299"/>
    </row>
    <row r="79" spans="56:74" x14ac:dyDescent="0.25">
      <c r="BK79" s="299"/>
      <c r="BL79" s="299"/>
      <c r="BM79" s="299"/>
      <c r="BN79" s="299"/>
      <c r="BO79" s="299"/>
      <c r="BP79" s="299"/>
      <c r="BQ79" s="299"/>
      <c r="BR79" s="299"/>
      <c r="BS79" s="299"/>
      <c r="BT79" s="299"/>
      <c r="BU79" s="299"/>
      <c r="BV79" s="299"/>
    </row>
    <row r="80" spans="56:74" x14ac:dyDescent="0.25">
      <c r="BK80" s="299"/>
      <c r="BL80" s="299"/>
      <c r="BM80" s="299"/>
      <c r="BN80" s="299"/>
      <c r="BO80" s="299"/>
      <c r="BP80" s="299"/>
      <c r="BQ80" s="299"/>
      <c r="BR80" s="299"/>
      <c r="BS80" s="299"/>
      <c r="BT80" s="299"/>
      <c r="BU80" s="299"/>
      <c r="BV80" s="299"/>
    </row>
    <row r="81" spans="63:74" x14ac:dyDescent="0.25">
      <c r="BK81" s="299"/>
      <c r="BL81" s="299"/>
      <c r="BM81" s="299"/>
      <c r="BN81" s="299"/>
      <c r="BO81" s="299"/>
      <c r="BP81" s="299"/>
      <c r="BQ81" s="299"/>
      <c r="BR81" s="299"/>
      <c r="BS81" s="299"/>
      <c r="BT81" s="299"/>
      <c r="BU81" s="299"/>
      <c r="BV81" s="299"/>
    </row>
    <row r="82" spans="63:74" x14ac:dyDescent="0.25">
      <c r="BK82" s="299"/>
      <c r="BL82" s="299"/>
      <c r="BM82" s="299"/>
      <c r="BN82" s="299"/>
      <c r="BO82" s="299"/>
      <c r="BP82" s="299"/>
      <c r="BQ82" s="299"/>
      <c r="BR82" s="299"/>
      <c r="BS82" s="299"/>
      <c r="BT82" s="299"/>
      <c r="BU82" s="299"/>
      <c r="BV82" s="299"/>
    </row>
    <row r="83" spans="63:74" x14ac:dyDescent="0.25">
      <c r="BK83" s="299"/>
      <c r="BL83" s="299"/>
      <c r="BM83" s="299"/>
      <c r="BN83" s="299"/>
      <c r="BO83" s="299"/>
      <c r="BP83" s="299"/>
      <c r="BQ83" s="299"/>
      <c r="BR83" s="299"/>
      <c r="BS83" s="299"/>
      <c r="BT83" s="299"/>
      <c r="BU83" s="299"/>
      <c r="BV83" s="299"/>
    </row>
    <row r="84" spans="63:74" x14ac:dyDescent="0.25">
      <c r="BK84" s="299"/>
      <c r="BL84" s="299"/>
      <c r="BM84" s="299"/>
      <c r="BN84" s="299"/>
      <c r="BO84" s="299"/>
      <c r="BP84" s="299"/>
      <c r="BQ84" s="299"/>
      <c r="BR84" s="299"/>
      <c r="BS84" s="299"/>
      <c r="BT84" s="299"/>
      <c r="BU84" s="299"/>
      <c r="BV84" s="299"/>
    </row>
    <row r="85" spans="63:74" x14ac:dyDescent="0.25">
      <c r="BK85" s="299"/>
      <c r="BL85" s="299"/>
      <c r="BM85" s="299"/>
      <c r="BN85" s="299"/>
      <c r="BO85" s="299"/>
      <c r="BP85" s="299"/>
      <c r="BQ85" s="299"/>
      <c r="BR85" s="299"/>
      <c r="BS85" s="299"/>
      <c r="BT85" s="299"/>
      <c r="BU85" s="299"/>
      <c r="BV85" s="299"/>
    </row>
    <row r="86" spans="63:74" x14ac:dyDescent="0.25">
      <c r="BK86" s="299"/>
      <c r="BL86" s="299"/>
      <c r="BM86" s="299"/>
      <c r="BN86" s="299"/>
      <c r="BO86" s="299"/>
      <c r="BP86" s="299"/>
      <c r="BQ86" s="299"/>
      <c r="BR86" s="299"/>
      <c r="BS86" s="299"/>
      <c r="BT86" s="299"/>
      <c r="BU86" s="299"/>
      <c r="BV86" s="299"/>
    </row>
    <row r="87" spans="63:74" x14ac:dyDescent="0.25">
      <c r="BK87" s="299"/>
      <c r="BL87" s="299"/>
      <c r="BM87" s="299"/>
      <c r="BN87" s="299"/>
      <c r="BO87" s="299"/>
      <c r="BP87" s="299"/>
      <c r="BQ87" s="299"/>
      <c r="BR87" s="299"/>
      <c r="BS87" s="299"/>
      <c r="BT87" s="299"/>
      <c r="BU87" s="299"/>
      <c r="BV87" s="299"/>
    </row>
    <row r="88" spans="63:74" x14ac:dyDescent="0.25">
      <c r="BK88" s="299"/>
      <c r="BL88" s="299"/>
      <c r="BM88" s="299"/>
      <c r="BN88" s="299"/>
      <c r="BO88" s="299"/>
      <c r="BP88" s="299"/>
      <c r="BQ88" s="299"/>
      <c r="BR88" s="299"/>
      <c r="BS88" s="299"/>
      <c r="BT88" s="299"/>
      <c r="BU88" s="299"/>
      <c r="BV88" s="299"/>
    </row>
    <row r="89" spans="63:74" x14ac:dyDescent="0.25">
      <c r="BK89" s="299"/>
      <c r="BL89" s="299"/>
      <c r="BM89" s="299"/>
      <c r="BN89" s="299"/>
      <c r="BO89" s="299"/>
      <c r="BP89" s="299"/>
      <c r="BQ89" s="299"/>
      <c r="BR89" s="299"/>
      <c r="BS89" s="299"/>
      <c r="BT89" s="299"/>
      <c r="BU89" s="299"/>
      <c r="BV89" s="299"/>
    </row>
    <row r="90" spans="63:74" x14ac:dyDescent="0.25">
      <c r="BK90" s="299"/>
      <c r="BL90" s="299"/>
      <c r="BM90" s="299"/>
      <c r="BN90" s="299"/>
      <c r="BO90" s="299"/>
      <c r="BP90" s="299"/>
      <c r="BQ90" s="299"/>
      <c r="BR90" s="299"/>
      <c r="BS90" s="299"/>
      <c r="BT90" s="299"/>
      <c r="BU90" s="299"/>
      <c r="BV90" s="299"/>
    </row>
    <row r="91" spans="63:74" x14ac:dyDescent="0.25">
      <c r="BK91" s="299"/>
      <c r="BL91" s="299"/>
      <c r="BM91" s="299"/>
      <c r="BN91" s="299"/>
      <c r="BO91" s="299"/>
      <c r="BP91" s="299"/>
      <c r="BQ91" s="299"/>
      <c r="BR91" s="299"/>
      <c r="BS91" s="299"/>
      <c r="BT91" s="299"/>
      <c r="BU91" s="299"/>
      <c r="BV91" s="299"/>
    </row>
    <row r="92" spans="63:74" x14ac:dyDescent="0.25">
      <c r="BK92" s="299"/>
      <c r="BL92" s="299"/>
      <c r="BM92" s="299"/>
      <c r="BN92" s="299"/>
      <c r="BO92" s="299"/>
      <c r="BP92" s="299"/>
      <c r="BQ92" s="299"/>
      <c r="BR92" s="299"/>
      <c r="BS92" s="299"/>
      <c r="BT92" s="299"/>
      <c r="BU92" s="299"/>
      <c r="BV92" s="299"/>
    </row>
    <row r="93" spans="63:74" x14ac:dyDescent="0.25">
      <c r="BK93" s="299"/>
      <c r="BL93" s="299"/>
      <c r="BM93" s="299"/>
      <c r="BN93" s="299"/>
      <c r="BO93" s="299"/>
      <c r="BP93" s="299"/>
      <c r="BQ93" s="299"/>
      <c r="BR93" s="299"/>
      <c r="BS93" s="299"/>
      <c r="BT93" s="299"/>
      <c r="BU93" s="299"/>
      <c r="BV93" s="299"/>
    </row>
    <row r="94" spans="63:74" x14ac:dyDescent="0.25">
      <c r="BK94" s="299"/>
      <c r="BL94" s="299"/>
      <c r="BM94" s="299"/>
      <c r="BN94" s="299"/>
      <c r="BO94" s="299"/>
      <c r="BP94" s="299"/>
      <c r="BQ94" s="299"/>
      <c r="BR94" s="299"/>
      <c r="BS94" s="299"/>
      <c r="BT94" s="299"/>
      <c r="BU94" s="299"/>
      <c r="BV94" s="299"/>
    </row>
    <row r="95" spans="63:74" x14ac:dyDescent="0.25">
      <c r="BK95" s="299"/>
      <c r="BL95" s="299"/>
      <c r="BM95" s="299"/>
      <c r="BN95" s="299"/>
      <c r="BO95" s="299"/>
      <c r="BP95" s="299"/>
      <c r="BQ95" s="299"/>
      <c r="BR95" s="299"/>
      <c r="BS95" s="299"/>
      <c r="BT95" s="299"/>
      <c r="BU95" s="299"/>
      <c r="BV95" s="299"/>
    </row>
    <row r="96" spans="63:74" x14ac:dyDescent="0.25">
      <c r="BK96" s="299"/>
      <c r="BL96" s="299"/>
      <c r="BM96" s="299"/>
      <c r="BN96" s="299"/>
      <c r="BO96" s="299"/>
      <c r="BP96" s="299"/>
      <c r="BQ96" s="299"/>
      <c r="BR96" s="299"/>
      <c r="BS96" s="299"/>
      <c r="BT96" s="299"/>
      <c r="BU96" s="299"/>
      <c r="BV96" s="299"/>
    </row>
    <row r="97" spans="63:74" x14ac:dyDescent="0.25">
      <c r="BK97" s="299"/>
      <c r="BL97" s="299"/>
      <c r="BM97" s="299"/>
      <c r="BN97" s="299"/>
      <c r="BO97" s="299"/>
      <c r="BP97" s="299"/>
      <c r="BQ97" s="299"/>
      <c r="BR97" s="299"/>
      <c r="BS97" s="299"/>
      <c r="BT97" s="299"/>
      <c r="BU97" s="299"/>
      <c r="BV97" s="299"/>
    </row>
    <row r="98" spans="63:74" x14ac:dyDescent="0.25">
      <c r="BK98" s="299"/>
      <c r="BL98" s="299"/>
      <c r="BM98" s="299"/>
      <c r="BN98" s="299"/>
      <c r="BO98" s="299"/>
      <c r="BP98" s="299"/>
      <c r="BQ98" s="299"/>
      <c r="BR98" s="299"/>
      <c r="BS98" s="299"/>
      <c r="BT98" s="299"/>
      <c r="BU98" s="299"/>
      <c r="BV98" s="299"/>
    </row>
    <row r="99" spans="63:74" x14ac:dyDescent="0.25">
      <c r="BK99" s="299"/>
      <c r="BL99" s="299"/>
      <c r="BM99" s="299"/>
      <c r="BN99" s="299"/>
      <c r="BO99" s="299"/>
      <c r="BP99" s="299"/>
      <c r="BQ99" s="299"/>
      <c r="BR99" s="299"/>
      <c r="BS99" s="299"/>
      <c r="BT99" s="299"/>
      <c r="BU99" s="299"/>
      <c r="BV99" s="299"/>
    </row>
    <row r="100" spans="63:74" x14ac:dyDescent="0.25">
      <c r="BK100" s="299"/>
      <c r="BL100" s="299"/>
      <c r="BM100" s="299"/>
      <c r="BN100" s="299"/>
      <c r="BO100" s="299"/>
      <c r="BP100" s="299"/>
      <c r="BQ100" s="299"/>
      <c r="BR100" s="299"/>
      <c r="BS100" s="299"/>
      <c r="BT100" s="299"/>
      <c r="BU100" s="299"/>
      <c r="BV100" s="299"/>
    </row>
    <row r="101" spans="63:74" x14ac:dyDescent="0.25">
      <c r="BK101" s="299"/>
      <c r="BL101" s="299"/>
      <c r="BM101" s="299"/>
      <c r="BN101" s="299"/>
      <c r="BO101" s="299"/>
      <c r="BP101" s="299"/>
      <c r="BQ101" s="299"/>
      <c r="BR101" s="299"/>
      <c r="BS101" s="299"/>
      <c r="BT101" s="299"/>
      <c r="BU101" s="299"/>
      <c r="BV101" s="299"/>
    </row>
    <row r="102" spans="63:74" x14ac:dyDescent="0.25">
      <c r="BK102" s="299"/>
      <c r="BL102" s="299"/>
      <c r="BM102" s="299"/>
      <c r="BN102" s="299"/>
      <c r="BO102" s="299"/>
      <c r="BP102" s="299"/>
      <c r="BQ102" s="299"/>
      <c r="BR102" s="299"/>
      <c r="BS102" s="299"/>
      <c r="BT102" s="299"/>
      <c r="BU102" s="299"/>
      <c r="BV102" s="299"/>
    </row>
    <row r="103" spans="63:74" x14ac:dyDescent="0.25">
      <c r="BK103" s="299"/>
      <c r="BL103" s="299"/>
      <c r="BM103" s="299"/>
      <c r="BN103" s="299"/>
      <c r="BO103" s="299"/>
      <c r="BP103" s="299"/>
      <c r="BQ103" s="299"/>
      <c r="BR103" s="299"/>
      <c r="BS103" s="299"/>
      <c r="BT103" s="299"/>
      <c r="BU103" s="299"/>
      <c r="BV103" s="299"/>
    </row>
    <row r="104" spans="63:74" x14ac:dyDescent="0.25">
      <c r="BK104" s="299"/>
      <c r="BL104" s="299"/>
      <c r="BM104" s="299"/>
      <c r="BN104" s="299"/>
      <c r="BO104" s="299"/>
      <c r="BP104" s="299"/>
      <c r="BQ104" s="299"/>
      <c r="BR104" s="299"/>
      <c r="BS104" s="299"/>
      <c r="BT104" s="299"/>
      <c r="BU104" s="299"/>
      <c r="BV104" s="299"/>
    </row>
    <row r="105" spans="63:74" x14ac:dyDescent="0.25">
      <c r="BK105" s="299"/>
      <c r="BL105" s="299"/>
      <c r="BM105" s="299"/>
      <c r="BN105" s="299"/>
      <c r="BO105" s="299"/>
      <c r="BP105" s="299"/>
      <c r="BQ105" s="299"/>
      <c r="BR105" s="299"/>
      <c r="BS105" s="299"/>
      <c r="BT105" s="299"/>
      <c r="BU105" s="299"/>
      <c r="BV105" s="299"/>
    </row>
    <row r="106" spans="63:74" x14ac:dyDescent="0.25">
      <c r="BK106" s="299"/>
      <c r="BL106" s="299"/>
      <c r="BM106" s="299"/>
      <c r="BN106" s="299"/>
      <c r="BO106" s="299"/>
      <c r="BP106" s="299"/>
      <c r="BQ106" s="299"/>
      <c r="BR106" s="299"/>
      <c r="BS106" s="299"/>
      <c r="BT106" s="299"/>
      <c r="BU106" s="299"/>
      <c r="BV106" s="299"/>
    </row>
    <row r="107" spans="63:74" x14ac:dyDescent="0.25">
      <c r="BK107" s="299"/>
      <c r="BL107" s="299"/>
      <c r="BM107" s="299"/>
      <c r="BN107" s="299"/>
      <c r="BO107" s="299"/>
      <c r="BP107" s="299"/>
      <c r="BQ107" s="299"/>
      <c r="BR107" s="299"/>
      <c r="BS107" s="299"/>
      <c r="BT107" s="299"/>
      <c r="BU107" s="299"/>
      <c r="BV107" s="299"/>
    </row>
    <row r="108" spans="63:74" x14ac:dyDescent="0.25">
      <c r="BK108" s="299"/>
      <c r="BL108" s="299"/>
      <c r="BM108" s="299"/>
      <c r="BN108" s="299"/>
      <c r="BO108" s="299"/>
      <c r="BP108" s="299"/>
      <c r="BQ108" s="299"/>
      <c r="BR108" s="299"/>
      <c r="BS108" s="299"/>
      <c r="BT108" s="299"/>
      <c r="BU108" s="299"/>
      <c r="BV108" s="299"/>
    </row>
    <row r="109" spans="63:74" x14ac:dyDescent="0.25">
      <c r="BK109" s="299"/>
      <c r="BL109" s="299"/>
      <c r="BM109" s="299"/>
      <c r="BN109" s="299"/>
      <c r="BO109" s="299"/>
      <c r="BP109" s="299"/>
      <c r="BQ109" s="299"/>
      <c r="BR109" s="299"/>
      <c r="BS109" s="299"/>
      <c r="BT109" s="299"/>
      <c r="BU109" s="299"/>
      <c r="BV109" s="299"/>
    </row>
    <row r="110" spans="63:74" x14ac:dyDescent="0.25">
      <c r="BK110" s="299"/>
      <c r="BL110" s="299"/>
      <c r="BM110" s="299"/>
      <c r="BN110" s="299"/>
      <c r="BO110" s="299"/>
      <c r="BP110" s="299"/>
      <c r="BQ110" s="299"/>
      <c r="BR110" s="299"/>
      <c r="BS110" s="299"/>
      <c r="BT110" s="299"/>
      <c r="BU110" s="299"/>
      <c r="BV110" s="299"/>
    </row>
    <row r="111" spans="63:74" x14ac:dyDescent="0.25">
      <c r="BK111" s="299"/>
      <c r="BL111" s="299"/>
      <c r="BM111" s="299"/>
      <c r="BN111" s="299"/>
      <c r="BO111" s="299"/>
      <c r="BP111" s="299"/>
      <c r="BQ111" s="299"/>
      <c r="BR111" s="299"/>
      <c r="BS111" s="299"/>
      <c r="BT111" s="299"/>
      <c r="BU111" s="299"/>
      <c r="BV111" s="299"/>
    </row>
    <row r="112" spans="63:74" x14ac:dyDescent="0.25">
      <c r="BK112" s="299"/>
      <c r="BL112" s="299"/>
      <c r="BM112" s="299"/>
      <c r="BN112" s="299"/>
      <c r="BO112" s="299"/>
      <c r="BP112" s="299"/>
      <c r="BQ112" s="299"/>
      <c r="BR112" s="299"/>
      <c r="BS112" s="299"/>
      <c r="BT112" s="299"/>
      <c r="BU112" s="299"/>
      <c r="BV112" s="299"/>
    </row>
    <row r="113" spans="63:74" x14ac:dyDescent="0.25">
      <c r="BK113" s="299"/>
      <c r="BL113" s="299"/>
      <c r="BM113" s="299"/>
      <c r="BN113" s="299"/>
      <c r="BO113" s="299"/>
      <c r="BP113" s="299"/>
      <c r="BQ113" s="299"/>
      <c r="BR113" s="299"/>
      <c r="BS113" s="299"/>
      <c r="BT113" s="299"/>
      <c r="BU113" s="299"/>
      <c r="BV113" s="299"/>
    </row>
    <row r="114" spans="63:74" x14ac:dyDescent="0.25">
      <c r="BK114" s="299"/>
      <c r="BL114" s="299"/>
      <c r="BM114" s="299"/>
      <c r="BN114" s="299"/>
      <c r="BO114" s="299"/>
      <c r="BP114" s="299"/>
      <c r="BQ114" s="299"/>
      <c r="BR114" s="299"/>
      <c r="BS114" s="299"/>
      <c r="BT114" s="299"/>
      <c r="BU114" s="299"/>
      <c r="BV114" s="299"/>
    </row>
    <row r="115" spans="63:74" x14ac:dyDescent="0.25">
      <c r="BK115" s="299"/>
      <c r="BL115" s="299"/>
      <c r="BM115" s="299"/>
      <c r="BN115" s="299"/>
      <c r="BO115" s="299"/>
      <c r="BP115" s="299"/>
      <c r="BQ115" s="299"/>
      <c r="BR115" s="299"/>
      <c r="BS115" s="299"/>
      <c r="BT115" s="299"/>
      <c r="BU115" s="299"/>
      <c r="BV115" s="299"/>
    </row>
    <row r="116" spans="63:74" x14ac:dyDescent="0.25">
      <c r="BK116" s="299"/>
      <c r="BL116" s="299"/>
      <c r="BM116" s="299"/>
      <c r="BN116" s="299"/>
      <c r="BO116" s="299"/>
      <c r="BP116" s="299"/>
      <c r="BQ116" s="299"/>
      <c r="BR116" s="299"/>
      <c r="BS116" s="299"/>
      <c r="BT116" s="299"/>
      <c r="BU116" s="299"/>
      <c r="BV116" s="299"/>
    </row>
    <row r="117" spans="63:74" x14ac:dyDescent="0.25">
      <c r="BK117" s="299"/>
      <c r="BL117" s="299"/>
      <c r="BM117" s="299"/>
      <c r="BN117" s="299"/>
      <c r="BO117" s="299"/>
      <c r="BP117" s="299"/>
      <c r="BQ117" s="299"/>
      <c r="BR117" s="299"/>
      <c r="BS117" s="299"/>
      <c r="BT117" s="299"/>
      <c r="BU117" s="299"/>
      <c r="BV117" s="299"/>
    </row>
    <row r="118" spans="63:74" x14ac:dyDescent="0.25">
      <c r="BK118" s="299"/>
      <c r="BL118" s="299"/>
      <c r="BM118" s="299"/>
      <c r="BN118" s="299"/>
      <c r="BO118" s="299"/>
      <c r="BP118" s="299"/>
      <c r="BQ118" s="299"/>
      <c r="BR118" s="299"/>
      <c r="BS118" s="299"/>
      <c r="BT118" s="299"/>
      <c r="BU118" s="299"/>
      <c r="BV118" s="299"/>
    </row>
    <row r="119" spans="63:74" x14ac:dyDescent="0.25">
      <c r="BK119" s="299"/>
      <c r="BL119" s="299"/>
      <c r="BM119" s="299"/>
      <c r="BN119" s="299"/>
      <c r="BO119" s="299"/>
      <c r="BP119" s="299"/>
      <c r="BQ119" s="299"/>
      <c r="BR119" s="299"/>
      <c r="BS119" s="299"/>
      <c r="BT119" s="299"/>
      <c r="BU119" s="299"/>
      <c r="BV119" s="299"/>
    </row>
    <row r="120" spans="63:74" x14ac:dyDescent="0.25">
      <c r="BK120" s="299"/>
      <c r="BL120" s="299"/>
      <c r="BM120" s="299"/>
      <c r="BN120" s="299"/>
      <c r="BO120" s="299"/>
      <c r="BP120" s="299"/>
      <c r="BQ120" s="299"/>
      <c r="BR120" s="299"/>
      <c r="BS120" s="299"/>
      <c r="BT120" s="299"/>
      <c r="BU120" s="299"/>
      <c r="BV120" s="299"/>
    </row>
    <row r="121" spans="63:74" x14ac:dyDescent="0.25">
      <c r="BK121" s="299"/>
      <c r="BL121" s="299"/>
      <c r="BM121" s="299"/>
      <c r="BN121" s="299"/>
      <c r="BO121" s="299"/>
      <c r="BP121" s="299"/>
      <c r="BQ121" s="299"/>
      <c r="BR121" s="299"/>
      <c r="BS121" s="299"/>
      <c r="BT121" s="299"/>
      <c r="BU121" s="299"/>
      <c r="BV121" s="299"/>
    </row>
    <row r="122" spans="63:74" x14ac:dyDescent="0.25">
      <c r="BK122" s="299"/>
      <c r="BL122" s="299"/>
      <c r="BM122" s="299"/>
      <c r="BN122" s="299"/>
      <c r="BO122" s="299"/>
      <c r="BP122" s="299"/>
      <c r="BQ122" s="299"/>
      <c r="BR122" s="299"/>
      <c r="BS122" s="299"/>
      <c r="BT122" s="299"/>
      <c r="BU122" s="299"/>
      <c r="BV122" s="299"/>
    </row>
    <row r="123" spans="63:74" x14ac:dyDescent="0.25">
      <c r="BK123" s="299"/>
      <c r="BL123" s="299"/>
      <c r="BM123" s="299"/>
      <c r="BN123" s="299"/>
      <c r="BO123" s="299"/>
      <c r="BP123" s="299"/>
      <c r="BQ123" s="299"/>
      <c r="BR123" s="299"/>
      <c r="BS123" s="299"/>
      <c r="BT123" s="299"/>
      <c r="BU123" s="299"/>
      <c r="BV123" s="299"/>
    </row>
    <row r="124" spans="63:74" x14ac:dyDescent="0.25">
      <c r="BK124" s="299"/>
      <c r="BL124" s="299"/>
      <c r="BM124" s="299"/>
      <c r="BN124" s="299"/>
      <c r="BO124" s="299"/>
      <c r="BP124" s="299"/>
      <c r="BQ124" s="299"/>
      <c r="BR124" s="299"/>
      <c r="BS124" s="299"/>
      <c r="BT124" s="299"/>
      <c r="BU124" s="299"/>
      <c r="BV124" s="299"/>
    </row>
    <row r="125" spans="63:74" x14ac:dyDescent="0.25">
      <c r="BK125" s="299"/>
      <c r="BL125" s="299"/>
      <c r="BM125" s="299"/>
      <c r="BN125" s="299"/>
      <c r="BO125" s="299"/>
      <c r="BP125" s="299"/>
      <c r="BQ125" s="299"/>
      <c r="BR125" s="299"/>
      <c r="BS125" s="299"/>
      <c r="BT125" s="299"/>
      <c r="BU125" s="299"/>
      <c r="BV125" s="299"/>
    </row>
    <row r="126" spans="63:74" x14ac:dyDescent="0.25">
      <c r="BK126" s="299"/>
      <c r="BL126" s="299"/>
      <c r="BM126" s="299"/>
      <c r="BN126" s="299"/>
      <c r="BO126" s="299"/>
      <c r="BP126" s="299"/>
      <c r="BQ126" s="299"/>
      <c r="BR126" s="299"/>
      <c r="BS126" s="299"/>
      <c r="BT126" s="299"/>
      <c r="BU126" s="299"/>
      <c r="BV126" s="299"/>
    </row>
    <row r="127" spans="63:74" x14ac:dyDescent="0.25">
      <c r="BK127" s="299"/>
      <c r="BL127" s="299"/>
      <c r="BM127" s="299"/>
      <c r="BN127" s="299"/>
      <c r="BO127" s="299"/>
      <c r="BP127" s="299"/>
      <c r="BQ127" s="299"/>
      <c r="BR127" s="299"/>
      <c r="BS127" s="299"/>
      <c r="BT127" s="299"/>
      <c r="BU127" s="299"/>
      <c r="BV127" s="299"/>
    </row>
    <row r="128" spans="63:74" x14ac:dyDescent="0.25">
      <c r="BK128" s="299"/>
      <c r="BL128" s="299"/>
      <c r="BM128" s="299"/>
      <c r="BN128" s="299"/>
      <c r="BO128" s="299"/>
      <c r="BP128" s="299"/>
      <c r="BQ128" s="299"/>
      <c r="BR128" s="299"/>
      <c r="BS128" s="299"/>
      <c r="BT128" s="299"/>
      <c r="BU128" s="299"/>
      <c r="BV128" s="299"/>
    </row>
    <row r="129" spans="63:74" x14ac:dyDescent="0.25">
      <c r="BK129" s="299"/>
      <c r="BL129" s="299"/>
      <c r="BM129" s="299"/>
      <c r="BN129" s="299"/>
      <c r="BO129" s="299"/>
      <c r="BP129" s="299"/>
      <c r="BQ129" s="299"/>
      <c r="BR129" s="299"/>
      <c r="BS129" s="299"/>
      <c r="BT129" s="299"/>
      <c r="BU129" s="299"/>
      <c r="BV129" s="299"/>
    </row>
    <row r="130" spans="63:74" x14ac:dyDescent="0.25">
      <c r="BK130" s="299"/>
      <c r="BL130" s="299"/>
      <c r="BM130" s="299"/>
      <c r="BN130" s="299"/>
      <c r="BO130" s="299"/>
      <c r="BP130" s="299"/>
      <c r="BQ130" s="299"/>
      <c r="BR130" s="299"/>
      <c r="BS130" s="299"/>
      <c r="BT130" s="299"/>
      <c r="BU130" s="299"/>
      <c r="BV130" s="299"/>
    </row>
    <row r="131" spans="63:74" x14ac:dyDescent="0.25">
      <c r="BK131" s="299"/>
      <c r="BL131" s="299"/>
      <c r="BM131" s="299"/>
      <c r="BN131" s="299"/>
      <c r="BO131" s="299"/>
      <c r="BP131" s="299"/>
      <c r="BQ131" s="299"/>
      <c r="BR131" s="299"/>
      <c r="BS131" s="299"/>
      <c r="BT131" s="299"/>
      <c r="BU131" s="299"/>
      <c r="BV131" s="299"/>
    </row>
    <row r="132" spans="63:74" x14ac:dyDescent="0.25">
      <c r="BK132" s="299"/>
      <c r="BL132" s="299"/>
      <c r="BM132" s="299"/>
      <c r="BN132" s="299"/>
      <c r="BO132" s="299"/>
      <c r="BP132" s="299"/>
      <c r="BQ132" s="299"/>
      <c r="BR132" s="299"/>
      <c r="BS132" s="299"/>
      <c r="BT132" s="299"/>
      <c r="BU132" s="299"/>
      <c r="BV132" s="299"/>
    </row>
    <row r="133" spans="63:74" x14ac:dyDescent="0.25">
      <c r="BK133" s="299"/>
      <c r="BL133" s="299"/>
      <c r="BM133" s="299"/>
      <c r="BN133" s="299"/>
      <c r="BO133" s="299"/>
      <c r="BP133" s="299"/>
      <c r="BQ133" s="299"/>
      <c r="BR133" s="299"/>
      <c r="BS133" s="299"/>
      <c r="BT133" s="299"/>
      <c r="BU133" s="299"/>
      <c r="BV133" s="299"/>
    </row>
    <row r="134" spans="63:74" x14ac:dyDescent="0.25">
      <c r="BK134" s="299"/>
      <c r="BL134" s="299"/>
      <c r="BM134" s="299"/>
      <c r="BN134" s="299"/>
      <c r="BO134" s="299"/>
      <c r="BP134" s="299"/>
      <c r="BQ134" s="299"/>
      <c r="BR134" s="299"/>
      <c r="BS134" s="299"/>
      <c r="BT134" s="299"/>
      <c r="BU134" s="299"/>
      <c r="BV134" s="299"/>
    </row>
    <row r="135" spans="63:74" x14ac:dyDescent="0.25">
      <c r="BK135" s="299"/>
      <c r="BL135" s="299"/>
      <c r="BM135" s="299"/>
      <c r="BN135" s="299"/>
      <c r="BO135" s="299"/>
      <c r="BP135" s="299"/>
      <c r="BQ135" s="299"/>
      <c r="BR135" s="299"/>
      <c r="BS135" s="299"/>
      <c r="BT135" s="299"/>
      <c r="BU135" s="299"/>
      <c r="BV135" s="299"/>
    </row>
    <row r="136" spans="63:74" x14ac:dyDescent="0.25">
      <c r="BK136" s="299"/>
      <c r="BL136" s="299"/>
      <c r="BM136" s="299"/>
      <c r="BN136" s="299"/>
      <c r="BO136" s="299"/>
      <c r="BP136" s="299"/>
      <c r="BQ136" s="299"/>
      <c r="BR136" s="299"/>
      <c r="BS136" s="299"/>
      <c r="BT136" s="299"/>
      <c r="BU136" s="299"/>
      <c r="BV136" s="299"/>
    </row>
    <row r="137" spans="63:74" x14ac:dyDescent="0.25">
      <c r="BK137" s="299"/>
      <c r="BL137" s="299"/>
      <c r="BM137" s="299"/>
      <c r="BN137" s="299"/>
      <c r="BO137" s="299"/>
      <c r="BP137" s="299"/>
      <c r="BQ137" s="299"/>
      <c r="BR137" s="299"/>
      <c r="BS137" s="299"/>
      <c r="BT137" s="299"/>
      <c r="BU137" s="299"/>
      <c r="BV137" s="299"/>
    </row>
    <row r="138" spans="63:74" x14ac:dyDescent="0.25">
      <c r="BK138" s="299"/>
      <c r="BL138" s="299"/>
      <c r="BM138" s="299"/>
      <c r="BN138" s="299"/>
      <c r="BO138" s="299"/>
      <c r="BP138" s="299"/>
      <c r="BQ138" s="299"/>
      <c r="BR138" s="299"/>
      <c r="BS138" s="299"/>
      <c r="BT138" s="299"/>
      <c r="BU138" s="299"/>
      <c r="BV138" s="299"/>
    </row>
    <row r="139" spans="63:74" x14ac:dyDescent="0.25">
      <c r="BK139" s="299"/>
      <c r="BL139" s="299"/>
      <c r="BM139" s="299"/>
      <c r="BN139" s="299"/>
      <c r="BO139" s="299"/>
      <c r="BP139" s="299"/>
      <c r="BQ139" s="299"/>
      <c r="BR139" s="299"/>
      <c r="BS139" s="299"/>
      <c r="BT139" s="299"/>
      <c r="BU139" s="299"/>
      <c r="BV139" s="299"/>
    </row>
    <row r="140" spans="63:74" x14ac:dyDescent="0.25">
      <c r="BK140" s="299"/>
      <c r="BL140" s="299"/>
      <c r="BM140" s="299"/>
      <c r="BN140" s="299"/>
      <c r="BO140" s="299"/>
      <c r="BP140" s="299"/>
      <c r="BQ140" s="299"/>
      <c r="BR140" s="299"/>
      <c r="BS140" s="299"/>
      <c r="BT140" s="299"/>
      <c r="BU140" s="299"/>
      <c r="BV140" s="299"/>
    </row>
    <row r="141" spans="63:74" x14ac:dyDescent="0.25">
      <c r="BK141" s="299"/>
      <c r="BL141" s="299"/>
      <c r="BM141" s="299"/>
      <c r="BN141" s="299"/>
      <c r="BO141" s="299"/>
      <c r="BP141" s="299"/>
      <c r="BQ141" s="299"/>
      <c r="BR141" s="299"/>
      <c r="BS141" s="299"/>
      <c r="BT141" s="299"/>
      <c r="BU141" s="299"/>
      <c r="BV141" s="299"/>
    </row>
    <row r="142" spans="63:74" x14ac:dyDescent="0.25">
      <c r="BK142" s="299"/>
      <c r="BL142" s="299"/>
      <c r="BM142" s="299"/>
      <c r="BN142" s="299"/>
      <c r="BO142" s="299"/>
      <c r="BP142" s="299"/>
      <c r="BQ142" s="299"/>
      <c r="BR142" s="299"/>
      <c r="BS142" s="299"/>
      <c r="BT142" s="299"/>
      <c r="BU142" s="299"/>
      <c r="BV142" s="299"/>
    </row>
    <row r="143" spans="63:74" x14ac:dyDescent="0.25">
      <c r="BK143" s="299"/>
      <c r="BL143" s="299"/>
      <c r="BM143" s="299"/>
      <c r="BN143" s="299"/>
      <c r="BO143" s="299"/>
      <c r="BP143" s="299"/>
      <c r="BQ143" s="299"/>
      <c r="BR143" s="299"/>
      <c r="BS143" s="299"/>
      <c r="BT143" s="299"/>
      <c r="BU143" s="299"/>
      <c r="BV143" s="299"/>
    </row>
  </sheetData>
  <mergeCells count="18">
    <mergeCell ref="B59:Q59"/>
    <mergeCell ref="B56:Q56"/>
    <mergeCell ref="B57:Q57"/>
    <mergeCell ref="B58:Q58"/>
    <mergeCell ref="B50:Q50"/>
    <mergeCell ref="B52:Q52"/>
    <mergeCell ref="B55:Q55"/>
    <mergeCell ref="B51:R51"/>
    <mergeCell ref="B53:Q53"/>
    <mergeCell ref="B54:Q54"/>
    <mergeCell ref="A1:A2"/>
    <mergeCell ref="AM3:AX3"/>
    <mergeCell ref="AY3:BJ3"/>
    <mergeCell ref="BK3:BV3"/>
    <mergeCell ref="B1:AL1"/>
    <mergeCell ref="C3:N3"/>
    <mergeCell ref="O3:Z3"/>
    <mergeCell ref="AA3:AL3"/>
  </mergeCells>
  <phoneticPr fontId="3" type="noConversion"/>
  <hyperlinks>
    <hyperlink ref="A1:A2" location="Contents!A1" display="Table of Contents" xr:uid="{00000000-0004-0000-0500-000000000000}"/>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2">
    <pageSetUpPr fitToPage="1"/>
  </sheetPr>
  <dimension ref="A1:BW128"/>
  <sheetViews>
    <sheetView zoomScaleNormal="100" workbookViewId="0">
      <pane xSplit="2" ySplit="4" topLeftCell="AW5" activePane="bottomRight" state="frozen"/>
      <selection activeCell="BF63" sqref="BF63"/>
      <selection pane="topRight" activeCell="BF63" sqref="BF63"/>
      <selection pane="bottomLeft" activeCell="BF63" sqref="BF63"/>
      <selection pane="bottomRight" activeCell="AY6" sqref="AY6:AY36"/>
    </sheetView>
  </sheetViews>
  <sheetFormatPr defaultColWidth="8.54296875" defaultRowHeight="10.5" x14ac:dyDescent="0.25"/>
  <cols>
    <col min="1" max="1" width="12.453125" style="127" customWidth="1"/>
    <col min="2" max="2" width="32" style="120" customWidth="1"/>
    <col min="3" max="50" width="6.54296875" style="120" customWidth="1"/>
    <col min="51" max="55" width="6.54296875" style="367" customWidth="1"/>
    <col min="56" max="58" width="6.54296875" style="476" customWidth="1"/>
    <col min="59" max="62" width="6.54296875" style="367" customWidth="1"/>
    <col min="63" max="74" width="6.54296875" style="120" customWidth="1"/>
    <col min="75" max="16384" width="8.54296875" style="120"/>
  </cols>
  <sheetData>
    <row r="1" spans="1:75" ht="13.4" customHeight="1" x14ac:dyDescent="0.3">
      <c r="A1" s="623" t="s">
        <v>767</v>
      </c>
      <c r="B1" s="639" t="s">
        <v>1229</v>
      </c>
      <c r="C1" s="640"/>
      <c r="D1" s="640"/>
      <c r="E1" s="640"/>
      <c r="F1" s="640"/>
      <c r="G1" s="640"/>
      <c r="H1" s="640"/>
      <c r="I1" s="640"/>
      <c r="J1" s="640"/>
      <c r="K1" s="640"/>
      <c r="L1" s="640"/>
      <c r="M1" s="640"/>
      <c r="N1" s="640"/>
      <c r="O1" s="640"/>
      <c r="P1" s="640"/>
      <c r="Q1" s="640"/>
      <c r="R1" s="640"/>
      <c r="S1" s="640"/>
      <c r="T1" s="640"/>
      <c r="U1" s="640"/>
      <c r="V1" s="640"/>
      <c r="W1" s="640"/>
      <c r="X1" s="640"/>
      <c r="Y1" s="640"/>
      <c r="Z1" s="640"/>
      <c r="AA1" s="640"/>
      <c r="AB1" s="640"/>
      <c r="AC1" s="640"/>
      <c r="AD1" s="640"/>
      <c r="AE1" s="640"/>
      <c r="AF1" s="640"/>
      <c r="AG1" s="640"/>
      <c r="AH1" s="640"/>
      <c r="AI1" s="640"/>
      <c r="AJ1" s="640"/>
      <c r="AK1" s="640"/>
      <c r="AL1" s="640"/>
    </row>
    <row r="2" spans="1:75" ht="12.5" x14ac:dyDescent="0.25">
      <c r="A2" s="624"/>
      <c r="B2" s="551" t="str">
        <f>"U.S. Energy Information Administration  |  Short-Term Energy Outlook  - "&amp;Dates!D1</f>
        <v>U.S. Energy Information Administration  |  Short-Term Energy Outlook  - February 2024</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row>
    <row r="3" spans="1:75" s="9" customFormat="1" ht="13" x14ac:dyDescent="0.3">
      <c r="A3" s="590" t="s">
        <v>1274</v>
      </c>
      <c r="B3" s="11"/>
      <c r="C3" s="626">
        <f>Dates!D3</f>
        <v>2020</v>
      </c>
      <c r="D3" s="617"/>
      <c r="E3" s="617"/>
      <c r="F3" s="617"/>
      <c r="G3" s="617"/>
      <c r="H3" s="617"/>
      <c r="I3" s="617"/>
      <c r="J3" s="617"/>
      <c r="K3" s="617"/>
      <c r="L3" s="617"/>
      <c r="M3" s="617"/>
      <c r="N3" s="618"/>
      <c r="O3" s="626">
        <f>C3+1</f>
        <v>2021</v>
      </c>
      <c r="P3" s="627"/>
      <c r="Q3" s="627"/>
      <c r="R3" s="627"/>
      <c r="S3" s="627"/>
      <c r="T3" s="627"/>
      <c r="U3" s="627"/>
      <c r="V3" s="627"/>
      <c r="W3" s="627"/>
      <c r="X3" s="617"/>
      <c r="Y3" s="617"/>
      <c r="Z3" s="618"/>
      <c r="AA3" s="614">
        <f>O3+1</f>
        <v>2022</v>
      </c>
      <c r="AB3" s="617"/>
      <c r="AC3" s="617"/>
      <c r="AD3" s="617"/>
      <c r="AE3" s="617"/>
      <c r="AF3" s="617"/>
      <c r="AG3" s="617"/>
      <c r="AH3" s="617"/>
      <c r="AI3" s="617"/>
      <c r="AJ3" s="617"/>
      <c r="AK3" s="617"/>
      <c r="AL3" s="618"/>
      <c r="AM3" s="614">
        <f>AA3+1</f>
        <v>2023</v>
      </c>
      <c r="AN3" s="617"/>
      <c r="AO3" s="617"/>
      <c r="AP3" s="617"/>
      <c r="AQ3" s="617"/>
      <c r="AR3" s="617"/>
      <c r="AS3" s="617"/>
      <c r="AT3" s="617"/>
      <c r="AU3" s="617"/>
      <c r="AV3" s="617"/>
      <c r="AW3" s="617"/>
      <c r="AX3" s="618"/>
      <c r="AY3" s="614">
        <f>AM3+1</f>
        <v>2024</v>
      </c>
      <c r="AZ3" s="615"/>
      <c r="BA3" s="615"/>
      <c r="BB3" s="615"/>
      <c r="BC3" s="615"/>
      <c r="BD3" s="615"/>
      <c r="BE3" s="615"/>
      <c r="BF3" s="615"/>
      <c r="BG3" s="615"/>
      <c r="BH3" s="615"/>
      <c r="BI3" s="615"/>
      <c r="BJ3" s="616"/>
      <c r="BK3" s="614">
        <f>AY3+1</f>
        <v>2025</v>
      </c>
      <c r="BL3" s="617"/>
      <c r="BM3" s="617"/>
      <c r="BN3" s="617"/>
      <c r="BO3" s="617"/>
      <c r="BP3" s="617"/>
      <c r="BQ3" s="617"/>
      <c r="BR3" s="617"/>
      <c r="BS3" s="617"/>
      <c r="BT3" s="617"/>
      <c r="BU3" s="617"/>
      <c r="BV3" s="618"/>
    </row>
    <row r="4" spans="1:75" s="9" customFormat="1" x14ac:dyDescent="0.25">
      <c r="A4" s="591" t="str">
        <f>Dates!$D$2</f>
        <v>Thursday February 1,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5" ht="11.15" customHeight="1" x14ac:dyDescent="0.25">
      <c r="B5" s="204" t="s">
        <v>301</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534"/>
      <c r="AZ5" s="534"/>
      <c r="BA5" s="202"/>
      <c r="BB5" s="534"/>
      <c r="BC5" s="534"/>
      <c r="BD5" s="202"/>
      <c r="BE5" s="202"/>
      <c r="BF5" s="202"/>
      <c r="BG5" s="202"/>
      <c r="BH5" s="202"/>
      <c r="BI5" s="202"/>
      <c r="BJ5" s="534"/>
      <c r="BK5" s="297"/>
      <c r="BL5" s="297"/>
      <c r="BM5" s="297"/>
      <c r="BN5" s="297"/>
      <c r="BO5" s="297"/>
      <c r="BP5" s="297"/>
      <c r="BQ5" s="297"/>
      <c r="BR5" s="297"/>
      <c r="BS5" s="297"/>
      <c r="BT5" s="297"/>
      <c r="BU5" s="297"/>
      <c r="BV5" s="297"/>
    </row>
    <row r="6" spans="1:75" ht="11.15" customHeight="1" x14ac:dyDescent="0.25">
      <c r="A6" s="127" t="s">
        <v>962</v>
      </c>
      <c r="B6" s="135" t="s">
        <v>302</v>
      </c>
      <c r="C6" s="202">
        <v>1.01</v>
      </c>
      <c r="D6" s="202">
        <v>1.01</v>
      </c>
      <c r="E6" s="202">
        <v>1.03</v>
      </c>
      <c r="F6" s="202">
        <v>1.03</v>
      </c>
      <c r="G6" s="202">
        <v>0.85</v>
      </c>
      <c r="H6" s="202">
        <v>0.81499999999999995</v>
      </c>
      <c r="I6" s="202">
        <v>0.81</v>
      </c>
      <c r="J6" s="202">
        <v>0.85</v>
      </c>
      <c r="K6" s="202">
        <v>0.85</v>
      </c>
      <c r="L6" s="202">
        <v>0.86</v>
      </c>
      <c r="M6" s="202">
        <v>0.86</v>
      </c>
      <c r="N6" s="202">
        <v>0.85</v>
      </c>
      <c r="O6" s="202">
        <v>0.85</v>
      </c>
      <c r="P6" s="202">
        <v>0.87</v>
      </c>
      <c r="Q6" s="202">
        <v>0.87</v>
      </c>
      <c r="R6" s="202">
        <v>0.87</v>
      </c>
      <c r="S6" s="202">
        <v>0.88</v>
      </c>
      <c r="T6" s="202">
        <v>0.89500000000000002</v>
      </c>
      <c r="U6" s="202">
        <v>0.91</v>
      </c>
      <c r="V6" s="202">
        <v>0.92</v>
      </c>
      <c r="W6" s="202">
        <v>0.93</v>
      </c>
      <c r="X6" s="202">
        <v>0.94</v>
      </c>
      <c r="Y6" s="202">
        <v>0.95</v>
      </c>
      <c r="Z6" s="202">
        <v>0.96</v>
      </c>
      <c r="AA6" s="202">
        <v>0.97</v>
      </c>
      <c r="AB6" s="202">
        <v>0.97</v>
      </c>
      <c r="AC6" s="202">
        <v>0.98</v>
      </c>
      <c r="AD6" s="202">
        <v>0.99</v>
      </c>
      <c r="AE6" s="202">
        <v>1</v>
      </c>
      <c r="AF6" s="202">
        <v>1.01</v>
      </c>
      <c r="AG6" s="202">
        <v>1.01</v>
      </c>
      <c r="AH6" s="202">
        <v>1.02</v>
      </c>
      <c r="AI6" s="202">
        <v>1.02</v>
      </c>
      <c r="AJ6" s="202">
        <v>1.03</v>
      </c>
      <c r="AK6" s="202">
        <v>1.01</v>
      </c>
      <c r="AL6" s="202">
        <v>1.01</v>
      </c>
      <c r="AM6" s="202">
        <v>1.01</v>
      </c>
      <c r="AN6" s="202">
        <v>1.01</v>
      </c>
      <c r="AO6" s="202">
        <v>1</v>
      </c>
      <c r="AP6" s="202">
        <v>1.01</v>
      </c>
      <c r="AQ6" s="202">
        <v>0.98</v>
      </c>
      <c r="AR6" s="202">
        <v>0.95</v>
      </c>
      <c r="AS6" s="202">
        <v>0.96</v>
      </c>
      <c r="AT6" s="202">
        <v>0.94</v>
      </c>
      <c r="AU6" s="202">
        <v>0.95</v>
      </c>
      <c r="AV6" s="202">
        <v>0.96</v>
      </c>
      <c r="AW6" s="202">
        <v>0.96</v>
      </c>
      <c r="AX6" s="202">
        <v>0.95</v>
      </c>
      <c r="AY6" s="202">
        <v>0.92</v>
      </c>
      <c r="AZ6" s="297" t="s">
        <v>1431</v>
      </c>
      <c r="BA6" s="297" t="s">
        <v>1431</v>
      </c>
      <c r="BB6" s="297" t="s">
        <v>1431</v>
      </c>
      <c r="BC6" s="297" t="s">
        <v>1431</v>
      </c>
      <c r="BD6" s="297" t="s">
        <v>1431</v>
      </c>
      <c r="BE6" s="297" t="s">
        <v>1431</v>
      </c>
      <c r="BF6" s="297" t="s">
        <v>1431</v>
      </c>
      <c r="BG6" s="297" t="s">
        <v>1431</v>
      </c>
      <c r="BH6" s="297" t="s">
        <v>1431</v>
      </c>
      <c r="BI6" s="297" t="s">
        <v>1431</v>
      </c>
      <c r="BJ6" s="297" t="s">
        <v>1431</v>
      </c>
      <c r="BK6" s="297" t="s">
        <v>1431</v>
      </c>
      <c r="BL6" s="297" t="s">
        <v>1431</v>
      </c>
      <c r="BM6" s="297" t="s">
        <v>1431</v>
      </c>
      <c r="BN6" s="297" t="s">
        <v>1431</v>
      </c>
      <c r="BO6" s="297" t="s">
        <v>1431</v>
      </c>
      <c r="BP6" s="297" t="s">
        <v>1431</v>
      </c>
      <c r="BQ6" s="297" t="s">
        <v>1431</v>
      </c>
      <c r="BR6" s="297" t="s">
        <v>1431</v>
      </c>
      <c r="BS6" s="297" t="s">
        <v>1431</v>
      </c>
      <c r="BT6" s="297" t="s">
        <v>1431</v>
      </c>
      <c r="BU6" s="297" t="s">
        <v>1431</v>
      </c>
      <c r="BV6" s="297" t="s">
        <v>1431</v>
      </c>
      <c r="BW6" s="367"/>
    </row>
    <row r="7" spans="1:75" ht="11.15" customHeight="1" x14ac:dyDescent="0.25">
      <c r="A7" s="127" t="s">
        <v>1007</v>
      </c>
      <c r="B7" s="135" t="s">
        <v>1008</v>
      </c>
      <c r="C7" s="202">
        <v>0.30499999999999999</v>
      </c>
      <c r="D7" s="202">
        <v>0.28999999999999998</v>
      </c>
      <c r="E7" s="202">
        <v>0.28000000000000003</v>
      </c>
      <c r="F7" s="202">
        <v>0.28999999999999998</v>
      </c>
      <c r="G7" s="202">
        <v>0.28000000000000003</v>
      </c>
      <c r="H7" s="202">
        <v>0.3</v>
      </c>
      <c r="I7" s="202">
        <v>0.28000000000000003</v>
      </c>
      <c r="J7" s="202">
        <v>0.27</v>
      </c>
      <c r="K7" s="202">
        <v>0.28000000000000003</v>
      </c>
      <c r="L7" s="202">
        <v>0.26</v>
      </c>
      <c r="M7" s="202">
        <v>0.27500000000000002</v>
      </c>
      <c r="N7" s="202">
        <v>0.26</v>
      </c>
      <c r="O7" s="202">
        <v>0.27</v>
      </c>
      <c r="P7" s="202">
        <v>0.27</v>
      </c>
      <c r="Q7" s="202">
        <v>0.28999999999999998</v>
      </c>
      <c r="R7" s="202">
        <v>0.27500000000000002</v>
      </c>
      <c r="S7" s="202">
        <v>0.26</v>
      </c>
      <c r="T7" s="202">
        <v>0.27</v>
      </c>
      <c r="U7" s="202">
        <v>0.26</v>
      </c>
      <c r="V7" s="202">
        <v>0.26</v>
      </c>
      <c r="W7" s="202">
        <v>0.25</v>
      </c>
      <c r="X7" s="202">
        <v>0.26</v>
      </c>
      <c r="Y7" s="202">
        <v>0.25</v>
      </c>
      <c r="Z7" s="202">
        <v>0.26</v>
      </c>
      <c r="AA7" s="202">
        <v>0.27</v>
      </c>
      <c r="AB7" s="202">
        <v>0.28000000000000003</v>
      </c>
      <c r="AC7" s="202">
        <v>0.27</v>
      </c>
      <c r="AD7" s="202">
        <v>0.28000000000000003</v>
      </c>
      <c r="AE7" s="202">
        <v>0.28999999999999998</v>
      </c>
      <c r="AF7" s="202">
        <v>0.28999999999999998</v>
      </c>
      <c r="AG7" s="202">
        <v>0.28000000000000003</v>
      </c>
      <c r="AH7" s="202">
        <v>0.28000000000000003</v>
      </c>
      <c r="AI7" s="202">
        <v>0.28999999999999998</v>
      </c>
      <c r="AJ7" s="202">
        <v>0.27</v>
      </c>
      <c r="AK7" s="202">
        <v>0.25</v>
      </c>
      <c r="AL7" s="202">
        <v>0.25</v>
      </c>
      <c r="AM7" s="202">
        <v>0.26</v>
      </c>
      <c r="AN7" s="202">
        <v>0.28000000000000003</v>
      </c>
      <c r="AO7" s="202">
        <v>0.26</v>
      </c>
      <c r="AP7" s="202">
        <v>0.26</v>
      </c>
      <c r="AQ7" s="202">
        <v>0.25</v>
      </c>
      <c r="AR7" s="202">
        <v>0.25</v>
      </c>
      <c r="AS7" s="202">
        <v>0.26</v>
      </c>
      <c r="AT7" s="202">
        <v>0.25</v>
      </c>
      <c r="AU7" s="202">
        <v>0.26</v>
      </c>
      <c r="AV7" s="202">
        <v>0.26</v>
      </c>
      <c r="AW7" s="202">
        <v>0.27</v>
      </c>
      <c r="AX7" s="202">
        <v>0.25</v>
      </c>
      <c r="AY7" s="202">
        <v>0.25</v>
      </c>
      <c r="AZ7" s="297" t="s">
        <v>1431</v>
      </c>
      <c r="BA7" s="297" t="s">
        <v>1431</v>
      </c>
      <c r="BB7" s="297" t="s">
        <v>1431</v>
      </c>
      <c r="BC7" s="297" t="s">
        <v>1431</v>
      </c>
      <c r="BD7" s="297" t="s">
        <v>1431</v>
      </c>
      <c r="BE7" s="297" t="s">
        <v>1431</v>
      </c>
      <c r="BF7" s="297" t="s">
        <v>1431</v>
      </c>
      <c r="BG7" s="297" t="s">
        <v>1431</v>
      </c>
      <c r="BH7" s="297" t="s">
        <v>1431</v>
      </c>
      <c r="BI7" s="297" t="s">
        <v>1431</v>
      </c>
      <c r="BJ7" s="297" t="s">
        <v>1431</v>
      </c>
      <c r="BK7" s="297" t="s">
        <v>1431</v>
      </c>
      <c r="BL7" s="297" t="s">
        <v>1431</v>
      </c>
      <c r="BM7" s="297" t="s">
        <v>1431</v>
      </c>
      <c r="BN7" s="297" t="s">
        <v>1431</v>
      </c>
      <c r="BO7" s="297" t="s">
        <v>1431</v>
      </c>
      <c r="BP7" s="297" t="s">
        <v>1431</v>
      </c>
      <c r="BQ7" s="297" t="s">
        <v>1431</v>
      </c>
      <c r="BR7" s="297" t="s">
        <v>1431</v>
      </c>
      <c r="BS7" s="297" t="s">
        <v>1431</v>
      </c>
      <c r="BT7" s="297" t="s">
        <v>1431</v>
      </c>
      <c r="BU7" s="297" t="s">
        <v>1431</v>
      </c>
      <c r="BV7" s="297" t="s">
        <v>1431</v>
      </c>
      <c r="BW7" s="367"/>
    </row>
    <row r="8" spans="1:75" ht="11.15" customHeight="1" x14ac:dyDescent="0.25">
      <c r="A8" s="127" t="s">
        <v>995</v>
      </c>
      <c r="B8" s="135" t="s">
        <v>996</v>
      </c>
      <c r="C8" s="202">
        <v>0.13</v>
      </c>
      <c r="D8" s="202">
        <v>0.12</v>
      </c>
      <c r="E8" s="202">
        <v>0.13</v>
      </c>
      <c r="F8" s="202">
        <v>0.13500000000000001</v>
      </c>
      <c r="G8" s="202">
        <v>0.1</v>
      </c>
      <c r="H8" s="202">
        <v>0.115</v>
      </c>
      <c r="I8" s="202">
        <v>0.11</v>
      </c>
      <c r="J8" s="202">
        <v>0.11</v>
      </c>
      <c r="K8" s="202">
        <v>0.105</v>
      </c>
      <c r="L8" s="202">
        <v>0.09</v>
      </c>
      <c r="M8" s="202">
        <v>0.1</v>
      </c>
      <c r="N8" s="202">
        <v>0.13</v>
      </c>
      <c r="O8" s="202">
        <v>0.105</v>
      </c>
      <c r="P8" s="202">
        <v>0.105</v>
      </c>
      <c r="Q8" s="202">
        <v>0.105</v>
      </c>
      <c r="R8" s="202">
        <v>0.1</v>
      </c>
      <c r="S8" s="202">
        <v>0.105</v>
      </c>
      <c r="T8" s="202">
        <v>0.1</v>
      </c>
      <c r="U8" s="202">
        <v>0.1</v>
      </c>
      <c r="V8" s="202">
        <v>0.1</v>
      </c>
      <c r="W8" s="202">
        <v>0.1</v>
      </c>
      <c r="X8" s="202">
        <v>8.5000000000000006E-2</v>
      </c>
      <c r="Y8" s="202">
        <v>0.09</v>
      </c>
      <c r="Z8" s="202">
        <v>0.1</v>
      </c>
      <c r="AA8" s="202">
        <v>0.1</v>
      </c>
      <c r="AB8" s="202">
        <v>0.09</v>
      </c>
      <c r="AC8" s="202">
        <v>0.09</v>
      </c>
      <c r="AD8" s="202">
        <v>0.09</v>
      </c>
      <c r="AE8" s="202">
        <v>0.09</v>
      </c>
      <c r="AF8" s="202">
        <v>0.09</v>
      </c>
      <c r="AG8" s="202">
        <v>0.1</v>
      </c>
      <c r="AH8" s="202">
        <v>0.08</v>
      </c>
      <c r="AI8" s="202">
        <v>0.1</v>
      </c>
      <c r="AJ8" s="202">
        <v>7.4999999999999997E-2</v>
      </c>
      <c r="AK8" s="202">
        <v>0.06</v>
      </c>
      <c r="AL8" s="202">
        <v>0.06</v>
      </c>
      <c r="AM8" s="202">
        <v>5.5E-2</v>
      </c>
      <c r="AN8" s="202">
        <v>0.06</v>
      </c>
      <c r="AO8" s="202">
        <v>5.5E-2</v>
      </c>
      <c r="AP8" s="202">
        <v>0.06</v>
      </c>
      <c r="AQ8" s="202">
        <v>5.5E-2</v>
      </c>
      <c r="AR8" s="202">
        <v>6.5000000000000002E-2</v>
      </c>
      <c r="AS8" s="202">
        <v>0.06</v>
      </c>
      <c r="AT8" s="202">
        <v>6.5000000000000002E-2</v>
      </c>
      <c r="AU8" s="202">
        <v>0.05</v>
      </c>
      <c r="AV8" s="202">
        <v>0.06</v>
      </c>
      <c r="AW8" s="202">
        <v>0.05</v>
      </c>
      <c r="AX8" s="202">
        <v>0.05</v>
      </c>
      <c r="AY8" s="202">
        <v>0.06</v>
      </c>
      <c r="AZ8" s="297" t="s">
        <v>1431</v>
      </c>
      <c r="BA8" s="297" t="s">
        <v>1431</v>
      </c>
      <c r="BB8" s="297" t="s">
        <v>1431</v>
      </c>
      <c r="BC8" s="297" t="s">
        <v>1431</v>
      </c>
      <c r="BD8" s="297" t="s">
        <v>1431</v>
      </c>
      <c r="BE8" s="297" t="s">
        <v>1431</v>
      </c>
      <c r="BF8" s="297" t="s">
        <v>1431</v>
      </c>
      <c r="BG8" s="297" t="s">
        <v>1431</v>
      </c>
      <c r="BH8" s="297" t="s">
        <v>1431</v>
      </c>
      <c r="BI8" s="297" t="s">
        <v>1431</v>
      </c>
      <c r="BJ8" s="297" t="s">
        <v>1431</v>
      </c>
      <c r="BK8" s="297" t="s">
        <v>1431</v>
      </c>
      <c r="BL8" s="297" t="s">
        <v>1431</v>
      </c>
      <c r="BM8" s="297" t="s">
        <v>1431</v>
      </c>
      <c r="BN8" s="297" t="s">
        <v>1431</v>
      </c>
      <c r="BO8" s="297" t="s">
        <v>1431</v>
      </c>
      <c r="BP8" s="297" t="s">
        <v>1431</v>
      </c>
      <c r="BQ8" s="297" t="s">
        <v>1431</v>
      </c>
      <c r="BR8" s="297" t="s">
        <v>1431</v>
      </c>
      <c r="BS8" s="297" t="s">
        <v>1431</v>
      </c>
      <c r="BT8" s="297" t="s">
        <v>1431</v>
      </c>
      <c r="BU8" s="297" t="s">
        <v>1431</v>
      </c>
      <c r="BV8" s="297" t="s">
        <v>1431</v>
      </c>
      <c r="BW8" s="367"/>
    </row>
    <row r="9" spans="1:75" ht="11.15" customHeight="1" x14ac:dyDescent="0.25">
      <c r="A9" s="127" t="s">
        <v>967</v>
      </c>
      <c r="B9" s="135" t="s">
        <v>968</v>
      </c>
      <c r="C9" s="202">
        <v>0.185</v>
      </c>
      <c r="D9" s="202">
        <v>0.2</v>
      </c>
      <c r="E9" s="202">
        <v>0.2</v>
      </c>
      <c r="F9" s="202">
        <v>0.19</v>
      </c>
      <c r="G9" s="202">
        <v>0.18</v>
      </c>
      <c r="H9" s="202">
        <v>0.18</v>
      </c>
      <c r="I9" s="202">
        <v>0.15</v>
      </c>
      <c r="J9" s="202">
        <v>0.15</v>
      </c>
      <c r="K9" s="202">
        <v>0.15</v>
      </c>
      <c r="L9" s="202">
        <v>0.17</v>
      </c>
      <c r="M9" s="202">
        <v>0.16500000000000001</v>
      </c>
      <c r="N9" s="202">
        <v>0.16500000000000001</v>
      </c>
      <c r="O9" s="202">
        <v>0.16</v>
      </c>
      <c r="P9" s="202">
        <v>0.16</v>
      </c>
      <c r="Q9" s="202">
        <v>0.15</v>
      </c>
      <c r="R9" s="202">
        <v>0.17</v>
      </c>
      <c r="S9" s="202">
        <v>0.17</v>
      </c>
      <c r="T9" s="202">
        <v>0.18</v>
      </c>
      <c r="U9" s="202">
        <v>0.18</v>
      </c>
      <c r="V9" s="202">
        <v>0.18</v>
      </c>
      <c r="W9" s="202">
        <v>0.19</v>
      </c>
      <c r="X9" s="202">
        <v>0.18</v>
      </c>
      <c r="Y9" s="202">
        <v>0.19</v>
      </c>
      <c r="Z9" s="202">
        <v>0.19</v>
      </c>
      <c r="AA9" s="202">
        <v>0.18</v>
      </c>
      <c r="AB9" s="202">
        <v>0.19</v>
      </c>
      <c r="AC9" s="202">
        <v>0.19</v>
      </c>
      <c r="AD9" s="202">
        <v>0.2</v>
      </c>
      <c r="AE9" s="202">
        <v>0.18</v>
      </c>
      <c r="AF9" s="202">
        <v>0.19</v>
      </c>
      <c r="AG9" s="202">
        <v>0.2</v>
      </c>
      <c r="AH9" s="202">
        <v>0.19</v>
      </c>
      <c r="AI9" s="202">
        <v>0.21</v>
      </c>
      <c r="AJ9" s="202">
        <v>0.22</v>
      </c>
      <c r="AK9" s="202">
        <v>0.21</v>
      </c>
      <c r="AL9" s="202">
        <v>0.19</v>
      </c>
      <c r="AM9" s="202">
        <v>0.2</v>
      </c>
      <c r="AN9" s="202">
        <v>0.19</v>
      </c>
      <c r="AO9" s="202">
        <v>0.2</v>
      </c>
      <c r="AP9" s="202">
        <v>0.21</v>
      </c>
      <c r="AQ9" s="202">
        <v>0.21</v>
      </c>
      <c r="AR9" s="202">
        <v>0.2</v>
      </c>
      <c r="AS9" s="202">
        <v>0.21</v>
      </c>
      <c r="AT9" s="202">
        <v>0.2</v>
      </c>
      <c r="AU9" s="202">
        <v>0.2</v>
      </c>
      <c r="AV9" s="202">
        <v>0.2</v>
      </c>
      <c r="AW9" s="202">
        <v>0.21</v>
      </c>
      <c r="AX9" s="202">
        <v>0.22</v>
      </c>
      <c r="AY9" s="202">
        <v>0.199965</v>
      </c>
      <c r="AZ9" s="297" t="s">
        <v>1431</v>
      </c>
      <c r="BA9" s="297" t="s">
        <v>1431</v>
      </c>
      <c r="BB9" s="297" t="s">
        <v>1431</v>
      </c>
      <c r="BC9" s="297" t="s">
        <v>1431</v>
      </c>
      <c r="BD9" s="297" t="s">
        <v>1431</v>
      </c>
      <c r="BE9" s="297" t="s">
        <v>1431</v>
      </c>
      <c r="BF9" s="297" t="s">
        <v>1431</v>
      </c>
      <c r="BG9" s="297" t="s">
        <v>1431</v>
      </c>
      <c r="BH9" s="297" t="s">
        <v>1431</v>
      </c>
      <c r="BI9" s="297" t="s">
        <v>1431</v>
      </c>
      <c r="BJ9" s="297" t="s">
        <v>1431</v>
      </c>
      <c r="BK9" s="297" t="s">
        <v>1431</v>
      </c>
      <c r="BL9" s="297" t="s">
        <v>1431</v>
      </c>
      <c r="BM9" s="297" t="s">
        <v>1431</v>
      </c>
      <c r="BN9" s="297" t="s">
        <v>1431</v>
      </c>
      <c r="BO9" s="297" t="s">
        <v>1431</v>
      </c>
      <c r="BP9" s="297" t="s">
        <v>1431</v>
      </c>
      <c r="BQ9" s="297" t="s">
        <v>1431</v>
      </c>
      <c r="BR9" s="297" t="s">
        <v>1431</v>
      </c>
      <c r="BS9" s="297" t="s">
        <v>1431</v>
      </c>
      <c r="BT9" s="297" t="s">
        <v>1431</v>
      </c>
      <c r="BU9" s="297" t="s">
        <v>1431</v>
      </c>
      <c r="BV9" s="297" t="s">
        <v>1431</v>
      </c>
      <c r="BW9" s="367"/>
    </row>
    <row r="10" spans="1:75" ht="11.15" customHeight="1" x14ac:dyDescent="0.25">
      <c r="A10" s="127" t="s">
        <v>961</v>
      </c>
      <c r="B10" s="135" t="s">
        <v>303</v>
      </c>
      <c r="C10" s="202">
        <v>2</v>
      </c>
      <c r="D10" s="202">
        <v>2.0499999999999998</v>
      </c>
      <c r="E10" s="202">
        <v>2</v>
      </c>
      <c r="F10" s="202">
        <v>1.9750000000000001</v>
      </c>
      <c r="G10" s="202">
        <v>1.9750000000000001</v>
      </c>
      <c r="H10" s="202">
        <v>1.95</v>
      </c>
      <c r="I10" s="202">
        <v>1.9</v>
      </c>
      <c r="J10" s="202">
        <v>1.9</v>
      </c>
      <c r="K10" s="202">
        <v>1.9</v>
      </c>
      <c r="L10" s="202">
        <v>1.9</v>
      </c>
      <c r="M10" s="202">
        <v>1.95</v>
      </c>
      <c r="N10" s="202">
        <v>2</v>
      </c>
      <c r="O10" s="202">
        <v>2.0499999999999998</v>
      </c>
      <c r="P10" s="202">
        <v>2.2000000000000002</v>
      </c>
      <c r="Q10" s="202">
        <v>2.2999999999999998</v>
      </c>
      <c r="R10" s="202">
        <v>2.4500000000000002</v>
      </c>
      <c r="S10" s="202">
        <v>2.4500000000000002</v>
      </c>
      <c r="T10" s="202">
        <v>2.5</v>
      </c>
      <c r="U10" s="202">
        <v>2.5</v>
      </c>
      <c r="V10" s="202">
        <v>2.4500000000000002</v>
      </c>
      <c r="W10" s="202">
        <v>2.4500000000000002</v>
      </c>
      <c r="X10" s="202">
        <v>2.4500000000000002</v>
      </c>
      <c r="Y10" s="202">
        <v>2.4500000000000002</v>
      </c>
      <c r="Z10" s="202">
        <v>2.4500000000000002</v>
      </c>
      <c r="AA10" s="202">
        <v>2.5</v>
      </c>
      <c r="AB10" s="202">
        <v>2.5499999999999998</v>
      </c>
      <c r="AC10" s="202">
        <v>2.6</v>
      </c>
      <c r="AD10" s="202">
        <v>2.6</v>
      </c>
      <c r="AE10" s="202">
        <v>2.5</v>
      </c>
      <c r="AF10" s="202">
        <v>2.5</v>
      </c>
      <c r="AG10" s="202">
        <v>2.5</v>
      </c>
      <c r="AH10" s="202">
        <v>2.5499999999999998</v>
      </c>
      <c r="AI10" s="202">
        <v>2.5299999999999998</v>
      </c>
      <c r="AJ10" s="202">
        <v>2.5499999999999998</v>
      </c>
      <c r="AK10" s="202">
        <v>2.56</v>
      </c>
      <c r="AL10" s="202">
        <v>2.56</v>
      </c>
      <c r="AM10" s="202">
        <v>2.5499999999999998</v>
      </c>
      <c r="AN10" s="202">
        <v>2.6</v>
      </c>
      <c r="AO10" s="202">
        <v>2.65</v>
      </c>
      <c r="AP10" s="202">
        <v>2.68</v>
      </c>
      <c r="AQ10" s="202">
        <v>2.75</v>
      </c>
      <c r="AR10" s="202">
        <v>2.78</v>
      </c>
      <c r="AS10" s="202">
        <v>2.85</v>
      </c>
      <c r="AT10" s="202">
        <v>3</v>
      </c>
      <c r="AU10" s="202">
        <v>3.05</v>
      </c>
      <c r="AV10" s="202">
        <v>3.1</v>
      </c>
      <c r="AW10" s="202">
        <v>3.2</v>
      </c>
      <c r="AX10" s="202">
        <v>3.23</v>
      </c>
      <c r="AY10" s="202">
        <v>3.23</v>
      </c>
      <c r="AZ10" s="297" t="s">
        <v>1431</v>
      </c>
      <c r="BA10" s="297" t="s">
        <v>1431</v>
      </c>
      <c r="BB10" s="297" t="s">
        <v>1431</v>
      </c>
      <c r="BC10" s="297" t="s">
        <v>1431</v>
      </c>
      <c r="BD10" s="297" t="s">
        <v>1431</v>
      </c>
      <c r="BE10" s="297" t="s">
        <v>1431</v>
      </c>
      <c r="BF10" s="297" t="s">
        <v>1431</v>
      </c>
      <c r="BG10" s="297" t="s">
        <v>1431</v>
      </c>
      <c r="BH10" s="297" t="s">
        <v>1431</v>
      </c>
      <c r="BI10" s="297" t="s">
        <v>1431</v>
      </c>
      <c r="BJ10" s="297" t="s">
        <v>1431</v>
      </c>
      <c r="BK10" s="297" t="s">
        <v>1431</v>
      </c>
      <c r="BL10" s="297" t="s">
        <v>1431</v>
      </c>
      <c r="BM10" s="297" t="s">
        <v>1431</v>
      </c>
      <c r="BN10" s="297" t="s">
        <v>1431</v>
      </c>
      <c r="BO10" s="297" t="s">
        <v>1431</v>
      </c>
      <c r="BP10" s="297" t="s">
        <v>1431</v>
      </c>
      <c r="BQ10" s="297" t="s">
        <v>1431</v>
      </c>
      <c r="BR10" s="297" t="s">
        <v>1431</v>
      </c>
      <c r="BS10" s="297" t="s">
        <v>1431</v>
      </c>
      <c r="BT10" s="297" t="s">
        <v>1431</v>
      </c>
      <c r="BU10" s="297" t="s">
        <v>1431</v>
      </c>
      <c r="BV10" s="297" t="s">
        <v>1431</v>
      </c>
      <c r="BW10" s="367"/>
    </row>
    <row r="11" spans="1:75" ht="11.15" customHeight="1" x14ac:dyDescent="0.25">
      <c r="A11" s="127" t="s">
        <v>318</v>
      </c>
      <c r="B11" s="135" t="s">
        <v>310</v>
      </c>
      <c r="C11" s="202">
        <v>4.55</v>
      </c>
      <c r="D11" s="202">
        <v>4.6500000000000004</v>
      </c>
      <c r="E11" s="202">
        <v>4.5</v>
      </c>
      <c r="F11" s="202">
        <v>4.5</v>
      </c>
      <c r="G11" s="202">
        <v>4.22</v>
      </c>
      <c r="H11" s="202">
        <v>3.75</v>
      </c>
      <c r="I11" s="202">
        <v>3.7</v>
      </c>
      <c r="J11" s="202">
        <v>3.69</v>
      </c>
      <c r="K11" s="202">
        <v>3.71</v>
      </c>
      <c r="L11" s="202">
        <v>3.85</v>
      </c>
      <c r="M11" s="202">
        <v>3.82</v>
      </c>
      <c r="N11" s="202">
        <v>3.86</v>
      </c>
      <c r="O11" s="202">
        <v>3.86</v>
      </c>
      <c r="P11" s="202">
        <v>3.95</v>
      </c>
      <c r="Q11" s="202">
        <v>4</v>
      </c>
      <c r="R11" s="202">
        <v>4</v>
      </c>
      <c r="S11" s="202">
        <v>4</v>
      </c>
      <c r="T11" s="202">
        <v>3.95</v>
      </c>
      <c r="U11" s="202">
        <v>4</v>
      </c>
      <c r="V11" s="202">
        <v>4.0750000000000002</v>
      </c>
      <c r="W11" s="202">
        <v>4.125</v>
      </c>
      <c r="X11" s="202">
        <v>4.2</v>
      </c>
      <c r="Y11" s="202">
        <v>4.25</v>
      </c>
      <c r="Z11" s="202">
        <v>4.3</v>
      </c>
      <c r="AA11" s="202">
        <v>4.25</v>
      </c>
      <c r="AB11" s="202">
        <v>4.3499999999999996</v>
      </c>
      <c r="AC11" s="202">
        <v>4.3</v>
      </c>
      <c r="AD11" s="202">
        <v>4.4000000000000004</v>
      </c>
      <c r="AE11" s="202">
        <v>4.4000000000000004</v>
      </c>
      <c r="AF11" s="202">
        <v>4.45</v>
      </c>
      <c r="AG11" s="202">
        <v>4.55</v>
      </c>
      <c r="AH11" s="202">
        <v>4.55</v>
      </c>
      <c r="AI11" s="202">
        <v>4.55</v>
      </c>
      <c r="AJ11" s="202">
        <v>4.58</v>
      </c>
      <c r="AK11" s="202">
        <v>4.4800000000000004</v>
      </c>
      <c r="AL11" s="202">
        <v>4.4800000000000004</v>
      </c>
      <c r="AM11" s="202">
        <v>4.43</v>
      </c>
      <c r="AN11" s="202">
        <v>4.43</v>
      </c>
      <c r="AO11" s="202">
        <v>4.38</v>
      </c>
      <c r="AP11" s="202">
        <v>4.17</v>
      </c>
      <c r="AQ11" s="202">
        <v>4.2</v>
      </c>
      <c r="AR11" s="202">
        <v>4.21</v>
      </c>
      <c r="AS11" s="202">
        <v>4.28</v>
      </c>
      <c r="AT11" s="202">
        <v>4.3600000000000003</v>
      </c>
      <c r="AU11" s="202">
        <v>4.3499999999999996</v>
      </c>
      <c r="AV11" s="202">
        <v>4.3499999999999996</v>
      </c>
      <c r="AW11" s="202">
        <v>4.29</v>
      </c>
      <c r="AX11" s="202">
        <v>4.3499999999999996</v>
      </c>
      <c r="AY11" s="202">
        <v>4.28</v>
      </c>
      <c r="AZ11" s="297" t="s">
        <v>1431</v>
      </c>
      <c r="BA11" s="297" t="s">
        <v>1431</v>
      </c>
      <c r="BB11" s="297" t="s">
        <v>1431</v>
      </c>
      <c r="BC11" s="297" t="s">
        <v>1431</v>
      </c>
      <c r="BD11" s="297" t="s">
        <v>1431</v>
      </c>
      <c r="BE11" s="297" t="s">
        <v>1431</v>
      </c>
      <c r="BF11" s="297" t="s">
        <v>1431</v>
      </c>
      <c r="BG11" s="297" t="s">
        <v>1431</v>
      </c>
      <c r="BH11" s="297" t="s">
        <v>1431</v>
      </c>
      <c r="BI11" s="297" t="s">
        <v>1431</v>
      </c>
      <c r="BJ11" s="297" t="s">
        <v>1431</v>
      </c>
      <c r="BK11" s="297" t="s">
        <v>1431</v>
      </c>
      <c r="BL11" s="297" t="s">
        <v>1431</v>
      </c>
      <c r="BM11" s="297" t="s">
        <v>1431</v>
      </c>
      <c r="BN11" s="297" t="s">
        <v>1431</v>
      </c>
      <c r="BO11" s="297" t="s">
        <v>1431</v>
      </c>
      <c r="BP11" s="297" t="s">
        <v>1431</v>
      </c>
      <c r="BQ11" s="297" t="s">
        <v>1431</v>
      </c>
      <c r="BR11" s="297" t="s">
        <v>1431</v>
      </c>
      <c r="BS11" s="297" t="s">
        <v>1431</v>
      </c>
      <c r="BT11" s="297" t="s">
        <v>1431</v>
      </c>
      <c r="BU11" s="297" t="s">
        <v>1431</v>
      </c>
      <c r="BV11" s="297" t="s">
        <v>1431</v>
      </c>
      <c r="BW11" s="367"/>
    </row>
    <row r="12" spans="1:75" ht="11.15" customHeight="1" x14ac:dyDescent="0.25">
      <c r="A12" s="127" t="s">
        <v>312</v>
      </c>
      <c r="B12" s="135" t="s">
        <v>304</v>
      </c>
      <c r="C12" s="202">
        <v>2.71</v>
      </c>
      <c r="D12" s="202">
        <v>2.71</v>
      </c>
      <c r="E12" s="202">
        <v>2.9</v>
      </c>
      <c r="F12" s="202">
        <v>3</v>
      </c>
      <c r="G12" s="202">
        <v>2.2000000000000002</v>
      </c>
      <c r="H12" s="202">
        <v>2.09</v>
      </c>
      <c r="I12" s="202">
        <v>2.16</v>
      </c>
      <c r="J12" s="202">
        <v>2.29</v>
      </c>
      <c r="K12" s="202">
        <v>2.29</v>
      </c>
      <c r="L12" s="202">
        <v>2.29</v>
      </c>
      <c r="M12" s="202">
        <v>2.2999999999999998</v>
      </c>
      <c r="N12" s="202">
        <v>2.2999999999999998</v>
      </c>
      <c r="O12" s="202">
        <v>2.33</v>
      </c>
      <c r="P12" s="202">
        <v>2.33</v>
      </c>
      <c r="Q12" s="202">
        <v>2.33</v>
      </c>
      <c r="R12" s="202">
        <v>2.33</v>
      </c>
      <c r="S12" s="202">
        <v>2.36</v>
      </c>
      <c r="T12" s="202">
        <v>2.383</v>
      </c>
      <c r="U12" s="202">
        <v>2.42</v>
      </c>
      <c r="V12" s="202">
        <v>2.4500000000000002</v>
      </c>
      <c r="W12" s="202">
        <v>2.4700000000000002</v>
      </c>
      <c r="X12" s="202">
        <v>2.5</v>
      </c>
      <c r="Y12" s="202">
        <v>2.5350000000000001</v>
      </c>
      <c r="Z12" s="202">
        <v>2.5499999999999998</v>
      </c>
      <c r="AA12" s="202">
        <v>2.58</v>
      </c>
      <c r="AB12" s="202">
        <v>2.61</v>
      </c>
      <c r="AC12" s="202">
        <v>2.64</v>
      </c>
      <c r="AD12" s="202">
        <v>2.66</v>
      </c>
      <c r="AE12" s="202">
        <v>2.6946539999999999</v>
      </c>
      <c r="AF12" s="202">
        <v>2.72</v>
      </c>
      <c r="AG12" s="202">
        <v>2.77</v>
      </c>
      <c r="AH12" s="202">
        <v>2.81</v>
      </c>
      <c r="AI12" s="202">
        <v>2.82</v>
      </c>
      <c r="AJ12" s="202">
        <v>2.8</v>
      </c>
      <c r="AK12" s="202">
        <v>2.7</v>
      </c>
      <c r="AL12" s="202">
        <v>2.65</v>
      </c>
      <c r="AM12" s="202">
        <v>2.7</v>
      </c>
      <c r="AN12" s="202">
        <v>2.68</v>
      </c>
      <c r="AO12" s="202">
        <v>2.67</v>
      </c>
      <c r="AP12" s="202">
        <v>2.63</v>
      </c>
      <c r="AQ12" s="202">
        <v>2.57</v>
      </c>
      <c r="AR12" s="202">
        <v>2.57</v>
      </c>
      <c r="AS12" s="202">
        <v>2.5499999999999998</v>
      </c>
      <c r="AT12" s="202">
        <v>2.54</v>
      </c>
      <c r="AU12" s="202">
        <v>2.58</v>
      </c>
      <c r="AV12" s="202">
        <v>2.52</v>
      </c>
      <c r="AW12" s="202">
        <v>2.5499999999999998</v>
      </c>
      <c r="AX12" s="202">
        <v>2.52</v>
      </c>
      <c r="AY12" s="202">
        <v>2.4500000000000002</v>
      </c>
      <c r="AZ12" s="297" t="s">
        <v>1431</v>
      </c>
      <c r="BA12" s="297" t="s">
        <v>1431</v>
      </c>
      <c r="BB12" s="297" t="s">
        <v>1431</v>
      </c>
      <c r="BC12" s="297" t="s">
        <v>1431</v>
      </c>
      <c r="BD12" s="297" t="s">
        <v>1431</v>
      </c>
      <c r="BE12" s="297" t="s">
        <v>1431</v>
      </c>
      <c r="BF12" s="297" t="s">
        <v>1431</v>
      </c>
      <c r="BG12" s="297" t="s">
        <v>1431</v>
      </c>
      <c r="BH12" s="297" t="s">
        <v>1431</v>
      </c>
      <c r="BI12" s="297" t="s">
        <v>1431</v>
      </c>
      <c r="BJ12" s="297" t="s">
        <v>1431</v>
      </c>
      <c r="BK12" s="297" t="s">
        <v>1431</v>
      </c>
      <c r="BL12" s="297" t="s">
        <v>1431</v>
      </c>
      <c r="BM12" s="297" t="s">
        <v>1431</v>
      </c>
      <c r="BN12" s="297" t="s">
        <v>1431</v>
      </c>
      <c r="BO12" s="297" t="s">
        <v>1431</v>
      </c>
      <c r="BP12" s="297" t="s">
        <v>1431</v>
      </c>
      <c r="BQ12" s="297" t="s">
        <v>1431</v>
      </c>
      <c r="BR12" s="297" t="s">
        <v>1431</v>
      </c>
      <c r="BS12" s="297" t="s">
        <v>1431</v>
      </c>
      <c r="BT12" s="297" t="s">
        <v>1431</v>
      </c>
      <c r="BU12" s="297" t="s">
        <v>1431</v>
      </c>
      <c r="BV12" s="297" t="s">
        <v>1431</v>
      </c>
      <c r="BW12" s="367"/>
    </row>
    <row r="13" spans="1:75" ht="11.15" customHeight="1" x14ac:dyDescent="0.25">
      <c r="A13" s="127" t="s">
        <v>313</v>
      </c>
      <c r="B13" s="135" t="s">
        <v>305</v>
      </c>
      <c r="C13" s="202">
        <v>0.78</v>
      </c>
      <c r="D13" s="202">
        <v>0.15</v>
      </c>
      <c r="E13" s="202">
        <v>0.1</v>
      </c>
      <c r="F13" s="202">
        <v>8.5000000000000006E-2</v>
      </c>
      <c r="G13" s="202">
        <v>0.08</v>
      </c>
      <c r="H13" s="202">
        <v>0.08</v>
      </c>
      <c r="I13" s="202">
        <v>0.105</v>
      </c>
      <c r="J13" s="202">
        <v>0.09</v>
      </c>
      <c r="K13" s="202">
        <v>0.13</v>
      </c>
      <c r="L13" s="202">
        <v>0.44</v>
      </c>
      <c r="M13" s="202">
        <v>1.08</v>
      </c>
      <c r="N13" s="202">
        <v>1.24</v>
      </c>
      <c r="O13" s="202">
        <v>1.1499999999999999</v>
      </c>
      <c r="P13" s="202">
        <v>1.19</v>
      </c>
      <c r="Q13" s="202">
        <v>1.21</v>
      </c>
      <c r="R13" s="202">
        <v>1.1399999999999999</v>
      </c>
      <c r="S13" s="202">
        <v>1.17</v>
      </c>
      <c r="T13" s="202">
        <v>1.18</v>
      </c>
      <c r="U13" s="202">
        <v>1.19</v>
      </c>
      <c r="V13" s="202">
        <v>1.18</v>
      </c>
      <c r="W13" s="202">
        <v>1.1599999999999999</v>
      </c>
      <c r="X13" s="202">
        <v>1.1599999999999999</v>
      </c>
      <c r="Y13" s="202">
        <v>1.1399999999999999</v>
      </c>
      <c r="Z13" s="202">
        <v>1.05</v>
      </c>
      <c r="AA13" s="202">
        <v>0.98</v>
      </c>
      <c r="AB13" s="202">
        <v>1.1299999999999999</v>
      </c>
      <c r="AC13" s="202">
        <v>1.08</v>
      </c>
      <c r="AD13" s="202">
        <v>0.91</v>
      </c>
      <c r="AE13" s="202">
        <v>0.73</v>
      </c>
      <c r="AF13" s="202">
        <v>0.65</v>
      </c>
      <c r="AG13" s="202">
        <v>0.6</v>
      </c>
      <c r="AH13" s="202">
        <v>1.1200000000000001</v>
      </c>
      <c r="AI13" s="202">
        <v>1.1499999999999999</v>
      </c>
      <c r="AJ13" s="202">
        <v>1.1599999999999999</v>
      </c>
      <c r="AK13" s="202">
        <v>1.1100000000000001</v>
      </c>
      <c r="AL13" s="202">
        <v>1.1499999999999999</v>
      </c>
      <c r="AM13" s="202">
        <v>1.1299999999999999</v>
      </c>
      <c r="AN13" s="202">
        <v>1.1599999999999999</v>
      </c>
      <c r="AO13" s="202">
        <v>1.1399999999999999</v>
      </c>
      <c r="AP13" s="202">
        <v>1.1399999999999999</v>
      </c>
      <c r="AQ13" s="202">
        <v>1.1499999999999999</v>
      </c>
      <c r="AR13" s="202">
        <v>1.1499999999999999</v>
      </c>
      <c r="AS13" s="202">
        <v>1.1299999999999999</v>
      </c>
      <c r="AT13" s="202">
        <v>1.1599999999999999</v>
      </c>
      <c r="AU13" s="202">
        <v>1.1599999999999999</v>
      </c>
      <c r="AV13" s="202">
        <v>1.1499999999999999</v>
      </c>
      <c r="AW13" s="202">
        <v>1.19</v>
      </c>
      <c r="AX13" s="202">
        <v>1.17</v>
      </c>
      <c r="AY13" s="202">
        <v>0.99</v>
      </c>
      <c r="AZ13" s="297" t="s">
        <v>1431</v>
      </c>
      <c r="BA13" s="297" t="s">
        <v>1431</v>
      </c>
      <c r="BB13" s="297" t="s">
        <v>1431</v>
      </c>
      <c r="BC13" s="297" t="s">
        <v>1431</v>
      </c>
      <c r="BD13" s="297" t="s">
        <v>1431</v>
      </c>
      <c r="BE13" s="297" t="s">
        <v>1431</v>
      </c>
      <c r="BF13" s="297" t="s">
        <v>1431</v>
      </c>
      <c r="BG13" s="297" t="s">
        <v>1431</v>
      </c>
      <c r="BH13" s="297" t="s">
        <v>1431</v>
      </c>
      <c r="BI13" s="297" t="s">
        <v>1431</v>
      </c>
      <c r="BJ13" s="297" t="s">
        <v>1431</v>
      </c>
      <c r="BK13" s="297" t="s">
        <v>1431</v>
      </c>
      <c r="BL13" s="297" t="s">
        <v>1431</v>
      </c>
      <c r="BM13" s="297" t="s">
        <v>1431</v>
      </c>
      <c r="BN13" s="297" t="s">
        <v>1431</v>
      </c>
      <c r="BO13" s="297" t="s">
        <v>1431</v>
      </c>
      <c r="BP13" s="297" t="s">
        <v>1431</v>
      </c>
      <c r="BQ13" s="297" t="s">
        <v>1431</v>
      </c>
      <c r="BR13" s="297" t="s">
        <v>1431</v>
      </c>
      <c r="BS13" s="297" t="s">
        <v>1431</v>
      </c>
      <c r="BT13" s="297" t="s">
        <v>1431</v>
      </c>
      <c r="BU13" s="297" t="s">
        <v>1431</v>
      </c>
      <c r="BV13" s="297" t="s">
        <v>1431</v>
      </c>
      <c r="BW13" s="367"/>
    </row>
    <row r="14" spans="1:75" ht="11.15" customHeight="1" x14ac:dyDescent="0.25">
      <c r="A14" s="127" t="s">
        <v>314</v>
      </c>
      <c r="B14" s="135" t="s">
        <v>306</v>
      </c>
      <c r="C14" s="202">
        <v>1.75</v>
      </c>
      <c r="D14" s="202">
        <v>1.72</v>
      </c>
      <c r="E14" s="202">
        <v>1.7</v>
      </c>
      <c r="F14" s="202">
        <v>1.65</v>
      </c>
      <c r="G14" s="202">
        <v>1.57</v>
      </c>
      <c r="H14" s="202">
        <v>1.42</v>
      </c>
      <c r="I14" s="202">
        <v>1.4</v>
      </c>
      <c r="J14" s="202">
        <v>1.45</v>
      </c>
      <c r="K14" s="202">
        <v>1.47</v>
      </c>
      <c r="L14" s="202">
        <v>1.52</v>
      </c>
      <c r="M14" s="202">
        <v>1.45</v>
      </c>
      <c r="N14" s="202">
        <v>1.35</v>
      </c>
      <c r="O14" s="202">
        <v>1.22</v>
      </c>
      <c r="P14" s="202">
        <v>1.36</v>
      </c>
      <c r="Q14" s="202">
        <v>1.35</v>
      </c>
      <c r="R14" s="202">
        <v>1.3</v>
      </c>
      <c r="S14" s="202">
        <v>1.34</v>
      </c>
      <c r="T14" s="202">
        <v>1.31</v>
      </c>
      <c r="U14" s="202">
        <v>1.34</v>
      </c>
      <c r="V14" s="202">
        <v>1.17</v>
      </c>
      <c r="W14" s="202">
        <v>1.32</v>
      </c>
      <c r="X14" s="202">
        <v>1.28</v>
      </c>
      <c r="Y14" s="202">
        <v>1.35</v>
      </c>
      <c r="Z14" s="202">
        <v>1.29</v>
      </c>
      <c r="AA14" s="202">
        <v>1.28</v>
      </c>
      <c r="AB14" s="202">
        <v>1.33</v>
      </c>
      <c r="AC14" s="202">
        <v>1.22</v>
      </c>
      <c r="AD14" s="202">
        <v>1.2</v>
      </c>
      <c r="AE14" s="202">
        <v>1.05</v>
      </c>
      <c r="AF14" s="202">
        <v>1.07</v>
      </c>
      <c r="AG14" s="202">
        <v>1.02</v>
      </c>
      <c r="AH14" s="202">
        <v>0.92</v>
      </c>
      <c r="AI14" s="202">
        <v>0.97</v>
      </c>
      <c r="AJ14" s="202">
        <v>1</v>
      </c>
      <c r="AK14" s="202">
        <v>1.06</v>
      </c>
      <c r="AL14" s="202">
        <v>1.1399999999999999</v>
      </c>
      <c r="AM14" s="202">
        <v>1.2</v>
      </c>
      <c r="AN14" s="202">
        <v>1.26</v>
      </c>
      <c r="AO14" s="202">
        <v>1.25</v>
      </c>
      <c r="AP14" s="202">
        <v>1.06</v>
      </c>
      <c r="AQ14" s="202">
        <v>1.26</v>
      </c>
      <c r="AR14" s="202">
        <v>1.25</v>
      </c>
      <c r="AS14" s="202">
        <v>1.1299999999999999</v>
      </c>
      <c r="AT14" s="202">
        <v>1.2</v>
      </c>
      <c r="AU14" s="202">
        <v>1.29</v>
      </c>
      <c r="AV14" s="202">
        <v>1.31</v>
      </c>
      <c r="AW14" s="202">
        <v>1.25</v>
      </c>
      <c r="AX14" s="202">
        <v>1.36</v>
      </c>
      <c r="AY14" s="202">
        <v>1.29</v>
      </c>
      <c r="AZ14" s="297" t="s">
        <v>1431</v>
      </c>
      <c r="BA14" s="297" t="s">
        <v>1431</v>
      </c>
      <c r="BB14" s="297" t="s">
        <v>1431</v>
      </c>
      <c r="BC14" s="297" t="s">
        <v>1431</v>
      </c>
      <c r="BD14" s="297" t="s">
        <v>1431</v>
      </c>
      <c r="BE14" s="297" t="s">
        <v>1431</v>
      </c>
      <c r="BF14" s="297" t="s">
        <v>1431</v>
      </c>
      <c r="BG14" s="297" t="s">
        <v>1431</v>
      </c>
      <c r="BH14" s="297" t="s">
        <v>1431</v>
      </c>
      <c r="BI14" s="297" t="s">
        <v>1431</v>
      </c>
      <c r="BJ14" s="297" t="s">
        <v>1431</v>
      </c>
      <c r="BK14" s="297" t="s">
        <v>1431</v>
      </c>
      <c r="BL14" s="297" t="s">
        <v>1431</v>
      </c>
      <c r="BM14" s="297" t="s">
        <v>1431</v>
      </c>
      <c r="BN14" s="297" t="s">
        <v>1431</v>
      </c>
      <c r="BO14" s="297" t="s">
        <v>1431</v>
      </c>
      <c r="BP14" s="297" t="s">
        <v>1431</v>
      </c>
      <c r="BQ14" s="297" t="s">
        <v>1431</v>
      </c>
      <c r="BR14" s="297" t="s">
        <v>1431</v>
      </c>
      <c r="BS14" s="297" t="s">
        <v>1431</v>
      </c>
      <c r="BT14" s="297" t="s">
        <v>1431</v>
      </c>
      <c r="BU14" s="297" t="s">
        <v>1431</v>
      </c>
      <c r="BV14" s="297" t="s">
        <v>1431</v>
      </c>
      <c r="BW14" s="367"/>
    </row>
    <row r="15" spans="1:75" ht="11.15" customHeight="1" x14ac:dyDescent="0.25">
      <c r="A15" s="127" t="s">
        <v>315</v>
      </c>
      <c r="B15" s="135" t="s">
        <v>307</v>
      </c>
      <c r="C15" s="202">
        <v>9.85</v>
      </c>
      <c r="D15" s="202">
        <v>9.75</v>
      </c>
      <c r="E15" s="202">
        <v>9.8000000000000007</v>
      </c>
      <c r="F15" s="202">
        <v>11.6</v>
      </c>
      <c r="G15" s="202">
        <v>8.5500000000000007</v>
      </c>
      <c r="H15" s="202">
        <v>7.7</v>
      </c>
      <c r="I15" s="202">
        <v>8.4</v>
      </c>
      <c r="J15" s="202">
        <v>8.9</v>
      </c>
      <c r="K15" s="202">
        <v>9.01</v>
      </c>
      <c r="L15" s="202">
        <v>9.01</v>
      </c>
      <c r="M15" s="202">
        <v>9.01</v>
      </c>
      <c r="N15" s="202">
        <v>9.01</v>
      </c>
      <c r="O15" s="202">
        <v>9.1</v>
      </c>
      <c r="P15" s="202">
        <v>8.1999999999999993</v>
      </c>
      <c r="Q15" s="202">
        <v>8.15</v>
      </c>
      <c r="R15" s="202">
        <v>8.15</v>
      </c>
      <c r="S15" s="202">
        <v>8.4819999999999993</v>
      </c>
      <c r="T15" s="202">
        <v>8.9469999999999992</v>
      </c>
      <c r="U15" s="202">
        <v>9.4499999999999993</v>
      </c>
      <c r="V15" s="202">
        <v>9.5500000000000007</v>
      </c>
      <c r="W15" s="202">
        <v>9.65</v>
      </c>
      <c r="X15" s="202">
        <v>9.8000000000000007</v>
      </c>
      <c r="Y15" s="202">
        <v>9.9</v>
      </c>
      <c r="Z15" s="202">
        <v>9.9</v>
      </c>
      <c r="AA15" s="202">
        <v>10</v>
      </c>
      <c r="AB15" s="202">
        <v>10.25</v>
      </c>
      <c r="AC15" s="202">
        <v>10</v>
      </c>
      <c r="AD15" s="202">
        <v>10.3</v>
      </c>
      <c r="AE15" s="202">
        <v>10.25</v>
      </c>
      <c r="AF15" s="202">
        <v>10.35</v>
      </c>
      <c r="AG15" s="202">
        <v>10.6</v>
      </c>
      <c r="AH15" s="202">
        <v>10.95</v>
      </c>
      <c r="AI15" s="202">
        <v>11</v>
      </c>
      <c r="AJ15" s="202">
        <v>10.5</v>
      </c>
      <c r="AK15" s="202">
        <v>10.5</v>
      </c>
      <c r="AL15" s="202">
        <v>10.5</v>
      </c>
      <c r="AM15" s="202">
        <v>9.8000000000000007</v>
      </c>
      <c r="AN15" s="202">
        <v>10</v>
      </c>
      <c r="AO15" s="202">
        <v>10.25</v>
      </c>
      <c r="AP15" s="202">
        <v>10.6</v>
      </c>
      <c r="AQ15" s="202">
        <v>9.9</v>
      </c>
      <c r="AR15" s="202">
        <v>10.050000000000001</v>
      </c>
      <c r="AS15" s="202">
        <v>9.17</v>
      </c>
      <c r="AT15" s="202">
        <v>8.6999999999999993</v>
      </c>
      <c r="AU15" s="202">
        <v>9.1999999999999993</v>
      </c>
      <c r="AV15" s="202">
        <v>9.0500000000000007</v>
      </c>
      <c r="AW15" s="202">
        <v>9</v>
      </c>
      <c r="AX15" s="202">
        <v>8.8000000000000007</v>
      </c>
      <c r="AY15" s="202">
        <v>8.9</v>
      </c>
      <c r="AZ15" s="297" t="s">
        <v>1431</v>
      </c>
      <c r="BA15" s="297" t="s">
        <v>1431</v>
      </c>
      <c r="BB15" s="297" t="s">
        <v>1431</v>
      </c>
      <c r="BC15" s="297" t="s">
        <v>1431</v>
      </c>
      <c r="BD15" s="297" t="s">
        <v>1431</v>
      </c>
      <c r="BE15" s="297" t="s">
        <v>1431</v>
      </c>
      <c r="BF15" s="297" t="s">
        <v>1431</v>
      </c>
      <c r="BG15" s="297" t="s">
        <v>1431</v>
      </c>
      <c r="BH15" s="297" t="s">
        <v>1431</v>
      </c>
      <c r="BI15" s="297" t="s">
        <v>1431</v>
      </c>
      <c r="BJ15" s="297" t="s">
        <v>1431</v>
      </c>
      <c r="BK15" s="297" t="s">
        <v>1431</v>
      </c>
      <c r="BL15" s="297" t="s">
        <v>1431</v>
      </c>
      <c r="BM15" s="297" t="s">
        <v>1431</v>
      </c>
      <c r="BN15" s="297" t="s">
        <v>1431</v>
      </c>
      <c r="BO15" s="297" t="s">
        <v>1431</v>
      </c>
      <c r="BP15" s="297" t="s">
        <v>1431</v>
      </c>
      <c r="BQ15" s="297" t="s">
        <v>1431</v>
      </c>
      <c r="BR15" s="297" t="s">
        <v>1431</v>
      </c>
      <c r="BS15" s="297" t="s">
        <v>1431</v>
      </c>
      <c r="BT15" s="297" t="s">
        <v>1431</v>
      </c>
      <c r="BU15" s="297" t="s">
        <v>1431</v>
      </c>
      <c r="BV15" s="297" t="s">
        <v>1431</v>
      </c>
      <c r="BW15" s="367"/>
    </row>
    <row r="16" spans="1:75" ht="11.15" customHeight="1" x14ac:dyDescent="0.25">
      <c r="A16" s="127" t="s">
        <v>316</v>
      </c>
      <c r="B16" s="135" t="s">
        <v>308</v>
      </c>
      <c r="C16" s="202">
        <v>3.2</v>
      </c>
      <c r="D16" s="202">
        <v>3.2</v>
      </c>
      <c r="E16" s="202">
        <v>3.5</v>
      </c>
      <c r="F16" s="202">
        <v>3.8</v>
      </c>
      <c r="G16" s="202">
        <v>2.5</v>
      </c>
      <c r="H16" s="202">
        <v>2.35</v>
      </c>
      <c r="I16" s="202">
        <v>2.4500000000000002</v>
      </c>
      <c r="J16" s="202">
        <v>2.7</v>
      </c>
      <c r="K16" s="202">
        <v>2.5</v>
      </c>
      <c r="L16" s="202">
        <v>2.42</v>
      </c>
      <c r="M16" s="202">
        <v>2.5099999999999998</v>
      </c>
      <c r="N16" s="202">
        <v>2.58</v>
      </c>
      <c r="O16" s="202">
        <v>2.61</v>
      </c>
      <c r="P16" s="202">
        <v>2.61</v>
      </c>
      <c r="Q16" s="202">
        <v>2.61</v>
      </c>
      <c r="R16" s="202">
        <v>2.61</v>
      </c>
      <c r="S16" s="202">
        <v>2.64</v>
      </c>
      <c r="T16" s="202">
        <v>2.69</v>
      </c>
      <c r="U16" s="202">
        <v>2.72</v>
      </c>
      <c r="V16" s="202">
        <v>2.77</v>
      </c>
      <c r="W16" s="202">
        <v>2.79</v>
      </c>
      <c r="X16" s="202">
        <v>2.83</v>
      </c>
      <c r="Y16" s="202">
        <v>2.85</v>
      </c>
      <c r="Z16" s="202">
        <v>2.9</v>
      </c>
      <c r="AA16" s="202">
        <v>2.91</v>
      </c>
      <c r="AB16" s="202">
        <v>2.9449999999999998</v>
      </c>
      <c r="AC16" s="202">
        <v>2.97</v>
      </c>
      <c r="AD16" s="202">
        <v>3.01</v>
      </c>
      <c r="AE16" s="202">
        <v>3.04</v>
      </c>
      <c r="AF16" s="202">
        <v>3.08</v>
      </c>
      <c r="AG16" s="202">
        <v>3.13</v>
      </c>
      <c r="AH16" s="202">
        <v>3.18</v>
      </c>
      <c r="AI16" s="202">
        <v>3.19</v>
      </c>
      <c r="AJ16" s="202">
        <v>3.18</v>
      </c>
      <c r="AK16" s="202">
        <v>3.05</v>
      </c>
      <c r="AL16" s="202">
        <v>3.05</v>
      </c>
      <c r="AM16" s="202">
        <v>3.06</v>
      </c>
      <c r="AN16" s="202">
        <v>3.06</v>
      </c>
      <c r="AO16" s="202">
        <v>3.06</v>
      </c>
      <c r="AP16" s="202">
        <v>3.03</v>
      </c>
      <c r="AQ16" s="202">
        <v>2.9</v>
      </c>
      <c r="AR16" s="202">
        <v>2.9</v>
      </c>
      <c r="AS16" s="202">
        <v>2.9</v>
      </c>
      <c r="AT16" s="202">
        <v>2.91</v>
      </c>
      <c r="AU16" s="202">
        <v>2.92</v>
      </c>
      <c r="AV16" s="202">
        <v>2.93</v>
      </c>
      <c r="AW16" s="202">
        <v>2.89</v>
      </c>
      <c r="AX16" s="202">
        <v>2.91</v>
      </c>
      <c r="AY16" s="202">
        <v>2.91</v>
      </c>
      <c r="AZ16" s="297" t="s">
        <v>1431</v>
      </c>
      <c r="BA16" s="297" t="s">
        <v>1431</v>
      </c>
      <c r="BB16" s="297" t="s">
        <v>1431</v>
      </c>
      <c r="BC16" s="297" t="s">
        <v>1431</v>
      </c>
      <c r="BD16" s="297" t="s">
        <v>1431</v>
      </c>
      <c r="BE16" s="297" t="s">
        <v>1431</v>
      </c>
      <c r="BF16" s="297" t="s">
        <v>1431</v>
      </c>
      <c r="BG16" s="297" t="s">
        <v>1431</v>
      </c>
      <c r="BH16" s="297" t="s">
        <v>1431</v>
      </c>
      <c r="BI16" s="297" t="s">
        <v>1431</v>
      </c>
      <c r="BJ16" s="297" t="s">
        <v>1431</v>
      </c>
      <c r="BK16" s="297" t="s">
        <v>1431</v>
      </c>
      <c r="BL16" s="297" t="s">
        <v>1431</v>
      </c>
      <c r="BM16" s="297" t="s">
        <v>1431</v>
      </c>
      <c r="BN16" s="297" t="s">
        <v>1431</v>
      </c>
      <c r="BO16" s="297" t="s">
        <v>1431</v>
      </c>
      <c r="BP16" s="297" t="s">
        <v>1431</v>
      </c>
      <c r="BQ16" s="297" t="s">
        <v>1431</v>
      </c>
      <c r="BR16" s="297" t="s">
        <v>1431</v>
      </c>
      <c r="BS16" s="297" t="s">
        <v>1431</v>
      </c>
      <c r="BT16" s="297" t="s">
        <v>1431</v>
      </c>
      <c r="BU16" s="297" t="s">
        <v>1431</v>
      </c>
      <c r="BV16" s="297" t="s">
        <v>1431</v>
      </c>
      <c r="BW16" s="367"/>
    </row>
    <row r="17" spans="1:75" ht="11.15" customHeight="1" x14ac:dyDescent="0.25">
      <c r="A17" s="127" t="s">
        <v>317</v>
      </c>
      <c r="B17" s="135" t="s">
        <v>309</v>
      </c>
      <c r="C17" s="202">
        <v>0.85</v>
      </c>
      <c r="D17" s="202">
        <v>0.8</v>
      </c>
      <c r="E17" s="202">
        <v>0.65</v>
      </c>
      <c r="F17" s="202">
        <v>0.6</v>
      </c>
      <c r="G17" s="202">
        <v>0.52500000000000002</v>
      </c>
      <c r="H17" s="202">
        <v>0.38</v>
      </c>
      <c r="I17" s="202">
        <v>0.36</v>
      </c>
      <c r="J17" s="202">
        <v>0.36</v>
      </c>
      <c r="K17" s="202">
        <v>0.34</v>
      </c>
      <c r="L17" s="202">
        <v>0.38</v>
      </c>
      <c r="M17" s="202">
        <v>0.4</v>
      </c>
      <c r="N17" s="202">
        <v>0.41</v>
      </c>
      <c r="O17" s="202">
        <v>0.5</v>
      </c>
      <c r="P17" s="202">
        <v>0.54</v>
      </c>
      <c r="Q17" s="202">
        <v>0.53</v>
      </c>
      <c r="R17" s="202">
        <v>0.49</v>
      </c>
      <c r="S17" s="202">
        <v>0.53500000000000003</v>
      </c>
      <c r="T17" s="202">
        <v>0.55000000000000004</v>
      </c>
      <c r="U17" s="202">
        <v>0.54</v>
      </c>
      <c r="V17" s="202">
        <v>0.53</v>
      </c>
      <c r="W17" s="202">
        <v>0.53</v>
      </c>
      <c r="X17" s="202">
        <v>0.6</v>
      </c>
      <c r="Y17" s="202">
        <v>0.68</v>
      </c>
      <c r="Z17" s="202">
        <v>0.75</v>
      </c>
      <c r="AA17" s="202">
        <v>0.68</v>
      </c>
      <c r="AB17" s="202">
        <v>0.7</v>
      </c>
      <c r="AC17" s="202">
        <v>0.72499999999999998</v>
      </c>
      <c r="AD17" s="202">
        <v>0.75</v>
      </c>
      <c r="AE17" s="202">
        <v>0.72</v>
      </c>
      <c r="AF17" s="202">
        <v>0.7</v>
      </c>
      <c r="AG17" s="202">
        <v>0.62</v>
      </c>
      <c r="AH17" s="202">
        <v>0.7</v>
      </c>
      <c r="AI17" s="202">
        <v>0.67</v>
      </c>
      <c r="AJ17" s="202">
        <v>0.72</v>
      </c>
      <c r="AK17" s="202">
        <v>0.67</v>
      </c>
      <c r="AL17" s="202">
        <v>0.67</v>
      </c>
      <c r="AM17" s="202">
        <v>0.72</v>
      </c>
      <c r="AN17" s="202">
        <v>0.67</v>
      </c>
      <c r="AO17" s="202">
        <v>0.7</v>
      </c>
      <c r="AP17" s="202">
        <v>0.74</v>
      </c>
      <c r="AQ17" s="202">
        <v>0.76</v>
      </c>
      <c r="AR17" s="202">
        <v>0.76</v>
      </c>
      <c r="AS17" s="202">
        <v>0.79</v>
      </c>
      <c r="AT17" s="202">
        <v>0.76</v>
      </c>
      <c r="AU17" s="202">
        <v>0.73499999999999999</v>
      </c>
      <c r="AV17" s="202">
        <v>0.73499999999999999</v>
      </c>
      <c r="AW17" s="202">
        <v>0.75</v>
      </c>
      <c r="AX17" s="202">
        <v>0.76</v>
      </c>
      <c r="AY17" s="202">
        <v>0.77</v>
      </c>
      <c r="AZ17" s="297" t="s">
        <v>1431</v>
      </c>
      <c r="BA17" s="297" t="s">
        <v>1431</v>
      </c>
      <c r="BB17" s="297" t="s">
        <v>1431</v>
      </c>
      <c r="BC17" s="297" t="s">
        <v>1431</v>
      </c>
      <c r="BD17" s="297" t="s">
        <v>1431</v>
      </c>
      <c r="BE17" s="297" t="s">
        <v>1431</v>
      </c>
      <c r="BF17" s="297" t="s">
        <v>1431</v>
      </c>
      <c r="BG17" s="297" t="s">
        <v>1431</v>
      </c>
      <c r="BH17" s="297" t="s">
        <v>1431</v>
      </c>
      <c r="BI17" s="297" t="s">
        <v>1431</v>
      </c>
      <c r="BJ17" s="297" t="s">
        <v>1431</v>
      </c>
      <c r="BK17" s="297" t="s">
        <v>1431</v>
      </c>
      <c r="BL17" s="297" t="s">
        <v>1431</v>
      </c>
      <c r="BM17" s="297" t="s">
        <v>1431</v>
      </c>
      <c r="BN17" s="297" t="s">
        <v>1431</v>
      </c>
      <c r="BO17" s="297" t="s">
        <v>1431</v>
      </c>
      <c r="BP17" s="297" t="s">
        <v>1431</v>
      </c>
      <c r="BQ17" s="297" t="s">
        <v>1431</v>
      </c>
      <c r="BR17" s="297" t="s">
        <v>1431</v>
      </c>
      <c r="BS17" s="297" t="s">
        <v>1431</v>
      </c>
      <c r="BT17" s="297" t="s">
        <v>1431</v>
      </c>
      <c r="BU17" s="297" t="s">
        <v>1431</v>
      </c>
      <c r="BV17" s="297" t="s">
        <v>1431</v>
      </c>
      <c r="BW17" s="367"/>
    </row>
    <row r="18" spans="1:75" ht="11.15" customHeight="1" x14ac:dyDescent="0.25">
      <c r="A18" s="127" t="s">
        <v>288</v>
      </c>
      <c r="B18" s="135" t="s">
        <v>77</v>
      </c>
      <c r="C18" s="202">
        <v>27.32</v>
      </c>
      <c r="D18" s="202">
        <v>26.65</v>
      </c>
      <c r="E18" s="202">
        <v>26.79</v>
      </c>
      <c r="F18" s="202">
        <v>28.855</v>
      </c>
      <c r="G18" s="202">
        <v>23.03</v>
      </c>
      <c r="H18" s="202">
        <v>21.13</v>
      </c>
      <c r="I18" s="202">
        <v>21.824999999999999</v>
      </c>
      <c r="J18" s="202">
        <v>22.76</v>
      </c>
      <c r="K18" s="202">
        <v>22.734999999999999</v>
      </c>
      <c r="L18" s="202">
        <v>23.19</v>
      </c>
      <c r="M18" s="202">
        <v>23.92</v>
      </c>
      <c r="N18" s="202">
        <v>24.155000000000001</v>
      </c>
      <c r="O18" s="202">
        <v>24.204999999999998</v>
      </c>
      <c r="P18" s="202">
        <v>23.785</v>
      </c>
      <c r="Q18" s="202">
        <v>23.895</v>
      </c>
      <c r="R18" s="202">
        <v>23.885000000000002</v>
      </c>
      <c r="S18" s="202">
        <v>24.391999999999999</v>
      </c>
      <c r="T18" s="202">
        <v>24.954999999999998</v>
      </c>
      <c r="U18" s="202">
        <v>25.61</v>
      </c>
      <c r="V18" s="202">
        <v>25.635000000000002</v>
      </c>
      <c r="W18" s="202">
        <v>25.965</v>
      </c>
      <c r="X18" s="202">
        <v>26.285</v>
      </c>
      <c r="Y18" s="202">
        <v>26.635000000000002</v>
      </c>
      <c r="Z18" s="202">
        <v>26.7</v>
      </c>
      <c r="AA18" s="202">
        <v>26.7</v>
      </c>
      <c r="AB18" s="202">
        <v>27.395</v>
      </c>
      <c r="AC18" s="202">
        <v>27.065000000000001</v>
      </c>
      <c r="AD18" s="202">
        <v>27.39</v>
      </c>
      <c r="AE18" s="202">
        <v>26.944654</v>
      </c>
      <c r="AF18" s="202">
        <v>27.1</v>
      </c>
      <c r="AG18" s="202">
        <v>27.38</v>
      </c>
      <c r="AH18" s="202">
        <v>28.35</v>
      </c>
      <c r="AI18" s="202">
        <v>28.5</v>
      </c>
      <c r="AJ18" s="202">
        <v>28.085000000000001</v>
      </c>
      <c r="AK18" s="202">
        <v>27.66</v>
      </c>
      <c r="AL18" s="202">
        <v>27.71</v>
      </c>
      <c r="AM18" s="202">
        <v>27.114999999999998</v>
      </c>
      <c r="AN18" s="202">
        <v>27.4</v>
      </c>
      <c r="AO18" s="202">
        <v>27.614999999999998</v>
      </c>
      <c r="AP18" s="202">
        <v>27.59</v>
      </c>
      <c r="AQ18" s="202">
        <v>26.984999999999999</v>
      </c>
      <c r="AR18" s="202">
        <v>27.135000000000002</v>
      </c>
      <c r="AS18" s="202">
        <v>26.29</v>
      </c>
      <c r="AT18" s="202">
        <v>26.085000000000001</v>
      </c>
      <c r="AU18" s="202">
        <v>26.745000000000001</v>
      </c>
      <c r="AV18" s="202">
        <v>26.625</v>
      </c>
      <c r="AW18" s="202">
        <v>26.61</v>
      </c>
      <c r="AX18" s="202">
        <v>26.57</v>
      </c>
      <c r="AY18" s="202">
        <v>26.249965</v>
      </c>
      <c r="AZ18" s="297">
        <v>26.087125</v>
      </c>
      <c r="BA18" s="297">
        <v>26.006284999999998</v>
      </c>
      <c r="BB18" s="297">
        <v>26.632444</v>
      </c>
      <c r="BC18" s="297">
        <v>26.801604000000001</v>
      </c>
      <c r="BD18" s="297">
        <v>26.858764000000001</v>
      </c>
      <c r="BE18" s="297">
        <v>26.912924</v>
      </c>
      <c r="BF18" s="297">
        <v>26.942083</v>
      </c>
      <c r="BG18" s="297">
        <v>26.991243000000001</v>
      </c>
      <c r="BH18" s="297">
        <v>26.945402999999999</v>
      </c>
      <c r="BI18" s="297">
        <v>26.764562999999999</v>
      </c>
      <c r="BJ18" s="297">
        <v>26.673722000000001</v>
      </c>
      <c r="BK18" s="297">
        <v>27.215548999999999</v>
      </c>
      <c r="BL18" s="297">
        <v>27.214209</v>
      </c>
      <c r="BM18" s="297">
        <v>27.312868000000002</v>
      </c>
      <c r="BN18" s="297">
        <v>27.356528000000001</v>
      </c>
      <c r="BO18" s="297">
        <v>27.405187999999999</v>
      </c>
      <c r="BP18" s="297">
        <v>27.503848000000001</v>
      </c>
      <c r="BQ18" s="297">
        <v>27.497506999999999</v>
      </c>
      <c r="BR18" s="297">
        <v>27.496167</v>
      </c>
      <c r="BS18" s="297">
        <v>27.494827000000001</v>
      </c>
      <c r="BT18" s="297">
        <v>27.388486</v>
      </c>
      <c r="BU18" s="297">
        <v>27.187145999999998</v>
      </c>
      <c r="BV18" s="297">
        <v>27.085806000000002</v>
      </c>
      <c r="BW18" s="367"/>
    </row>
    <row r="19" spans="1:75" ht="11.15" customHeight="1" x14ac:dyDescent="0.2">
      <c r="C19" s="360"/>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365"/>
      <c r="BA19" s="365"/>
      <c r="BB19" s="365"/>
      <c r="BC19" s="365"/>
      <c r="BD19" s="365"/>
      <c r="BE19" s="365"/>
      <c r="BF19" s="365"/>
      <c r="BG19" s="365"/>
      <c r="BH19" s="365"/>
      <c r="BI19" s="365"/>
      <c r="BJ19" s="365"/>
      <c r="BK19" s="365"/>
      <c r="BL19" s="365"/>
      <c r="BM19" s="365"/>
      <c r="BN19" s="365"/>
      <c r="BO19" s="365"/>
      <c r="BP19" s="365"/>
      <c r="BQ19" s="365"/>
      <c r="BR19" s="365"/>
      <c r="BS19" s="365"/>
      <c r="BT19" s="365"/>
      <c r="BU19" s="365"/>
      <c r="BV19" s="365"/>
      <c r="BW19" s="367"/>
    </row>
    <row r="20" spans="1:75" ht="11.15" customHeight="1" x14ac:dyDescent="0.25">
      <c r="A20" s="127" t="s">
        <v>355</v>
      </c>
      <c r="B20" s="134" t="s">
        <v>948</v>
      </c>
      <c r="C20" s="202">
        <v>5.0450572970999996</v>
      </c>
      <c r="D20" s="202">
        <v>5.0154794881000004</v>
      </c>
      <c r="E20" s="202">
        <v>4.9840321823</v>
      </c>
      <c r="F20" s="202">
        <v>5.0128787016</v>
      </c>
      <c r="G20" s="202">
        <v>4.9342647712999996</v>
      </c>
      <c r="H20" s="202">
        <v>4.9395670003000003</v>
      </c>
      <c r="I20" s="202">
        <v>4.9508250611999998</v>
      </c>
      <c r="J20" s="202">
        <v>4.9898113360999998</v>
      </c>
      <c r="K20" s="202">
        <v>5.0726996938999998</v>
      </c>
      <c r="L20" s="202">
        <v>5.0561288151000001</v>
      </c>
      <c r="M20" s="202">
        <v>5.0810909645000004</v>
      </c>
      <c r="N20" s="202">
        <v>5.0935331984000003</v>
      </c>
      <c r="O20" s="202">
        <v>5.2029366488999997</v>
      </c>
      <c r="P20" s="202">
        <v>5.1485848459000003</v>
      </c>
      <c r="Q20" s="202">
        <v>5.1653517394000001</v>
      </c>
      <c r="R20" s="202">
        <v>5.2753858918000001</v>
      </c>
      <c r="S20" s="202">
        <v>5.3064616854000004</v>
      </c>
      <c r="T20" s="202">
        <v>5.3065027238000004</v>
      </c>
      <c r="U20" s="202">
        <v>5.3425027238</v>
      </c>
      <c r="V20" s="202">
        <v>5.3520767686999999</v>
      </c>
      <c r="W20" s="202">
        <v>5.3588408061999999</v>
      </c>
      <c r="X20" s="202">
        <v>5.3681048436000003</v>
      </c>
      <c r="Y20" s="202">
        <v>5.2826442007000001</v>
      </c>
      <c r="Z20" s="202">
        <v>5.3881722692</v>
      </c>
      <c r="AA20" s="202">
        <v>5.5337055009</v>
      </c>
      <c r="AB20" s="202">
        <v>5.446823706</v>
      </c>
      <c r="AC20" s="202">
        <v>5.4208293075</v>
      </c>
      <c r="AD20" s="202">
        <v>5.3401955353000004</v>
      </c>
      <c r="AE20" s="202">
        <v>5.3360732034999998</v>
      </c>
      <c r="AF20" s="202">
        <v>5.3557736023000002</v>
      </c>
      <c r="AG20" s="202">
        <v>5.387791075</v>
      </c>
      <c r="AH20" s="202">
        <v>5.4088399999999996</v>
      </c>
      <c r="AI20" s="202">
        <v>5.3739232058999997</v>
      </c>
      <c r="AJ20" s="202">
        <v>5.3609787023999997</v>
      </c>
      <c r="AK20" s="202">
        <v>5.4248724976</v>
      </c>
      <c r="AL20" s="202">
        <v>5.5020639999999998</v>
      </c>
      <c r="AM20" s="202">
        <v>5.4652603137</v>
      </c>
      <c r="AN20" s="202">
        <v>5.3777999999999997</v>
      </c>
      <c r="AO20" s="202">
        <v>5.3517999999999999</v>
      </c>
      <c r="AP20" s="202">
        <v>5.2712000000000003</v>
      </c>
      <c r="AQ20" s="202">
        <v>5.1626000000000003</v>
      </c>
      <c r="AR20" s="202">
        <v>5.2359</v>
      </c>
      <c r="AS20" s="202">
        <v>5.2579000000000002</v>
      </c>
      <c r="AT20" s="202">
        <v>5.2785000000000002</v>
      </c>
      <c r="AU20" s="202">
        <v>5.2434000000000003</v>
      </c>
      <c r="AV20" s="202">
        <v>5.2294</v>
      </c>
      <c r="AW20" s="202">
        <v>5.2948885264000003</v>
      </c>
      <c r="AX20" s="202">
        <v>5.3720867645999997</v>
      </c>
      <c r="AY20" s="202">
        <v>5.4636107527000002</v>
      </c>
      <c r="AZ20" s="297">
        <v>5.3769766193999997</v>
      </c>
      <c r="BA20" s="297">
        <v>5.3493964942999996</v>
      </c>
      <c r="BB20" s="297">
        <v>5.2675804228000001</v>
      </c>
      <c r="BC20" s="297">
        <v>5.2578745747999998</v>
      </c>
      <c r="BD20" s="297">
        <v>5.2726103505999999</v>
      </c>
      <c r="BE20" s="297">
        <v>5.2937936486000003</v>
      </c>
      <c r="BF20" s="297">
        <v>5.3138952284999998</v>
      </c>
      <c r="BG20" s="297">
        <v>5.2780539287000003</v>
      </c>
      <c r="BH20" s="297">
        <v>5.2635971119000002</v>
      </c>
      <c r="BI20" s="297">
        <v>5.3269117071999998</v>
      </c>
      <c r="BJ20" s="297">
        <v>5.4027709414</v>
      </c>
      <c r="BK20" s="297">
        <v>5.2846420134000001</v>
      </c>
      <c r="BL20" s="297">
        <v>5.2849792474999999</v>
      </c>
      <c r="BM20" s="297">
        <v>5.2836162938999998</v>
      </c>
      <c r="BN20" s="297">
        <v>5.2825804111999997</v>
      </c>
      <c r="BO20" s="297">
        <v>5.2818282684</v>
      </c>
      <c r="BP20" s="297">
        <v>5.2820675266999997</v>
      </c>
      <c r="BQ20" s="297">
        <v>5.2813583001</v>
      </c>
      <c r="BR20" s="297">
        <v>5.2809618427</v>
      </c>
      <c r="BS20" s="297">
        <v>5.2806641663000002</v>
      </c>
      <c r="BT20" s="297">
        <v>5.2794165745999999</v>
      </c>
      <c r="BU20" s="297">
        <v>5.2794177238</v>
      </c>
      <c r="BV20" s="297">
        <v>5.2807657009</v>
      </c>
      <c r="BW20" s="367"/>
    </row>
    <row r="21" spans="1:75" ht="11.15" customHeight="1" x14ac:dyDescent="0.2">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365"/>
      <c r="BA21" s="365"/>
      <c r="BB21" s="365"/>
      <c r="BC21" s="365"/>
      <c r="BD21" s="365"/>
      <c r="BE21" s="365"/>
      <c r="BF21" s="365"/>
      <c r="BG21" s="365"/>
      <c r="BH21" s="365"/>
      <c r="BI21" s="365"/>
      <c r="BJ21" s="365"/>
      <c r="BK21" s="365"/>
      <c r="BL21" s="365"/>
      <c r="BM21" s="365"/>
      <c r="BN21" s="365"/>
      <c r="BO21" s="365"/>
      <c r="BP21" s="365"/>
      <c r="BQ21" s="365"/>
      <c r="BR21" s="365"/>
      <c r="BS21" s="365"/>
      <c r="BT21" s="365"/>
      <c r="BU21" s="365"/>
      <c r="BV21" s="365"/>
      <c r="BW21" s="367"/>
    </row>
    <row r="22" spans="1:75" ht="11.15" customHeight="1" x14ac:dyDescent="0.25">
      <c r="A22" s="127" t="s">
        <v>287</v>
      </c>
      <c r="B22" s="134" t="s">
        <v>1256</v>
      </c>
      <c r="C22" s="202">
        <v>32.365057297</v>
      </c>
      <c r="D22" s="202">
        <v>31.665479487999999</v>
      </c>
      <c r="E22" s="202">
        <v>31.774032181999999</v>
      </c>
      <c r="F22" s="202">
        <v>33.867878701999999</v>
      </c>
      <c r="G22" s="202">
        <v>27.964264771</v>
      </c>
      <c r="H22" s="202">
        <v>26.069566999999999</v>
      </c>
      <c r="I22" s="202">
        <v>26.775825060999999</v>
      </c>
      <c r="J22" s="202">
        <v>27.749811336</v>
      </c>
      <c r="K22" s="202">
        <v>27.807699694</v>
      </c>
      <c r="L22" s="202">
        <v>28.246128814999999</v>
      </c>
      <c r="M22" s="202">
        <v>29.001090963999999</v>
      </c>
      <c r="N22" s="202">
        <v>29.248533198000001</v>
      </c>
      <c r="O22" s="202">
        <v>29.407936649</v>
      </c>
      <c r="P22" s="202">
        <v>28.933584845999999</v>
      </c>
      <c r="Q22" s="202">
        <v>29.060351739000001</v>
      </c>
      <c r="R22" s="202">
        <v>29.160385892000001</v>
      </c>
      <c r="S22" s="202">
        <v>29.698461685000002</v>
      </c>
      <c r="T22" s="202">
        <v>30.261502724</v>
      </c>
      <c r="U22" s="202">
        <v>30.952502723999999</v>
      </c>
      <c r="V22" s="202">
        <v>30.987076769000002</v>
      </c>
      <c r="W22" s="202">
        <v>31.323840806</v>
      </c>
      <c r="X22" s="202">
        <v>31.653104844000001</v>
      </c>
      <c r="Y22" s="202">
        <v>31.917644201000002</v>
      </c>
      <c r="Z22" s="202">
        <v>32.088172268999998</v>
      </c>
      <c r="AA22" s="202">
        <v>32.233705501000003</v>
      </c>
      <c r="AB22" s="202">
        <v>32.841823706</v>
      </c>
      <c r="AC22" s="202">
        <v>32.485829308</v>
      </c>
      <c r="AD22" s="202">
        <v>32.730195535</v>
      </c>
      <c r="AE22" s="202">
        <v>32.280727204000002</v>
      </c>
      <c r="AF22" s="202">
        <v>32.455773602000001</v>
      </c>
      <c r="AG22" s="202">
        <v>32.767791074999998</v>
      </c>
      <c r="AH22" s="202">
        <v>33.758839999999999</v>
      </c>
      <c r="AI22" s="202">
        <v>33.873923206000001</v>
      </c>
      <c r="AJ22" s="202">
        <v>33.445978701999998</v>
      </c>
      <c r="AK22" s="202">
        <v>33.084872498000003</v>
      </c>
      <c r="AL22" s="202">
        <v>33.212063999999998</v>
      </c>
      <c r="AM22" s="202">
        <v>32.580260314</v>
      </c>
      <c r="AN22" s="202">
        <v>32.777799999999999</v>
      </c>
      <c r="AO22" s="202">
        <v>32.966799999999999</v>
      </c>
      <c r="AP22" s="202">
        <v>32.861199999999997</v>
      </c>
      <c r="AQ22" s="202">
        <v>32.147599999999997</v>
      </c>
      <c r="AR22" s="202">
        <v>32.370899999999999</v>
      </c>
      <c r="AS22" s="202">
        <v>31.547899999999998</v>
      </c>
      <c r="AT22" s="202">
        <v>31.363499999999998</v>
      </c>
      <c r="AU22" s="202">
        <v>31.988399999999999</v>
      </c>
      <c r="AV22" s="202">
        <v>31.854399999999998</v>
      </c>
      <c r="AW22" s="202">
        <v>31.904888526000001</v>
      </c>
      <c r="AX22" s="202">
        <v>31.942086764999999</v>
      </c>
      <c r="AY22" s="202">
        <v>31.713575753000001</v>
      </c>
      <c r="AZ22" s="297">
        <v>31.464101619000001</v>
      </c>
      <c r="BA22" s="297">
        <v>31.355681493999999</v>
      </c>
      <c r="BB22" s="297">
        <v>31.900024423000001</v>
      </c>
      <c r="BC22" s="297">
        <v>32.059478575</v>
      </c>
      <c r="BD22" s="297">
        <v>32.131374350999998</v>
      </c>
      <c r="BE22" s="297">
        <v>32.206717648999998</v>
      </c>
      <c r="BF22" s="297">
        <v>32.255978229</v>
      </c>
      <c r="BG22" s="297">
        <v>32.269296928999999</v>
      </c>
      <c r="BH22" s="297">
        <v>32.209000111999998</v>
      </c>
      <c r="BI22" s="297">
        <v>32.091474707000003</v>
      </c>
      <c r="BJ22" s="297">
        <v>32.076492940999998</v>
      </c>
      <c r="BK22" s="297">
        <v>32.500191012999998</v>
      </c>
      <c r="BL22" s="297">
        <v>32.499188248000003</v>
      </c>
      <c r="BM22" s="297">
        <v>32.596484294</v>
      </c>
      <c r="BN22" s="297">
        <v>32.639108411000002</v>
      </c>
      <c r="BO22" s="297">
        <v>32.687016268000001</v>
      </c>
      <c r="BP22" s="297">
        <v>32.785915527</v>
      </c>
      <c r="BQ22" s="297">
        <v>32.7788653</v>
      </c>
      <c r="BR22" s="297">
        <v>32.777128843</v>
      </c>
      <c r="BS22" s="297">
        <v>32.775491166000002</v>
      </c>
      <c r="BT22" s="297">
        <v>32.667902574999999</v>
      </c>
      <c r="BU22" s="297">
        <v>32.466563723999997</v>
      </c>
      <c r="BV22" s="297">
        <v>32.366571700999998</v>
      </c>
      <c r="BW22" s="367"/>
    </row>
    <row r="23" spans="1:75" ht="11.15" customHeight="1" x14ac:dyDescent="0.25">
      <c r="B23" s="134"/>
      <c r="C23" s="202"/>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02"/>
      <c r="AV23" s="202"/>
      <c r="AW23" s="202"/>
      <c r="AX23" s="202"/>
      <c r="AY23" s="202"/>
      <c r="AZ23" s="297"/>
      <c r="BA23" s="297"/>
      <c r="BB23" s="297"/>
      <c r="BC23" s="297"/>
      <c r="BD23" s="297"/>
      <c r="BE23" s="297"/>
      <c r="BF23" s="297"/>
      <c r="BG23" s="297"/>
      <c r="BH23" s="297"/>
      <c r="BI23" s="297"/>
      <c r="BJ23" s="297"/>
      <c r="BK23" s="297"/>
      <c r="BL23" s="297"/>
      <c r="BM23" s="297"/>
      <c r="BN23" s="297"/>
      <c r="BO23" s="297"/>
      <c r="BP23" s="297"/>
      <c r="BQ23" s="297"/>
      <c r="BR23" s="297"/>
      <c r="BS23" s="297"/>
      <c r="BT23" s="297"/>
      <c r="BU23" s="297"/>
      <c r="BV23" s="297"/>
      <c r="BW23" s="367"/>
    </row>
    <row r="24" spans="1:75" ht="11.15" customHeight="1" x14ac:dyDescent="0.25">
      <c r="A24" s="127" t="s">
        <v>1417</v>
      </c>
      <c r="B24" s="134" t="s">
        <v>1419</v>
      </c>
      <c r="C24" s="202">
        <v>39.958877887</v>
      </c>
      <c r="D24" s="202">
        <v>39.931704967999998</v>
      </c>
      <c r="E24" s="202">
        <v>40.485869968999999</v>
      </c>
      <c r="F24" s="202">
        <v>42.668509114999999</v>
      </c>
      <c r="G24" s="202">
        <v>34.239583770000003</v>
      </c>
      <c r="H24" s="202">
        <v>32.355663503999999</v>
      </c>
      <c r="I24" s="202">
        <v>33.113191520999997</v>
      </c>
      <c r="J24" s="202">
        <v>34.656996104999997</v>
      </c>
      <c r="K24" s="202">
        <v>34.676453641999998</v>
      </c>
      <c r="L24" s="202">
        <v>34.820809652000001</v>
      </c>
      <c r="M24" s="202">
        <v>34.865595667000001</v>
      </c>
      <c r="N24" s="202">
        <v>34.954674818000001</v>
      </c>
      <c r="O24" s="202">
        <v>35.047120769000003</v>
      </c>
      <c r="P24" s="202">
        <v>34.469978060000003</v>
      </c>
      <c r="Q24" s="202">
        <v>34.597506242999998</v>
      </c>
      <c r="R24" s="202">
        <v>34.744125171999997</v>
      </c>
      <c r="S24" s="202">
        <v>35.165022241000003</v>
      </c>
      <c r="T24" s="202">
        <v>35.684805869999998</v>
      </c>
      <c r="U24" s="202">
        <v>36.364932107999998</v>
      </c>
      <c r="V24" s="202">
        <v>36.278456976999998</v>
      </c>
      <c r="W24" s="202">
        <v>36.898781855999999</v>
      </c>
      <c r="X24" s="202">
        <v>37.440893817999999</v>
      </c>
      <c r="Y24" s="202">
        <v>37.848608632000001</v>
      </c>
      <c r="Z24" s="202">
        <v>37.994090286000002</v>
      </c>
      <c r="AA24" s="202">
        <v>38.100439532999999</v>
      </c>
      <c r="AB24" s="202">
        <v>38.623930899000001</v>
      </c>
      <c r="AC24" s="202">
        <v>38.165414898000002</v>
      </c>
      <c r="AD24" s="202">
        <v>37.628345873999997</v>
      </c>
      <c r="AE24" s="202">
        <v>37.656300160000001</v>
      </c>
      <c r="AF24" s="202">
        <v>38.125114992</v>
      </c>
      <c r="AG24" s="202">
        <v>38.720935466999997</v>
      </c>
      <c r="AH24" s="202">
        <v>38.875521503999998</v>
      </c>
      <c r="AI24" s="202">
        <v>39.131232746000002</v>
      </c>
      <c r="AJ24" s="202">
        <v>38.669696096999999</v>
      </c>
      <c r="AK24" s="202">
        <v>38.650099845</v>
      </c>
      <c r="AL24" s="202">
        <v>38.730474504</v>
      </c>
      <c r="AM24" s="202">
        <v>38.017272439000003</v>
      </c>
      <c r="AN24" s="202">
        <v>38.356839999999998</v>
      </c>
      <c r="AO24" s="202">
        <v>38.247140100000003</v>
      </c>
      <c r="AP24" s="202">
        <v>38.024940000000001</v>
      </c>
      <c r="AQ24" s="202">
        <v>37.188699999999997</v>
      </c>
      <c r="AR24" s="202">
        <v>37.301499999999997</v>
      </c>
      <c r="AS24" s="202">
        <v>36.211799999999997</v>
      </c>
      <c r="AT24" s="202">
        <v>35.847900000000003</v>
      </c>
      <c r="AU24" s="202">
        <v>36.695799999999998</v>
      </c>
      <c r="AV24" s="202">
        <v>36.5824</v>
      </c>
      <c r="AW24" s="202">
        <v>36.308226978999997</v>
      </c>
      <c r="AX24" s="202">
        <v>36.270656604999999</v>
      </c>
      <c r="AY24" s="202">
        <v>35.850881979</v>
      </c>
      <c r="AZ24" s="297">
        <v>35.729093841999997</v>
      </c>
      <c r="BA24" s="297">
        <v>35.779452216000003</v>
      </c>
      <c r="BB24" s="297">
        <v>36.525024668</v>
      </c>
      <c r="BC24" s="297">
        <v>36.618280315</v>
      </c>
      <c r="BD24" s="297">
        <v>36.739652782</v>
      </c>
      <c r="BE24" s="297">
        <v>36.788559714000002</v>
      </c>
      <c r="BF24" s="297">
        <v>36.708962200000002</v>
      </c>
      <c r="BG24" s="297">
        <v>36.832964922000002</v>
      </c>
      <c r="BH24" s="297">
        <v>36.776102801</v>
      </c>
      <c r="BI24" s="297">
        <v>36.569325437000003</v>
      </c>
      <c r="BJ24" s="297">
        <v>36.468907252999998</v>
      </c>
      <c r="BK24" s="297">
        <v>37.121075623999999</v>
      </c>
      <c r="BL24" s="297">
        <v>37.130864457999998</v>
      </c>
      <c r="BM24" s="297">
        <v>37.219947025000003</v>
      </c>
      <c r="BN24" s="297">
        <v>37.258026016000002</v>
      </c>
      <c r="BO24" s="297">
        <v>37.261436138999997</v>
      </c>
      <c r="BP24" s="297">
        <v>37.432475752000002</v>
      </c>
      <c r="BQ24" s="297">
        <v>37.430103795999997</v>
      </c>
      <c r="BR24" s="297">
        <v>37.078317863999999</v>
      </c>
      <c r="BS24" s="297">
        <v>37.420526305000003</v>
      </c>
      <c r="BT24" s="297">
        <v>37.322959900999997</v>
      </c>
      <c r="BU24" s="297">
        <v>37.109675787999997</v>
      </c>
      <c r="BV24" s="297">
        <v>37.006409988000001</v>
      </c>
    </row>
    <row r="25" spans="1:75" ht="11.15" customHeight="1" x14ac:dyDescent="0.2">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365"/>
      <c r="BA25" s="365"/>
      <c r="BB25" s="365"/>
      <c r="BC25" s="365"/>
      <c r="BD25" s="365"/>
      <c r="BE25" s="365"/>
      <c r="BF25" s="365"/>
      <c r="BG25" s="365"/>
      <c r="BH25" s="365"/>
      <c r="BI25" s="365"/>
      <c r="BJ25" s="365"/>
      <c r="BK25" s="365"/>
      <c r="BL25" s="365"/>
      <c r="BM25" s="365"/>
      <c r="BN25" s="365"/>
      <c r="BO25" s="365"/>
      <c r="BP25" s="365"/>
      <c r="BQ25" s="365"/>
      <c r="BR25" s="365"/>
      <c r="BS25" s="365"/>
      <c r="BT25" s="365"/>
      <c r="BU25" s="365"/>
      <c r="BV25" s="365"/>
      <c r="BW25" s="367"/>
    </row>
    <row r="26" spans="1:75" ht="11.15" customHeight="1" x14ac:dyDescent="0.25">
      <c r="B26" s="204" t="s">
        <v>311</v>
      </c>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202"/>
      <c r="AO26" s="202"/>
      <c r="AP26" s="202"/>
      <c r="AQ26" s="202"/>
      <c r="AR26" s="202"/>
      <c r="AS26" s="202"/>
      <c r="AT26" s="202"/>
      <c r="AU26" s="202"/>
      <c r="AV26" s="202"/>
      <c r="AW26" s="202"/>
      <c r="AX26" s="202"/>
      <c r="AY26" s="202"/>
      <c r="AZ26" s="297"/>
      <c r="BA26" s="297"/>
      <c r="BB26" s="297"/>
      <c r="BC26" s="297"/>
      <c r="BD26" s="297"/>
      <c r="BE26" s="297"/>
      <c r="BF26" s="297"/>
      <c r="BG26" s="297"/>
      <c r="BH26" s="297"/>
      <c r="BI26" s="297"/>
      <c r="BJ26" s="297"/>
      <c r="BK26" s="297"/>
      <c r="BL26" s="297"/>
      <c r="BM26" s="297"/>
      <c r="BN26" s="297"/>
      <c r="BO26" s="297"/>
      <c r="BP26" s="297"/>
      <c r="BQ26" s="297"/>
      <c r="BR26" s="297"/>
      <c r="BS26" s="297"/>
      <c r="BT26" s="297"/>
      <c r="BU26" s="297"/>
      <c r="BV26" s="297"/>
      <c r="BW26" s="367"/>
    </row>
    <row r="27" spans="1:75" ht="11.15" customHeight="1" x14ac:dyDescent="0.25">
      <c r="A27" s="127" t="s">
        <v>525</v>
      </c>
      <c r="B27" s="135" t="s">
        <v>526</v>
      </c>
      <c r="C27" s="202">
        <v>25.13</v>
      </c>
      <c r="D27" s="202">
        <v>25.18</v>
      </c>
      <c r="E27" s="202">
        <v>25.414999999999999</v>
      </c>
      <c r="F27" s="202">
        <v>25.425000000000001</v>
      </c>
      <c r="G27" s="202">
        <v>25.442917000000001</v>
      </c>
      <c r="H27" s="202">
        <v>25.43</v>
      </c>
      <c r="I27" s="202">
        <v>25.32</v>
      </c>
      <c r="J27" s="202">
        <v>25.26</v>
      </c>
      <c r="K27" s="202">
        <v>25.2</v>
      </c>
      <c r="L27" s="202">
        <v>25.14</v>
      </c>
      <c r="M27" s="202">
        <v>25.13</v>
      </c>
      <c r="N27" s="202">
        <v>25.12</v>
      </c>
      <c r="O27" s="202">
        <v>25.08</v>
      </c>
      <c r="P27" s="202">
        <v>25.23</v>
      </c>
      <c r="Q27" s="202">
        <v>25.33</v>
      </c>
      <c r="R27" s="202">
        <v>25.48</v>
      </c>
      <c r="S27" s="202">
        <v>25.48</v>
      </c>
      <c r="T27" s="202">
        <v>25.53</v>
      </c>
      <c r="U27" s="202">
        <v>25.53</v>
      </c>
      <c r="V27" s="202">
        <v>25.48</v>
      </c>
      <c r="W27" s="202">
        <v>25.48</v>
      </c>
      <c r="X27" s="202">
        <v>25.48</v>
      </c>
      <c r="Y27" s="202">
        <v>25.48</v>
      </c>
      <c r="Z27" s="202">
        <v>25.48</v>
      </c>
      <c r="AA27" s="202">
        <v>25.43</v>
      </c>
      <c r="AB27" s="202">
        <v>25.48</v>
      </c>
      <c r="AC27" s="202">
        <v>25.53</v>
      </c>
      <c r="AD27" s="202">
        <v>25.53</v>
      </c>
      <c r="AE27" s="202">
        <v>25.43</v>
      </c>
      <c r="AF27" s="202">
        <v>25.43</v>
      </c>
      <c r="AG27" s="202">
        <v>25.52</v>
      </c>
      <c r="AH27" s="202">
        <v>25.57</v>
      </c>
      <c r="AI27" s="202">
        <v>25.55</v>
      </c>
      <c r="AJ27" s="202">
        <v>25.65</v>
      </c>
      <c r="AK27" s="202">
        <v>25.66</v>
      </c>
      <c r="AL27" s="202">
        <v>25.66</v>
      </c>
      <c r="AM27" s="202">
        <v>25.85</v>
      </c>
      <c r="AN27" s="202">
        <v>25.9</v>
      </c>
      <c r="AO27" s="202">
        <v>25.88664</v>
      </c>
      <c r="AP27" s="202">
        <v>25.610250000000001</v>
      </c>
      <c r="AQ27" s="202">
        <v>25.680250000000001</v>
      </c>
      <c r="AR27" s="202">
        <v>25.710249999999998</v>
      </c>
      <c r="AS27" s="202">
        <v>25.780249999999999</v>
      </c>
      <c r="AT27" s="202">
        <v>25.930250000000001</v>
      </c>
      <c r="AU27" s="202">
        <v>25.980250000000002</v>
      </c>
      <c r="AV27" s="202">
        <v>26.030249999999999</v>
      </c>
      <c r="AW27" s="202">
        <v>26.13025</v>
      </c>
      <c r="AX27" s="202">
        <v>26.160250000000001</v>
      </c>
      <c r="AY27" s="202">
        <v>26.51125</v>
      </c>
      <c r="AZ27" s="297">
        <v>26.291250000000002</v>
      </c>
      <c r="BA27" s="297">
        <v>26.30125</v>
      </c>
      <c r="BB27" s="297">
        <v>26.30125</v>
      </c>
      <c r="BC27" s="297">
        <v>26.311250000000001</v>
      </c>
      <c r="BD27" s="297">
        <v>26.311250000000001</v>
      </c>
      <c r="BE27" s="297">
        <v>26.361249999999998</v>
      </c>
      <c r="BF27" s="297">
        <v>26.381250000000001</v>
      </c>
      <c r="BG27" s="297">
        <v>26.421250000000001</v>
      </c>
      <c r="BH27" s="297">
        <v>26.690999999999999</v>
      </c>
      <c r="BI27" s="297">
        <v>26.701000000000001</v>
      </c>
      <c r="BJ27" s="366">
        <v>26.701000000000001</v>
      </c>
      <c r="BK27" s="366">
        <v>26.701000000000001</v>
      </c>
      <c r="BL27" s="366">
        <v>26.701000000000001</v>
      </c>
      <c r="BM27" s="366">
        <v>26.701000000000001</v>
      </c>
      <c r="BN27" s="366">
        <v>26.701000000000001</v>
      </c>
      <c r="BO27" s="366">
        <v>26.701000000000001</v>
      </c>
      <c r="BP27" s="366">
        <v>26.701000000000001</v>
      </c>
      <c r="BQ27" s="366">
        <v>26.701000000000001</v>
      </c>
      <c r="BR27" s="366">
        <v>26.701000000000001</v>
      </c>
      <c r="BS27" s="366">
        <v>26.701000000000001</v>
      </c>
      <c r="BT27" s="366">
        <v>26.701000000000001</v>
      </c>
      <c r="BU27" s="366">
        <v>26.701000000000001</v>
      </c>
      <c r="BV27" s="366">
        <v>26.701000000000001</v>
      </c>
      <c r="BW27" s="367"/>
    </row>
    <row r="28" spans="1:75" ht="11.15" customHeight="1" x14ac:dyDescent="0.25">
      <c r="A28" s="127" t="s">
        <v>970</v>
      </c>
      <c r="B28" s="135" t="s">
        <v>1224</v>
      </c>
      <c r="C28" s="202">
        <v>5.01</v>
      </c>
      <c r="D28" s="202">
        <v>4.29</v>
      </c>
      <c r="E28" s="202">
        <v>4.09</v>
      </c>
      <c r="F28" s="202">
        <v>4.2750000000000004</v>
      </c>
      <c r="G28" s="202">
        <v>4.1449999999999996</v>
      </c>
      <c r="H28" s="202">
        <v>3.92</v>
      </c>
      <c r="I28" s="202">
        <v>3.895</v>
      </c>
      <c r="J28" s="202">
        <v>3.88</v>
      </c>
      <c r="K28" s="202">
        <v>3.9</v>
      </c>
      <c r="L28" s="202">
        <v>4.2300000000000004</v>
      </c>
      <c r="M28" s="202">
        <v>4.83</v>
      </c>
      <c r="N28" s="202">
        <v>4.87</v>
      </c>
      <c r="O28" s="202">
        <v>4.6500000000000004</v>
      </c>
      <c r="P28" s="202">
        <v>4.99</v>
      </c>
      <c r="Q28" s="202">
        <v>4.99</v>
      </c>
      <c r="R28" s="202">
        <v>4.83</v>
      </c>
      <c r="S28" s="202">
        <v>4.915</v>
      </c>
      <c r="T28" s="202">
        <v>4.91</v>
      </c>
      <c r="U28" s="202">
        <v>4.8499999999999996</v>
      </c>
      <c r="V28" s="202">
        <v>4.66</v>
      </c>
      <c r="W28" s="202">
        <v>4.76</v>
      </c>
      <c r="X28" s="202">
        <v>4.7750000000000004</v>
      </c>
      <c r="Y28" s="202">
        <v>4.78</v>
      </c>
      <c r="Z28" s="202">
        <v>4.79</v>
      </c>
      <c r="AA28" s="202">
        <v>4.6399999999999997</v>
      </c>
      <c r="AB28" s="202">
        <v>4.82</v>
      </c>
      <c r="AC28" s="202">
        <v>4.5999999999999996</v>
      </c>
      <c r="AD28" s="202">
        <v>4.47</v>
      </c>
      <c r="AE28" s="202">
        <v>4.1900000000000004</v>
      </c>
      <c r="AF28" s="202">
        <v>4.12</v>
      </c>
      <c r="AG28" s="202">
        <v>3.84</v>
      </c>
      <c r="AH28" s="202">
        <v>4.32</v>
      </c>
      <c r="AI28" s="202">
        <v>4.42</v>
      </c>
      <c r="AJ28" s="202">
        <v>4.4749999999999996</v>
      </c>
      <c r="AK28" s="202">
        <v>4.3899999999999997</v>
      </c>
      <c r="AL28" s="202">
        <v>4.49</v>
      </c>
      <c r="AM28" s="202">
        <v>4.5949999999999998</v>
      </c>
      <c r="AN28" s="202">
        <v>4.6500000000000004</v>
      </c>
      <c r="AO28" s="202">
        <v>4.6349999999999998</v>
      </c>
      <c r="AP28" s="202">
        <v>4.5</v>
      </c>
      <c r="AQ28" s="202">
        <v>4.7149999999999999</v>
      </c>
      <c r="AR28" s="202">
        <v>4.7050000000000001</v>
      </c>
      <c r="AS28" s="202">
        <v>4.6100000000000003</v>
      </c>
      <c r="AT28" s="202">
        <v>4.665</v>
      </c>
      <c r="AU28" s="202">
        <v>4.7249999999999996</v>
      </c>
      <c r="AV28" s="202">
        <v>4.7450000000000001</v>
      </c>
      <c r="AW28" s="202">
        <v>4.75</v>
      </c>
      <c r="AX28" s="202">
        <v>4.84</v>
      </c>
      <c r="AY28" s="202">
        <v>4.5799649999999996</v>
      </c>
      <c r="AZ28" s="297">
        <v>4.759125</v>
      </c>
      <c r="BA28" s="297">
        <v>4.668285</v>
      </c>
      <c r="BB28" s="297">
        <v>4.6724439999999996</v>
      </c>
      <c r="BC28" s="297">
        <v>4.6816040000000001</v>
      </c>
      <c r="BD28" s="297">
        <v>4.6887639999999999</v>
      </c>
      <c r="BE28" s="297">
        <v>4.6929239999999997</v>
      </c>
      <c r="BF28" s="297">
        <v>4.702083</v>
      </c>
      <c r="BG28" s="297">
        <v>4.7112429999999996</v>
      </c>
      <c r="BH28" s="297">
        <v>4.7154030000000002</v>
      </c>
      <c r="BI28" s="297">
        <v>4.7245629999999998</v>
      </c>
      <c r="BJ28" s="366">
        <v>4.7337220000000002</v>
      </c>
      <c r="BK28" s="366">
        <v>4.6755490000000002</v>
      </c>
      <c r="BL28" s="366">
        <v>4.6752089999999997</v>
      </c>
      <c r="BM28" s="366">
        <v>4.674868</v>
      </c>
      <c r="BN28" s="366">
        <v>4.6695279999999997</v>
      </c>
      <c r="BO28" s="366">
        <v>4.6691880000000001</v>
      </c>
      <c r="BP28" s="366">
        <v>4.6688479999999997</v>
      </c>
      <c r="BQ28" s="366">
        <v>4.6635070000000001</v>
      </c>
      <c r="BR28" s="366">
        <v>4.6631669999999996</v>
      </c>
      <c r="BS28" s="366">
        <v>4.6628270000000001</v>
      </c>
      <c r="BT28" s="366">
        <v>4.6574859999999996</v>
      </c>
      <c r="BU28" s="366">
        <v>4.657146</v>
      </c>
      <c r="BV28" s="366">
        <v>4.6568059999999996</v>
      </c>
      <c r="BW28" s="367"/>
    </row>
    <row r="29" spans="1:75" ht="11.15" customHeight="1" x14ac:dyDescent="0.25">
      <c r="A29" s="127" t="s">
        <v>538</v>
      </c>
      <c r="B29" s="135" t="s">
        <v>77</v>
      </c>
      <c r="C29" s="202">
        <v>30.14</v>
      </c>
      <c r="D29" s="202">
        <v>29.47</v>
      </c>
      <c r="E29" s="202">
        <v>29.504999999999999</v>
      </c>
      <c r="F29" s="202">
        <v>29.7</v>
      </c>
      <c r="G29" s="202">
        <v>29.587917000000001</v>
      </c>
      <c r="H29" s="202">
        <v>29.35</v>
      </c>
      <c r="I29" s="202">
        <v>29.215</v>
      </c>
      <c r="J29" s="202">
        <v>29.14</v>
      </c>
      <c r="K29" s="202">
        <v>29.1</v>
      </c>
      <c r="L29" s="202">
        <v>29.37</v>
      </c>
      <c r="M29" s="202">
        <v>29.96</v>
      </c>
      <c r="N29" s="202">
        <v>29.99</v>
      </c>
      <c r="O29" s="202">
        <v>29.73</v>
      </c>
      <c r="P29" s="202">
        <v>30.22</v>
      </c>
      <c r="Q29" s="202">
        <v>30.32</v>
      </c>
      <c r="R29" s="202">
        <v>30.31</v>
      </c>
      <c r="S29" s="202">
        <v>30.395</v>
      </c>
      <c r="T29" s="202">
        <v>30.44</v>
      </c>
      <c r="U29" s="202">
        <v>30.38</v>
      </c>
      <c r="V29" s="202">
        <v>30.14</v>
      </c>
      <c r="W29" s="202">
        <v>30.24</v>
      </c>
      <c r="X29" s="202">
        <v>30.254999999999999</v>
      </c>
      <c r="Y29" s="202">
        <v>30.26</v>
      </c>
      <c r="Z29" s="202">
        <v>30.27</v>
      </c>
      <c r="AA29" s="202">
        <v>30.07</v>
      </c>
      <c r="AB29" s="202">
        <v>30.3</v>
      </c>
      <c r="AC29" s="202">
        <v>30.13</v>
      </c>
      <c r="AD29" s="202">
        <v>30</v>
      </c>
      <c r="AE29" s="202">
        <v>29.62</v>
      </c>
      <c r="AF29" s="202">
        <v>29.55</v>
      </c>
      <c r="AG29" s="202">
        <v>29.36</v>
      </c>
      <c r="AH29" s="202">
        <v>29.89</v>
      </c>
      <c r="AI29" s="202">
        <v>29.97</v>
      </c>
      <c r="AJ29" s="202">
        <v>30.125</v>
      </c>
      <c r="AK29" s="202">
        <v>30.05</v>
      </c>
      <c r="AL29" s="202">
        <v>30.15</v>
      </c>
      <c r="AM29" s="202">
        <v>30.445</v>
      </c>
      <c r="AN29" s="202">
        <v>30.55</v>
      </c>
      <c r="AO29" s="202">
        <v>30.521640000000001</v>
      </c>
      <c r="AP29" s="202">
        <v>30.110250000000001</v>
      </c>
      <c r="AQ29" s="202">
        <v>30.395250000000001</v>
      </c>
      <c r="AR29" s="202">
        <v>30.41525</v>
      </c>
      <c r="AS29" s="202">
        <v>30.390250000000002</v>
      </c>
      <c r="AT29" s="202">
        <v>30.59525</v>
      </c>
      <c r="AU29" s="202">
        <v>30.705249999999999</v>
      </c>
      <c r="AV29" s="202">
        <v>30.77525</v>
      </c>
      <c r="AW29" s="202">
        <v>30.88025</v>
      </c>
      <c r="AX29" s="202">
        <v>31.000250000000001</v>
      </c>
      <c r="AY29" s="202">
        <v>31.091214999999998</v>
      </c>
      <c r="AZ29" s="297">
        <v>31.050374999999999</v>
      </c>
      <c r="BA29" s="297">
        <v>30.969535</v>
      </c>
      <c r="BB29" s="297">
        <v>30.973693999999998</v>
      </c>
      <c r="BC29" s="297">
        <v>30.992854000000001</v>
      </c>
      <c r="BD29" s="297">
        <v>31.000014</v>
      </c>
      <c r="BE29" s="297">
        <v>31.054174</v>
      </c>
      <c r="BF29" s="297">
        <v>31.083333</v>
      </c>
      <c r="BG29" s="297">
        <v>31.132493</v>
      </c>
      <c r="BH29" s="297">
        <v>31.406403000000001</v>
      </c>
      <c r="BI29" s="297">
        <v>31.425563</v>
      </c>
      <c r="BJ29" s="297">
        <v>31.434722000000001</v>
      </c>
      <c r="BK29" s="297">
        <v>31.376549000000001</v>
      </c>
      <c r="BL29" s="297">
        <v>31.376208999999999</v>
      </c>
      <c r="BM29" s="297">
        <v>31.375868000000001</v>
      </c>
      <c r="BN29" s="297">
        <v>31.370528</v>
      </c>
      <c r="BO29" s="297">
        <v>31.370187999999999</v>
      </c>
      <c r="BP29" s="297">
        <v>31.369848000000001</v>
      </c>
      <c r="BQ29" s="297">
        <v>31.364507</v>
      </c>
      <c r="BR29" s="297">
        <v>31.364166999999998</v>
      </c>
      <c r="BS29" s="297">
        <v>31.363827000000001</v>
      </c>
      <c r="BT29" s="297">
        <v>31.358485999999999</v>
      </c>
      <c r="BU29" s="297">
        <v>31.358146000000001</v>
      </c>
      <c r="BV29" s="297">
        <v>31.357806</v>
      </c>
      <c r="BW29" s="367"/>
    </row>
    <row r="30" spans="1:75" ht="11.15" customHeight="1" x14ac:dyDescent="0.25">
      <c r="B30" s="134"/>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202"/>
      <c r="AZ30" s="297"/>
      <c r="BA30" s="297"/>
      <c r="BB30" s="297"/>
      <c r="BC30" s="297"/>
      <c r="BD30" s="297"/>
      <c r="BE30" s="297"/>
      <c r="BF30" s="297"/>
      <c r="BG30" s="297"/>
      <c r="BH30" s="297"/>
      <c r="BI30" s="297"/>
      <c r="BJ30" s="297"/>
      <c r="BK30" s="297"/>
      <c r="BL30" s="297"/>
      <c r="BM30" s="297"/>
      <c r="BN30" s="297"/>
      <c r="BO30" s="297"/>
      <c r="BP30" s="297"/>
      <c r="BQ30" s="297"/>
      <c r="BR30" s="297"/>
      <c r="BS30" s="297"/>
      <c r="BT30" s="297"/>
      <c r="BU30" s="297"/>
      <c r="BV30" s="297"/>
      <c r="BW30" s="367"/>
    </row>
    <row r="31" spans="1:75" ht="11.15" customHeight="1" x14ac:dyDescent="0.25">
      <c r="B31" s="204" t="s">
        <v>12</v>
      </c>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202"/>
      <c r="AZ31" s="297"/>
      <c r="BA31" s="297"/>
      <c r="BB31" s="297"/>
      <c r="BC31" s="297"/>
      <c r="BD31" s="297"/>
      <c r="BE31" s="297"/>
      <c r="BF31" s="297"/>
      <c r="BG31" s="297"/>
      <c r="BH31" s="297"/>
      <c r="BI31" s="297"/>
      <c r="BJ31" s="297"/>
      <c r="BK31" s="297"/>
      <c r="BL31" s="297"/>
      <c r="BM31" s="297"/>
      <c r="BN31" s="297"/>
      <c r="BO31" s="297"/>
      <c r="BP31" s="297"/>
      <c r="BQ31" s="297"/>
      <c r="BR31" s="297"/>
      <c r="BS31" s="297"/>
      <c r="BT31" s="297"/>
      <c r="BU31" s="297"/>
      <c r="BV31" s="297"/>
      <c r="BW31" s="367"/>
    </row>
    <row r="32" spans="1:75" ht="11.15" customHeight="1" x14ac:dyDescent="0.25">
      <c r="A32" s="127" t="s">
        <v>527</v>
      </c>
      <c r="B32" s="135" t="s">
        <v>526</v>
      </c>
      <c r="C32" s="202">
        <v>2.82</v>
      </c>
      <c r="D32" s="202">
        <v>2.82</v>
      </c>
      <c r="E32" s="202">
        <v>2.7149999999999999</v>
      </c>
      <c r="F32" s="202">
        <v>0.61093896713999996</v>
      </c>
      <c r="G32" s="202">
        <v>5.9979170000000002</v>
      </c>
      <c r="H32" s="202">
        <v>7.59</v>
      </c>
      <c r="I32" s="202">
        <v>6.71</v>
      </c>
      <c r="J32" s="202">
        <v>5.78</v>
      </c>
      <c r="K32" s="202">
        <v>5.79</v>
      </c>
      <c r="L32" s="202">
        <v>5.67</v>
      </c>
      <c r="M32" s="202">
        <v>5.54</v>
      </c>
      <c r="N32" s="202">
        <v>5.37</v>
      </c>
      <c r="O32" s="202">
        <v>5.13</v>
      </c>
      <c r="P32" s="202">
        <v>5.94</v>
      </c>
      <c r="Q32" s="202">
        <v>5.94</v>
      </c>
      <c r="R32" s="202">
        <v>5.94</v>
      </c>
      <c r="S32" s="202">
        <v>5.548</v>
      </c>
      <c r="T32" s="202">
        <v>5.0599999999999996</v>
      </c>
      <c r="U32" s="202">
        <v>4.4400000000000004</v>
      </c>
      <c r="V32" s="202">
        <v>4.1849999999999996</v>
      </c>
      <c r="W32" s="202">
        <v>3.9950000000000001</v>
      </c>
      <c r="X32" s="202">
        <v>3.7</v>
      </c>
      <c r="Y32" s="202">
        <v>3.4950000000000001</v>
      </c>
      <c r="Z32" s="202">
        <v>3.38</v>
      </c>
      <c r="AA32" s="202">
        <v>3.19</v>
      </c>
      <c r="AB32" s="202">
        <v>2.7749999999999999</v>
      </c>
      <c r="AC32" s="202">
        <v>3.0101788618</v>
      </c>
      <c r="AD32" s="202">
        <v>2.5502290076</v>
      </c>
      <c r="AE32" s="202">
        <v>2.5358673481</v>
      </c>
      <c r="AF32" s="202">
        <v>2.33</v>
      </c>
      <c r="AG32" s="202">
        <v>1.9601005025</v>
      </c>
      <c r="AH32" s="202">
        <v>1.53</v>
      </c>
      <c r="AI32" s="202">
        <v>1.46</v>
      </c>
      <c r="AJ32" s="202">
        <v>2.04</v>
      </c>
      <c r="AK32" s="202">
        <v>2.37</v>
      </c>
      <c r="AL32" s="202">
        <v>2.42</v>
      </c>
      <c r="AM32" s="202">
        <v>3.31</v>
      </c>
      <c r="AN32" s="202">
        <v>3.13</v>
      </c>
      <c r="AO32" s="202">
        <v>2.8766400000000001</v>
      </c>
      <c r="AP32" s="202">
        <v>2.5002499999999999</v>
      </c>
      <c r="AQ32" s="202">
        <v>3.3602500000000002</v>
      </c>
      <c r="AR32" s="202">
        <v>3.20025</v>
      </c>
      <c r="AS32" s="202">
        <v>4.0302499999999997</v>
      </c>
      <c r="AT32" s="202">
        <v>4.4202500000000002</v>
      </c>
      <c r="AU32" s="202">
        <v>3.8802500000000002</v>
      </c>
      <c r="AV32" s="202">
        <v>4.0802500000000004</v>
      </c>
      <c r="AW32" s="202">
        <v>4.2002499999999996</v>
      </c>
      <c r="AX32" s="202">
        <v>4.35025</v>
      </c>
      <c r="AY32" s="202">
        <v>4.74125</v>
      </c>
      <c r="AZ32" s="297">
        <v>4.8512500000000003</v>
      </c>
      <c r="BA32" s="297">
        <v>4.8512500000000003</v>
      </c>
      <c r="BB32" s="297">
        <v>4.28125</v>
      </c>
      <c r="BC32" s="297">
        <v>4.1312499999999996</v>
      </c>
      <c r="BD32" s="297">
        <v>4.0812499999999998</v>
      </c>
      <c r="BE32" s="297">
        <v>4.0812499999999998</v>
      </c>
      <c r="BF32" s="297">
        <v>4.0812499999999998</v>
      </c>
      <c r="BG32" s="297">
        <v>4.0812499999999998</v>
      </c>
      <c r="BH32" s="297">
        <v>4.4009999999999998</v>
      </c>
      <c r="BI32" s="297">
        <v>4.601</v>
      </c>
      <c r="BJ32" s="366">
        <v>4.7009999999999996</v>
      </c>
      <c r="BK32" s="366">
        <v>4.101</v>
      </c>
      <c r="BL32" s="366">
        <v>4.101</v>
      </c>
      <c r="BM32" s="366">
        <v>4.0010000000000003</v>
      </c>
      <c r="BN32" s="366">
        <v>3.9510000000000001</v>
      </c>
      <c r="BO32" s="366">
        <v>3.9009999999999998</v>
      </c>
      <c r="BP32" s="366">
        <v>3.8010000000000002</v>
      </c>
      <c r="BQ32" s="366">
        <v>3.8010000000000002</v>
      </c>
      <c r="BR32" s="366">
        <v>3.8010000000000002</v>
      </c>
      <c r="BS32" s="366">
        <v>3.8010000000000002</v>
      </c>
      <c r="BT32" s="366">
        <v>3.9009999999999998</v>
      </c>
      <c r="BU32" s="366">
        <v>4.101</v>
      </c>
      <c r="BV32" s="366">
        <v>4.2009999999999996</v>
      </c>
      <c r="BW32" s="367"/>
    </row>
    <row r="33" spans="1:75" ht="11.15" customHeight="1" x14ac:dyDescent="0.25">
      <c r="A33" s="127" t="s">
        <v>971</v>
      </c>
      <c r="B33" s="135" t="s">
        <v>1224</v>
      </c>
      <c r="C33" s="202">
        <v>0</v>
      </c>
      <c r="D33" s="202">
        <v>0</v>
      </c>
      <c r="E33" s="202">
        <v>0</v>
      </c>
      <c r="F33" s="202">
        <v>0.23406103285999999</v>
      </c>
      <c r="G33" s="202">
        <v>0.56000000000000005</v>
      </c>
      <c r="H33" s="202">
        <v>0.63</v>
      </c>
      <c r="I33" s="202">
        <v>0.68</v>
      </c>
      <c r="J33" s="202">
        <v>0.6</v>
      </c>
      <c r="K33" s="202">
        <v>0.57499999999999996</v>
      </c>
      <c r="L33" s="202">
        <v>0.51</v>
      </c>
      <c r="M33" s="202">
        <v>0.5</v>
      </c>
      <c r="N33" s="202">
        <v>0.46500000000000002</v>
      </c>
      <c r="O33" s="202">
        <v>0.39500000000000002</v>
      </c>
      <c r="P33" s="202">
        <v>0.495</v>
      </c>
      <c r="Q33" s="202">
        <v>0.48499999999999999</v>
      </c>
      <c r="R33" s="202">
        <v>0.48499999999999999</v>
      </c>
      <c r="S33" s="202">
        <v>0.45500000000000002</v>
      </c>
      <c r="T33" s="202">
        <v>0.42499999999999999</v>
      </c>
      <c r="U33" s="202">
        <v>0.33</v>
      </c>
      <c r="V33" s="202">
        <v>0.32</v>
      </c>
      <c r="W33" s="202">
        <v>0.28000000000000003</v>
      </c>
      <c r="X33" s="202">
        <v>0.27</v>
      </c>
      <c r="Y33" s="202">
        <v>0.13</v>
      </c>
      <c r="Z33" s="202">
        <v>0.19</v>
      </c>
      <c r="AA33" s="202">
        <v>0.18</v>
      </c>
      <c r="AB33" s="202">
        <v>0.13</v>
      </c>
      <c r="AC33" s="202">
        <v>5.4821138211000001E-2</v>
      </c>
      <c r="AD33" s="202">
        <v>5.9770992366000003E-2</v>
      </c>
      <c r="AE33" s="202">
        <v>0.13947865191</v>
      </c>
      <c r="AF33" s="202">
        <v>0.12</v>
      </c>
      <c r="AG33" s="202">
        <v>1.9899497487000001E-2</v>
      </c>
      <c r="AH33" s="202">
        <v>0.01</v>
      </c>
      <c r="AI33" s="202">
        <v>0.01</v>
      </c>
      <c r="AJ33" s="202">
        <v>0</v>
      </c>
      <c r="AK33" s="202">
        <v>0.02</v>
      </c>
      <c r="AL33" s="202">
        <v>0.02</v>
      </c>
      <c r="AM33" s="202">
        <v>0.02</v>
      </c>
      <c r="AN33" s="202">
        <v>0.02</v>
      </c>
      <c r="AO33" s="202">
        <v>0.03</v>
      </c>
      <c r="AP33" s="202">
        <v>0.02</v>
      </c>
      <c r="AQ33" s="202">
        <v>0.05</v>
      </c>
      <c r="AR33" s="202">
        <v>0.08</v>
      </c>
      <c r="AS33" s="202">
        <v>7.0000000000000007E-2</v>
      </c>
      <c r="AT33" s="202">
        <v>0.09</v>
      </c>
      <c r="AU33" s="202">
        <v>0.08</v>
      </c>
      <c r="AV33" s="202">
        <v>7.0000000000000007E-2</v>
      </c>
      <c r="AW33" s="202">
        <v>7.0000000000000007E-2</v>
      </c>
      <c r="AX33" s="202">
        <v>0.08</v>
      </c>
      <c r="AY33" s="202">
        <v>0.1</v>
      </c>
      <c r="AZ33" s="297">
        <v>0.112</v>
      </c>
      <c r="BA33" s="297">
        <v>0.112</v>
      </c>
      <c r="BB33" s="297">
        <v>0.06</v>
      </c>
      <c r="BC33" s="297">
        <v>0.06</v>
      </c>
      <c r="BD33" s="297">
        <v>0.06</v>
      </c>
      <c r="BE33" s="297">
        <v>0.06</v>
      </c>
      <c r="BF33" s="297">
        <v>0.06</v>
      </c>
      <c r="BG33" s="297">
        <v>0.06</v>
      </c>
      <c r="BH33" s="297">
        <v>0.06</v>
      </c>
      <c r="BI33" s="297">
        <v>0.06</v>
      </c>
      <c r="BJ33" s="366">
        <v>0.06</v>
      </c>
      <c r="BK33" s="366">
        <v>0.06</v>
      </c>
      <c r="BL33" s="366">
        <v>6.0999999999999999E-2</v>
      </c>
      <c r="BM33" s="366">
        <v>6.2E-2</v>
      </c>
      <c r="BN33" s="366">
        <v>6.3E-2</v>
      </c>
      <c r="BO33" s="366">
        <v>6.4000000000000001E-2</v>
      </c>
      <c r="BP33" s="366">
        <v>6.5000000000000002E-2</v>
      </c>
      <c r="BQ33" s="366">
        <v>6.6000000000000003E-2</v>
      </c>
      <c r="BR33" s="366">
        <v>6.7000000000000004E-2</v>
      </c>
      <c r="BS33" s="366">
        <v>6.8000000000000005E-2</v>
      </c>
      <c r="BT33" s="366">
        <v>6.9000000000000006E-2</v>
      </c>
      <c r="BU33" s="366">
        <v>7.0000000000000007E-2</v>
      </c>
      <c r="BV33" s="366">
        <v>7.0999999999999994E-2</v>
      </c>
      <c r="BW33" s="367"/>
    </row>
    <row r="34" spans="1:75" ht="11.15" customHeight="1" x14ac:dyDescent="0.25">
      <c r="A34" s="127" t="s">
        <v>781</v>
      </c>
      <c r="B34" s="135" t="s">
        <v>77</v>
      </c>
      <c r="C34" s="202">
        <v>2.82</v>
      </c>
      <c r="D34" s="202">
        <v>2.82</v>
      </c>
      <c r="E34" s="202">
        <v>2.7149999999999999</v>
      </c>
      <c r="F34" s="202">
        <v>0.84499999999999997</v>
      </c>
      <c r="G34" s="202">
        <v>6.5579169999999998</v>
      </c>
      <c r="H34" s="202">
        <v>8.2200000000000006</v>
      </c>
      <c r="I34" s="202">
        <v>7.39</v>
      </c>
      <c r="J34" s="202">
        <v>6.38</v>
      </c>
      <c r="K34" s="202">
        <v>6.3650000000000002</v>
      </c>
      <c r="L34" s="202">
        <v>6.18</v>
      </c>
      <c r="M34" s="202">
        <v>6.04</v>
      </c>
      <c r="N34" s="202">
        <v>5.835</v>
      </c>
      <c r="O34" s="202">
        <v>5.5250000000000004</v>
      </c>
      <c r="P34" s="202">
        <v>6.4349999999999996</v>
      </c>
      <c r="Q34" s="202">
        <v>6.4249999999999998</v>
      </c>
      <c r="R34" s="202">
        <v>6.4249999999999998</v>
      </c>
      <c r="S34" s="202">
        <v>6.0030000000000001</v>
      </c>
      <c r="T34" s="202">
        <v>5.4850000000000003</v>
      </c>
      <c r="U34" s="202">
        <v>4.7699999999999996</v>
      </c>
      <c r="V34" s="202">
        <v>4.5049999999999999</v>
      </c>
      <c r="W34" s="202">
        <v>4.2750000000000004</v>
      </c>
      <c r="X34" s="202">
        <v>3.97</v>
      </c>
      <c r="Y34" s="202">
        <v>3.625</v>
      </c>
      <c r="Z34" s="202">
        <v>3.57</v>
      </c>
      <c r="AA34" s="202">
        <v>3.37</v>
      </c>
      <c r="AB34" s="202">
        <v>2.9049999999999998</v>
      </c>
      <c r="AC34" s="202">
        <v>3.0649999999999999</v>
      </c>
      <c r="AD34" s="202">
        <v>2.61</v>
      </c>
      <c r="AE34" s="202">
        <v>2.6753459999999998</v>
      </c>
      <c r="AF34" s="202">
        <v>2.4500000000000002</v>
      </c>
      <c r="AG34" s="202">
        <v>1.98</v>
      </c>
      <c r="AH34" s="202">
        <v>1.54</v>
      </c>
      <c r="AI34" s="202">
        <v>1.47</v>
      </c>
      <c r="AJ34" s="202">
        <v>2.04</v>
      </c>
      <c r="AK34" s="202">
        <v>2.39</v>
      </c>
      <c r="AL34" s="202">
        <v>2.44</v>
      </c>
      <c r="AM34" s="202">
        <v>3.33</v>
      </c>
      <c r="AN34" s="202">
        <v>3.15</v>
      </c>
      <c r="AO34" s="202">
        <v>2.9066399999999999</v>
      </c>
      <c r="AP34" s="202">
        <v>2.5202499999999999</v>
      </c>
      <c r="AQ34" s="202">
        <v>3.41025</v>
      </c>
      <c r="AR34" s="202">
        <v>3.2802500000000001</v>
      </c>
      <c r="AS34" s="202">
        <v>4.10025</v>
      </c>
      <c r="AT34" s="202">
        <v>4.5102500000000001</v>
      </c>
      <c r="AU34" s="202">
        <v>3.9602499999999998</v>
      </c>
      <c r="AV34" s="202">
        <v>4.1502499999999998</v>
      </c>
      <c r="AW34" s="202">
        <v>4.2702499999999999</v>
      </c>
      <c r="AX34" s="202">
        <v>4.43025</v>
      </c>
      <c r="AY34" s="202">
        <v>4.8412499999999996</v>
      </c>
      <c r="AZ34" s="297">
        <v>4.9632500000000004</v>
      </c>
      <c r="BA34" s="297">
        <v>4.9632500000000004</v>
      </c>
      <c r="BB34" s="297">
        <v>4.3412499999999996</v>
      </c>
      <c r="BC34" s="297">
        <v>4.1912500000000001</v>
      </c>
      <c r="BD34" s="297">
        <v>4.1412500000000003</v>
      </c>
      <c r="BE34" s="297">
        <v>4.1412500000000003</v>
      </c>
      <c r="BF34" s="297">
        <v>4.1412500000000003</v>
      </c>
      <c r="BG34" s="297">
        <v>4.1412500000000003</v>
      </c>
      <c r="BH34" s="297">
        <v>4.4610000000000003</v>
      </c>
      <c r="BI34" s="297">
        <v>4.6609999999999996</v>
      </c>
      <c r="BJ34" s="297">
        <v>4.7610000000000001</v>
      </c>
      <c r="BK34" s="297">
        <v>4.1609999999999996</v>
      </c>
      <c r="BL34" s="297">
        <v>4.1619999999999999</v>
      </c>
      <c r="BM34" s="297">
        <v>4.0629999999999997</v>
      </c>
      <c r="BN34" s="297">
        <v>4.0140000000000002</v>
      </c>
      <c r="BO34" s="297">
        <v>3.9649999999999999</v>
      </c>
      <c r="BP34" s="297">
        <v>3.8660000000000001</v>
      </c>
      <c r="BQ34" s="297">
        <v>3.867</v>
      </c>
      <c r="BR34" s="297">
        <v>3.8679999999999999</v>
      </c>
      <c r="BS34" s="297">
        <v>3.8690000000000002</v>
      </c>
      <c r="BT34" s="297">
        <v>3.97</v>
      </c>
      <c r="BU34" s="297">
        <v>4.1710000000000003</v>
      </c>
      <c r="BV34" s="297">
        <v>4.2720000000000002</v>
      </c>
      <c r="BW34" s="367"/>
    </row>
    <row r="35" spans="1:75" ht="11.15" customHeight="1" x14ac:dyDescent="0.25">
      <c r="B35" s="135"/>
      <c r="C35" s="202"/>
      <c r="D35" s="202"/>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297"/>
      <c r="BA35" s="297"/>
      <c r="BB35" s="297"/>
      <c r="BC35" s="297"/>
      <c r="BD35" s="297"/>
      <c r="BE35" s="297"/>
      <c r="BF35" s="297"/>
      <c r="BG35" s="297"/>
      <c r="BH35" s="297"/>
      <c r="BI35" s="297"/>
      <c r="BJ35" s="297"/>
      <c r="BK35" s="297"/>
      <c r="BL35" s="297"/>
      <c r="BM35" s="297"/>
      <c r="BN35" s="297"/>
      <c r="BO35" s="297"/>
      <c r="BP35" s="297"/>
      <c r="BQ35" s="297"/>
      <c r="BR35" s="297"/>
      <c r="BS35" s="297"/>
      <c r="BT35" s="297"/>
      <c r="BU35" s="297"/>
      <c r="BV35" s="297"/>
      <c r="BW35" s="367"/>
    </row>
    <row r="36" spans="1:75" ht="11.15" customHeight="1" x14ac:dyDescent="0.25">
      <c r="A36" s="127" t="s">
        <v>855</v>
      </c>
      <c r="B36" s="136" t="s">
        <v>856</v>
      </c>
      <c r="C36" s="203">
        <v>3.1160000000000001</v>
      </c>
      <c r="D36" s="203">
        <v>3.77</v>
      </c>
      <c r="E36" s="203">
        <v>3.972</v>
      </c>
      <c r="F36" s="203">
        <v>3.8490000000000002</v>
      </c>
      <c r="G36" s="203">
        <v>3.9390000000000001</v>
      </c>
      <c r="H36" s="203">
        <v>4.1589999999999998</v>
      </c>
      <c r="I36" s="203">
        <v>4.1749999999999998</v>
      </c>
      <c r="J36" s="203">
        <v>4.1100000000000003</v>
      </c>
      <c r="K36" s="203">
        <v>4.0599999999999996</v>
      </c>
      <c r="L36" s="203">
        <v>3.68</v>
      </c>
      <c r="M36" s="203">
        <v>2.97</v>
      </c>
      <c r="N36" s="203">
        <v>2.8675000000000002</v>
      </c>
      <c r="O36" s="203">
        <v>2.8639999999999999</v>
      </c>
      <c r="P36" s="203">
        <v>2.3540000000000001</v>
      </c>
      <c r="Q36" s="203">
        <v>2.23</v>
      </c>
      <c r="R36" s="203">
        <v>2.2155</v>
      </c>
      <c r="S36" s="203">
        <v>2.105</v>
      </c>
      <c r="T36" s="203">
        <v>2.0499999999999998</v>
      </c>
      <c r="U36" s="203">
        <v>2.0459999999999998</v>
      </c>
      <c r="V36" s="203">
        <v>2.266</v>
      </c>
      <c r="W36" s="203">
        <v>2.14</v>
      </c>
      <c r="X36" s="203">
        <v>2.0459999999999998</v>
      </c>
      <c r="Y36" s="203">
        <v>2.0259999999999998</v>
      </c>
      <c r="Z36" s="203">
        <v>2.016</v>
      </c>
      <c r="AA36" s="203">
        <v>2.0840000000000001</v>
      </c>
      <c r="AB36" s="203">
        <v>1.8640000000000001</v>
      </c>
      <c r="AC36" s="203">
        <v>1.994</v>
      </c>
      <c r="AD36" s="203">
        <v>2.1040000000000001</v>
      </c>
      <c r="AE36" s="203">
        <v>2.5640000000000001</v>
      </c>
      <c r="AF36" s="203">
        <v>2.5939999999999999</v>
      </c>
      <c r="AG36" s="203">
        <v>2.8919999999999999</v>
      </c>
      <c r="AH36" s="203">
        <v>2.31</v>
      </c>
      <c r="AI36" s="203">
        <v>2.2999999999999998</v>
      </c>
      <c r="AJ36" s="203">
        <v>2.1419999999999999</v>
      </c>
      <c r="AK36" s="203">
        <v>2.1579999999999999</v>
      </c>
      <c r="AL36" s="203">
        <v>2.1059999999999999</v>
      </c>
      <c r="AM36" s="203">
        <v>2.0099999999999998</v>
      </c>
      <c r="AN36" s="203">
        <v>1.8979999999999999</v>
      </c>
      <c r="AO36" s="203">
        <v>1.9113599999999999</v>
      </c>
      <c r="AP36" s="203">
        <v>2.3377500000000002</v>
      </c>
      <c r="AQ36" s="203">
        <v>2.0297499999999999</v>
      </c>
      <c r="AR36" s="203">
        <v>2.0277500000000002</v>
      </c>
      <c r="AS36" s="203">
        <v>2.1197499999999998</v>
      </c>
      <c r="AT36" s="203">
        <v>1.9697499999999999</v>
      </c>
      <c r="AU36" s="203">
        <v>1.75275</v>
      </c>
      <c r="AV36" s="203">
        <v>1.6447499999999999</v>
      </c>
      <c r="AW36" s="203">
        <v>1.5297499999999999</v>
      </c>
      <c r="AX36" s="203">
        <v>1.4097500000000001</v>
      </c>
      <c r="AY36" s="203">
        <v>1.6597500000000001</v>
      </c>
      <c r="AZ36" s="465" t="s">
        <v>1430</v>
      </c>
      <c r="BA36" s="465" t="s">
        <v>1430</v>
      </c>
      <c r="BB36" s="465" t="s">
        <v>1430</v>
      </c>
      <c r="BC36" s="465" t="s">
        <v>1430</v>
      </c>
      <c r="BD36" s="465" t="s">
        <v>1430</v>
      </c>
      <c r="BE36" s="465" t="s">
        <v>1430</v>
      </c>
      <c r="BF36" s="465" t="s">
        <v>1430</v>
      </c>
      <c r="BG36" s="465" t="s">
        <v>1430</v>
      </c>
      <c r="BH36" s="465" t="s">
        <v>1430</v>
      </c>
      <c r="BI36" s="465" t="s">
        <v>1430</v>
      </c>
      <c r="BJ36" s="465" t="s">
        <v>1430</v>
      </c>
      <c r="BK36" s="465" t="s">
        <v>1430</v>
      </c>
      <c r="BL36" s="465" t="s">
        <v>1430</v>
      </c>
      <c r="BM36" s="465" t="s">
        <v>1430</v>
      </c>
      <c r="BN36" s="465" t="s">
        <v>1430</v>
      </c>
      <c r="BO36" s="465" t="s">
        <v>1430</v>
      </c>
      <c r="BP36" s="465" t="s">
        <v>1430</v>
      </c>
      <c r="BQ36" s="465" t="s">
        <v>1430</v>
      </c>
      <c r="BR36" s="465" t="s">
        <v>1430</v>
      </c>
      <c r="BS36" s="465" t="s">
        <v>1430</v>
      </c>
      <c r="BT36" s="465" t="s">
        <v>1430</v>
      </c>
      <c r="BU36" s="465" t="s">
        <v>1430</v>
      </c>
      <c r="BV36" s="465" t="s">
        <v>1430</v>
      </c>
      <c r="BW36" s="367"/>
    </row>
    <row r="37" spans="1:75" ht="12" customHeight="1" x14ac:dyDescent="0.25">
      <c r="B37" s="637" t="s">
        <v>969</v>
      </c>
      <c r="C37" s="601"/>
      <c r="D37" s="601"/>
      <c r="E37" s="601"/>
      <c r="F37" s="601"/>
      <c r="G37" s="601"/>
      <c r="H37" s="601"/>
      <c r="I37" s="601"/>
      <c r="J37" s="601"/>
      <c r="K37" s="601"/>
      <c r="L37" s="601"/>
      <c r="M37" s="601"/>
      <c r="N37" s="601"/>
      <c r="O37" s="601"/>
      <c r="P37" s="601"/>
      <c r="Q37" s="601"/>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297"/>
      <c r="AZ37" s="297"/>
      <c r="BA37" s="297"/>
      <c r="BB37" s="297"/>
      <c r="BC37" s="297"/>
      <c r="BD37" s="297"/>
      <c r="BE37" s="297"/>
      <c r="BF37" s="297"/>
      <c r="BG37" s="297"/>
      <c r="BH37" s="297"/>
      <c r="BI37" s="297"/>
      <c r="BJ37" s="297"/>
      <c r="BK37" s="297"/>
      <c r="BL37" s="297"/>
      <c r="BM37" s="297"/>
      <c r="BN37" s="297"/>
      <c r="BO37" s="297"/>
      <c r="BP37" s="297"/>
      <c r="BQ37" s="297"/>
      <c r="BR37" s="297"/>
      <c r="BS37" s="297"/>
      <c r="BT37" s="297"/>
      <c r="BU37" s="297"/>
      <c r="BV37" s="297"/>
      <c r="BW37" s="367"/>
    </row>
    <row r="38" spans="1:75" ht="12" customHeight="1" x14ac:dyDescent="0.2">
      <c r="B38" s="634" t="s">
        <v>1366</v>
      </c>
      <c r="C38" s="621"/>
      <c r="D38" s="621"/>
      <c r="E38" s="621"/>
      <c r="F38" s="621"/>
      <c r="G38" s="621"/>
      <c r="H38" s="621"/>
      <c r="I38" s="621"/>
      <c r="J38" s="621"/>
      <c r="K38" s="621"/>
      <c r="L38" s="621"/>
      <c r="M38" s="621"/>
      <c r="N38" s="621"/>
      <c r="O38" s="621"/>
      <c r="P38" s="621"/>
      <c r="Q38" s="601"/>
      <c r="BD38" s="367"/>
      <c r="BE38" s="367"/>
      <c r="BF38" s="367"/>
      <c r="BK38" s="367"/>
      <c r="BL38" s="367"/>
      <c r="BM38" s="367"/>
      <c r="BN38" s="367"/>
      <c r="BO38" s="367"/>
      <c r="BP38" s="367"/>
      <c r="BQ38" s="367"/>
      <c r="BR38" s="367"/>
      <c r="BS38" s="367"/>
      <c r="BT38" s="367"/>
      <c r="BU38" s="367"/>
      <c r="BV38" s="367"/>
      <c r="BW38" s="367"/>
    </row>
    <row r="39" spans="1:75" ht="12" customHeight="1" x14ac:dyDescent="0.2">
      <c r="B39" s="638" t="s">
        <v>1225</v>
      </c>
      <c r="C39" s="638"/>
      <c r="D39" s="638"/>
      <c r="E39" s="638"/>
      <c r="F39" s="638"/>
      <c r="G39" s="638"/>
      <c r="H39" s="638"/>
      <c r="I39" s="638"/>
      <c r="J39" s="638"/>
      <c r="K39" s="638"/>
      <c r="L39" s="638"/>
      <c r="M39" s="638"/>
      <c r="N39" s="638"/>
      <c r="O39" s="638"/>
      <c r="P39" s="638"/>
      <c r="Q39" s="575"/>
      <c r="BD39" s="367"/>
      <c r="BE39" s="367"/>
      <c r="BF39" s="367"/>
      <c r="BK39" s="367"/>
      <c r="BL39" s="367"/>
      <c r="BM39" s="367"/>
      <c r="BN39" s="367"/>
      <c r="BO39" s="367"/>
      <c r="BP39" s="367"/>
      <c r="BQ39" s="367"/>
      <c r="BR39" s="367"/>
      <c r="BS39" s="367"/>
      <c r="BT39" s="367"/>
      <c r="BU39" s="367"/>
      <c r="BV39" s="367"/>
      <c r="BW39" s="367"/>
    </row>
    <row r="40" spans="1:75" s="325" customFormat="1" ht="12" customHeight="1" x14ac:dyDescent="0.25">
      <c r="A40" s="324"/>
      <c r="B40" s="638" t="s">
        <v>1418</v>
      </c>
      <c r="C40" s="638"/>
      <c r="D40" s="638"/>
      <c r="E40" s="638"/>
      <c r="F40" s="638"/>
      <c r="G40" s="638"/>
      <c r="H40" s="638"/>
      <c r="I40" s="638"/>
      <c r="J40" s="638"/>
      <c r="K40" s="638"/>
      <c r="L40" s="638"/>
      <c r="M40" s="638"/>
      <c r="N40" s="638"/>
      <c r="O40" s="638"/>
      <c r="P40" s="638"/>
      <c r="Q40" s="556"/>
      <c r="R40" s="556"/>
      <c r="AY40" s="400"/>
      <c r="AZ40" s="400"/>
      <c r="BA40" s="400"/>
      <c r="BB40" s="400"/>
      <c r="BC40" s="400"/>
      <c r="BD40" s="482"/>
      <c r="BE40" s="482"/>
      <c r="BF40" s="482"/>
      <c r="BG40" s="400"/>
      <c r="BH40" s="400"/>
      <c r="BI40" s="400"/>
      <c r="BJ40" s="400"/>
    </row>
    <row r="41" spans="1:75" s="326" customFormat="1" ht="12" customHeight="1" x14ac:dyDescent="0.25">
      <c r="A41" s="327"/>
      <c r="B41" s="619" t="str">
        <f>"Notes: "&amp;"EIA completed modeling and analysis for this report on " &amp;Dates!$D$2&amp;"."</f>
        <v>Notes: EIA completed modeling and analysis for this report on Thursday February 1, 2024.</v>
      </c>
      <c r="C41" s="612"/>
      <c r="D41" s="612"/>
      <c r="E41" s="612"/>
      <c r="F41" s="612"/>
      <c r="G41" s="612"/>
      <c r="H41" s="612"/>
      <c r="I41" s="612"/>
      <c r="J41" s="612"/>
      <c r="K41" s="612"/>
      <c r="L41" s="612"/>
      <c r="M41" s="612"/>
      <c r="N41" s="612"/>
      <c r="O41" s="612"/>
      <c r="P41" s="612"/>
      <c r="Q41" s="612"/>
      <c r="AY41" s="399"/>
      <c r="AZ41" s="399"/>
      <c r="BA41" s="399"/>
      <c r="BB41" s="399"/>
      <c r="BC41" s="399"/>
      <c r="BD41" s="399"/>
      <c r="BE41" s="399"/>
      <c r="BF41" s="399"/>
      <c r="BG41" s="399"/>
      <c r="BH41" s="399"/>
      <c r="BI41" s="399"/>
      <c r="BJ41" s="399"/>
      <c r="BK41" s="399"/>
      <c r="BL41" s="399"/>
      <c r="BM41" s="399"/>
      <c r="BN41" s="399"/>
      <c r="BO41" s="399"/>
      <c r="BP41" s="399"/>
      <c r="BQ41" s="399"/>
      <c r="BR41" s="399"/>
      <c r="BS41" s="399"/>
      <c r="BT41" s="399"/>
      <c r="BU41" s="399"/>
      <c r="BV41" s="399"/>
      <c r="BW41" s="399"/>
    </row>
    <row r="42" spans="1:75" s="326" customFormat="1" ht="12" customHeight="1" x14ac:dyDescent="0.25">
      <c r="A42" s="327"/>
      <c r="B42" s="611" t="s">
        <v>334</v>
      </c>
      <c r="C42" s="612"/>
      <c r="D42" s="612"/>
      <c r="E42" s="612"/>
      <c r="F42" s="612"/>
      <c r="G42" s="612"/>
      <c r="H42" s="612"/>
      <c r="I42" s="612"/>
      <c r="J42" s="612"/>
      <c r="K42" s="612"/>
      <c r="L42" s="612"/>
      <c r="M42" s="612"/>
      <c r="N42" s="612"/>
      <c r="O42" s="612"/>
      <c r="P42" s="612"/>
      <c r="Q42" s="612"/>
      <c r="AY42" s="399"/>
      <c r="AZ42" s="399"/>
      <c r="BA42" s="399"/>
      <c r="BB42" s="399"/>
      <c r="BC42" s="399"/>
      <c r="BD42" s="481"/>
      <c r="BE42" s="481"/>
      <c r="BF42" s="481"/>
      <c r="BG42" s="399"/>
      <c r="BH42" s="399"/>
      <c r="BI42" s="399"/>
      <c r="BJ42" s="399"/>
    </row>
    <row r="43" spans="1:75" s="326" customFormat="1" ht="12" customHeight="1" x14ac:dyDescent="0.25">
      <c r="A43" s="327"/>
      <c r="B43" s="613" t="s">
        <v>838</v>
      </c>
      <c r="C43" s="606"/>
      <c r="D43" s="606"/>
      <c r="E43" s="606"/>
      <c r="F43" s="606"/>
      <c r="G43" s="606"/>
      <c r="H43" s="606"/>
      <c r="I43" s="606"/>
      <c r="J43" s="606"/>
      <c r="K43" s="606"/>
      <c r="L43" s="606"/>
      <c r="M43" s="606"/>
      <c r="N43" s="606"/>
      <c r="O43" s="606"/>
      <c r="P43" s="606"/>
      <c r="Q43" s="606"/>
      <c r="AY43" s="399"/>
      <c r="AZ43" s="399"/>
      <c r="BA43" s="399"/>
      <c r="BB43" s="399"/>
      <c r="BC43" s="399"/>
      <c r="BD43" s="481"/>
      <c r="BE43" s="481"/>
      <c r="BF43" s="481"/>
      <c r="BG43" s="399"/>
      <c r="BH43" s="399"/>
      <c r="BI43" s="399"/>
      <c r="BJ43" s="399"/>
    </row>
    <row r="44" spans="1:75" s="326" customFormat="1" ht="12" customHeight="1" x14ac:dyDescent="0.25">
      <c r="A44" s="327"/>
      <c r="B44" s="636" t="s">
        <v>1364</v>
      </c>
      <c r="C44" s="601"/>
      <c r="D44" s="601"/>
      <c r="E44" s="601"/>
      <c r="F44" s="601"/>
      <c r="G44" s="601"/>
      <c r="H44" s="601"/>
      <c r="I44" s="601"/>
      <c r="J44" s="601"/>
      <c r="K44" s="601"/>
      <c r="L44" s="601"/>
      <c r="M44" s="601"/>
      <c r="N44" s="601"/>
      <c r="O44" s="601"/>
      <c r="P44" s="601"/>
      <c r="Q44" s="601"/>
      <c r="AY44" s="399"/>
      <c r="AZ44" s="399"/>
      <c r="BA44" s="399"/>
      <c r="BB44" s="399"/>
      <c r="BC44" s="399"/>
      <c r="BD44" s="481"/>
      <c r="BE44" s="481"/>
      <c r="BF44" s="481"/>
      <c r="BG44" s="399"/>
      <c r="BH44" s="399"/>
      <c r="BI44" s="399"/>
      <c r="BJ44" s="399"/>
    </row>
    <row r="45" spans="1:75" s="326" customFormat="1" ht="12" customHeight="1" x14ac:dyDescent="0.25">
      <c r="A45" s="327"/>
      <c r="B45" s="608" t="s">
        <v>802</v>
      </c>
      <c r="C45" s="609"/>
      <c r="D45" s="609"/>
      <c r="E45" s="609"/>
      <c r="F45" s="609"/>
      <c r="G45" s="609"/>
      <c r="H45" s="609"/>
      <c r="I45" s="609"/>
      <c r="J45" s="609"/>
      <c r="K45" s="609"/>
      <c r="L45" s="609"/>
      <c r="M45" s="609"/>
      <c r="N45" s="609"/>
      <c r="O45" s="609"/>
      <c r="P45" s="609"/>
      <c r="Q45" s="601"/>
      <c r="AY45" s="399"/>
      <c r="AZ45" s="399"/>
      <c r="BA45" s="399"/>
      <c r="BB45" s="399"/>
      <c r="BC45" s="399"/>
      <c r="BD45" s="481"/>
      <c r="BE45" s="481"/>
      <c r="BF45" s="481"/>
      <c r="BG45" s="399"/>
      <c r="BH45" s="399"/>
      <c r="BI45" s="399"/>
      <c r="BJ45" s="399"/>
    </row>
    <row r="46" spans="1:75" s="326" customFormat="1" ht="12" customHeight="1" x14ac:dyDescent="0.25">
      <c r="A46" s="322"/>
      <c r="B46" s="628" t="s">
        <v>1242</v>
      </c>
      <c r="C46" s="601"/>
      <c r="D46" s="601"/>
      <c r="E46" s="601"/>
      <c r="F46" s="601"/>
      <c r="G46" s="601"/>
      <c r="H46" s="601"/>
      <c r="I46" s="601"/>
      <c r="J46" s="601"/>
      <c r="K46" s="601"/>
      <c r="L46" s="601"/>
      <c r="M46" s="601"/>
      <c r="N46" s="601"/>
      <c r="O46" s="601"/>
      <c r="P46" s="601"/>
      <c r="Q46" s="601"/>
      <c r="AY46" s="399"/>
      <c r="AZ46" s="399"/>
      <c r="BA46" s="399"/>
      <c r="BB46" s="399"/>
      <c r="BC46" s="399"/>
      <c r="BD46" s="481"/>
      <c r="BE46" s="481"/>
      <c r="BF46" s="481"/>
      <c r="BG46" s="399"/>
      <c r="BH46" s="399"/>
      <c r="BI46" s="399"/>
      <c r="BJ46" s="399"/>
    </row>
    <row r="47" spans="1:75" x14ac:dyDescent="0.25">
      <c r="BK47" s="299"/>
      <c r="BL47" s="299"/>
      <c r="BM47" s="299"/>
      <c r="BN47" s="299"/>
      <c r="BO47" s="299"/>
      <c r="BP47" s="299"/>
      <c r="BQ47" s="299"/>
      <c r="BR47" s="299"/>
      <c r="BS47" s="299"/>
      <c r="BT47" s="299"/>
      <c r="BU47" s="299"/>
      <c r="BV47" s="299"/>
    </row>
    <row r="48" spans="1:75" x14ac:dyDescent="0.25">
      <c r="BK48" s="299"/>
      <c r="BL48" s="299"/>
      <c r="BM48" s="299"/>
      <c r="BN48" s="299"/>
      <c r="BO48" s="299"/>
      <c r="BP48" s="299"/>
      <c r="BQ48" s="299"/>
      <c r="BR48" s="299"/>
      <c r="BS48" s="299"/>
      <c r="BT48" s="299"/>
      <c r="BU48" s="299"/>
      <c r="BV48" s="299"/>
    </row>
    <row r="49" spans="63:74" x14ac:dyDescent="0.25">
      <c r="BK49" s="299"/>
      <c r="BL49" s="299"/>
      <c r="BM49" s="299"/>
      <c r="BN49" s="299"/>
      <c r="BO49" s="299"/>
      <c r="BP49" s="299"/>
      <c r="BQ49" s="299"/>
      <c r="BR49" s="299"/>
      <c r="BS49" s="299"/>
      <c r="BT49" s="299"/>
      <c r="BU49" s="299"/>
      <c r="BV49" s="299"/>
    </row>
    <row r="50" spans="63:74" x14ac:dyDescent="0.25">
      <c r="BK50" s="299"/>
      <c r="BL50" s="299"/>
      <c r="BM50" s="299"/>
      <c r="BN50" s="299"/>
      <c r="BO50" s="299"/>
      <c r="BP50" s="299"/>
      <c r="BQ50" s="299"/>
      <c r="BR50" s="299"/>
      <c r="BS50" s="299"/>
      <c r="BT50" s="299"/>
      <c r="BU50" s="299"/>
      <c r="BV50" s="299"/>
    </row>
    <row r="51" spans="63:74" x14ac:dyDescent="0.25">
      <c r="BK51" s="299"/>
      <c r="BL51" s="299"/>
      <c r="BM51" s="299"/>
      <c r="BN51" s="299"/>
      <c r="BO51" s="299"/>
      <c r="BP51" s="299"/>
      <c r="BQ51" s="299"/>
      <c r="BR51" s="299"/>
      <c r="BS51" s="299"/>
      <c r="BT51" s="299"/>
      <c r="BU51" s="299"/>
      <c r="BV51" s="299"/>
    </row>
    <row r="52" spans="63:74" x14ac:dyDescent="0.25">
      <c r="BK52" s="299"/>
      <c r="BL52" s="299"/>
      <c r="BM52" s="299"/>
      <c r="BN52" s="299"/>
      <c r="BO52" s="299"/>
      <c r="BP52" s="299"/>
      <c r="BQ52" s="299"/>
      <c r="BR52" s="299"/>
      <c r="BS52" s="299"/>
      <c r="BT52" s="299"/>
      <c r="BU52" s="299"/>
      <c r="BV52" s="299"/>
    </row>
    <row r="53" spans="63:74" x14ac:dyDescent="0.25">
      <c r="BK53" s="299"/>
      <c r="BL53" s="299"/>
      <c r="BM53" s="299"/>
      <c r="BN53" s="299"/>
      <c r="BO53" s="299"/>
      <c r="BP53" s="299"/>
      <c r="BQ53" s="299"/>
      <c r="BR53" s="299"/>
      <c r="BS53" s="299"/>
      <c r="BT53" s="299"/>
      <c r="BU53" s="299"/>
      <c r="BV53" s="299"/>
    </row>
    <row r="54" spans="63:74" x14ac:dyDescent="0.25">
      <c r="BK54" s="299"/>
      <c r="BL54" s="299"/>
      <c r="BM54" s="299"/>
      <c r="BN54" s="299"/>
      <c r="BO54" s="299"/>
      <c r="BP54" s="299"/>
      <c r="BQ54" s="299"/>
      <c r="BR54" s="299"/>
      <c r="BS54" s="299"/>
      <c r="BT54" s="299"/>
      <c r="BU54" s="299"/>
      <c r="BV54" s="299"/>
    </row>
    <row r="55" spans="63:74" x14ac:dyDescent="0.25">
      <c r="BK55" s="299"/>
      <c r="BL55" s="299"/>
      <c r="BM55" s="299"/>
      <c r="BN55" s="299"/>
      <c r="BO55" s="299"/>
      <c r="BP55" s="299"/>
      <c r="BQ55" s="299"/>
      <c r="BR55" s="299"/>
      <c r="BS55" s="299"/>
      <c r="BT55" s="299"/>
      <c r="BU55" s="299"/>
      <c r="BV55" s="299"/>
    </row>
    <row r="56" spans="63:74" x14ac:dyDescent="0.25">
      <c r="BK56" s="299"/>
      <c r="BL56" s="299"/>
      <c r="BM56" s="299"/>
      <c r="BN56" s="299"/>
      <c r="BO56" s="299"/>
      <c r="BP56" s="299"/>
      <c r="BQ56" s="299"/>
      <c r="BR56" s="299"/>
      <c r="BS56" s="299"/>
      <c r="BT56" s="299"/>
      <c r="BU56" s="299"/>
      <c r="BV56" s="299"/>
    </row>
    <row r="57" spans="63:74" x14ac:dyDescent="0.25">
      <c r="BK57" s="299"/>
      <c r="BL57" s="299"/>
      <c r="BM57" s="299"/>
      <c r="BN57" s="299"/>
      <c r="BO57" s="299"/>
      <c r="BP57" s="299"/>
      <c r="BQ57" s="299"/>
      <c r="BR57" s="299"/>
      <c r="BS57" s="299"/>
      <c r="BT57" s="299"/>
      <c r="BU57" s="299"/>
      <c r="BV57" s="299"/>
    </row>
    <row r="58" spans="63:74" x14ac:dyDescent="0.25">
      <c r="BK58" s="299"/>
      <c r="BL58" s="299"/>
      <c r="BM58" s="299"/>
      <c r="BN58" s="299"/>
      <c r="BO58" s="299"/>
      <c r="BP58" s="299"/>
      <c r="BQ58" s="299"/>
      <c r="BR58" s="299"/>
      <c r="BS58" s="299"/>
      <c r="BT58" s="299"/>
      <c r="BU58" s="299"/>
      <c r="BV58" s="299"/>
    </row>
    <row r="59" spans="63:74" x14ac:dyDescent="0.25">
      <c r="BK59" s="299"/>
      <c r="BL59" s="299"/>
      <c r="BM59" s="299"/>
      <c r="BN59" s="299"/>
      <c r="BO59" s="299"/>
      <c r="BP59" s="299"/>
      <c r="BQ59" s="299"/>
      <c r="BR59" s="299"/>
      <c r="BS59" s="299"/>
      <c r="BT59" s="299"/>
      <c r="BU59" s="299"/>
      <c r="BV59" s="299"/>
    </row>
    <row r="60" spans="63:74" x14ac:dyDescent="0.25">
      <c r="BK60" s="299"/>
      <c r="BL60" s="299"/>
      <c r="BM60" s="299"/>
      <c r="BN60" s="299"/>
      <c r="BO60" s="299"/>
      <c r="BP60" s="299"/>
      <c r="BQ60" s="299"/>
      <c r="BR60" s="299"/>
      <c r="BS60" s="299"/>
      <c r="BT60" s="299"/>
      <c r="BU60" s="299"/>
      <c r="BV60" s="299"/>
    </row>
    <row r="61" spans="63:74" x14ac:dyDescent="0.25">
      <c r="BK61" s="299"/>
      <c r="BL61" s="299"/>
      <c r="BM61" s="299"/>
      <c r="BN61" s="299"/>
      <c r="BO61" s="299"/>
      <c r="BP61" s="299"/>
      <c r="BQ61" s="299"/>
      <c r="BR61" s="299"/>
      <c r="BS61" s="299"/>
      <c r="BT61" s="299"/>
      <c r="BU61" s="299"/>
      <c r="BV61" s="299"/>
    </row>
    <row r="62" spans="63:74" x14ac:dyDescent="0.25">
      <c r="BK62" s="299"/>
      <c r="BL62" s="299"/>
      <c r="BM62" s="299"/>
      <c r="BN62" s="299"/>
      <c r="BO62" s="299"/>
      <c r="BP62" s="299"/>
      <c r="BQ62" s="299"/>
      <c r="BR62" s="299"/>
      <c r="BS62" s="299"/>
      <c r="BT62" s="299"/>
      <c r="BU62" s="299"/>
      <c r="BV62" s="299"/>
    </row>
    <row r="63" spans="63:74" x14ac:dyDescent="0.25">
      <c r="BK63" s="299"/>
      <c r="BL63" s="299"/>
      <c r="BM63" s="299"/>
      <c r="BN63" s="299"/>
      <c r="BO63" s="299"/>
      <c r="BP63" s="299"/>
      <c r="BQ63" s="299"/>
      <c r="BR63" s="299"/>
      <c r="BS63" s="299"/>
      <c r="BT63" s="299"/>
      <c r="BU63" s="299"/>
      <c r="BV63" s="299"/>
    </row>
    <row r="64" spans="63:74" x14ac:dyDescent="0.25">
      <c r="BK64" s="299"/>
      <c r="BL64" s="299"/>
      <c r="BM64" s="299"/>
      <c r="BN64" s="299"/>
      <c r="BO64" s="299"/>
      <c r="BP64" s="299"/>
      <c r="BQ64" s="299"/>
      <c r="BR64" s="299"/>
      <c r="BS64" s="299"/>
      <c r="BT64" s="299"/>
      <c r="BU64" s="299"/>
      <c r="BV64" s="299"/>
    </row>
    <row r="65" spans="63:74" x14ac:dyDescent="0.25">
      <c r="BK65" s="299"/>
      <c r="BL65" s="299"/>
      <c r="BM65" s="299"/>
      <c r="BN65" s="299"/>
      <c r="BO65" s="299"/>
      <c r="BP65" s="299"/>
      <c r="BQ65" s="299"/>
      <c r="BR65" s="299"/>
      <c r="BS65" s="299"/>
      <c r="BT65" s="299"/>
      <c r="BU65" s="299"/>
      <c r="BV65" s="299"/>
    </row>
    <row r="66" spans="63:74" x14ac:dyDescent="0.25">
      <c r="BK66" s="299"/>
      <c r="BL66" s="299"/>
      <c r="BM66" s="299"/>
      <c r="BN66" s="299"/>
      <c r="BO66" s="299"/>
      <c r="BP66" s="299"/>
      <c r="BQ66" s="299"/>
      <c r="BR66" s="299"/>
      <c r="BS66" s="299"/>
      <c r="BT66" s="299"/>
      <c r="BU66" s="299"/>
      <c r="BV66" s="299"/>
    </row>
    <row r="67" spans="63:74" x14ac:dyDescent="0.25">
      <c r="BK67" s="299"/>
      <c r="BL67" s="299"/>
      <c r="BM67" s="299"/>
      <c r="BN67" s="299"/>
      <c r="BO67" s="299"/>
      <c r="BP67" s="299"/>
      <c r="BQ67" s="299"/>
      <c r="BR67" s="299"/>
      <c r="BS67" s="299"/>
      <c r="BT67" s="299"/>
      <c r="BU67" s="299"/>
      <c r="BV67" s="299"/>
    </row>
    <row r="68" spans="63:74" x14ac:dyDescent="0.25">
      <c r="BK68" s="299"/>
      <c r="BL68" s="299"/>
      <c r="BM68" s="299"/>
      <c r="BN68" s="299"/>
      <c r="BO68" s="299"/>
      <c r="BP68" s="299"/>
      <c r="BQ68" s="299"/>
      <c r="BR68" s="299"/>
      <c r="BS68" s="299"/>
      <c r="BT68" s="299"/>
      <c r="BU68" s="299"/>
      <c r="BV68" s="299"/>
    </row>
    <row r="69" spans="63:74" x14ac:dyDescent="0.25">
      <c r="BK69" s="299"/>
      <c r="BL69" s="299"/>
      <c r="BM69" s="299"/>
      <c r="BN69" s="299"/>
      <c r="BO69" s="299"/>
      <c r="BP69" s="299"/>
      <c r="BQ69" s="299"/>
      <c r="BR69" s="299"/>
      <c r="BS69" s="299"/>
      <c r="BT69" s="299"/>
      <c r="BU69" s="299"/>
      <c r="BV69" s="299"/>
    </row>
    <row r="70" spans="63:74" x14ac:dyDescent="0.25">
      <c r="BK70" s="299"/>
      <c r="BL70" s="299"/>
      <c r="BM70" s="299"/>
      <c r="BN70" s="299"/>
      <c r="BO70" s="299"/>
      <c r="BP70" s="299"/>
      <c r="BQ70" s="299"/>
      <c r="BR70" s="299"/>
      <c r="BS70" s="299"/>
      <c r="BT70" s="299"/>
      <c r="BU70" s="299"/>
      <c r="BV70" s="299"/>
    </row>
    <row r="71" spans="63:74" x14ac:dyDescent="0.25">
      <c r="BK71" s="299"/>
      <c r="BL71" s="299"/>
      <c r="BM71" s="299"/>
      <c r="BN71" s="299"/>
      <c r="BO71" s="299"/>
      <c r="BP71" s="299"/>
      <c r="BQ71" s="299"/>
      <c r="BR71" s="299"/>
      <c r="BS71" s="299"/>
      <c r="BT71" s="299"/>
      <c r="BU71" s="299"/>
      <c r="BV71" s="299"/>
    </row>
    <row r="72" spans="63:74" x14ac:dyDescent="0.25">
      <c r="BK72" s="299"/>
      <c r="BL72" s="299"/>
      <c r="BM72" s="299"/>
      <c r="BN72" s="299"/>
      <c r="BO72" s="299"/>
      <c r="BP72" s="299"/>
      <c r="BQ72" s="299"/>
      <c r="BR72" s="299"/>
      <c r="BS72" s="299"/>
      <c r="BT72" s="299"/>
      <c r="BU72" s="299"/>
      <c r="BV72" s="299"/>
    </row>
    <row r="73" spans="63:74" x14ac:dyDescent="0.25">
      <c r="BK73" s="299"/>
      <c r="BL73" s="299"/>
      <c r="BM73" s="299"/>
      <c r="BN73" s="299"/>
      <c r="BO73" s="299"/>
      <c r="BP73" s="299"/>
      <c r="BQ73" s="299"/>
      <c r="BR73" s="299"/>
      <c r="BS73" s="299"/>
      <c r="BT73" s="299"/>
      <c r="BU73" s="299"/>
      <c r="BV73" s="299"/>
    </row>
    <row r="74" spans="63:74" x14ac:dyDescent="0.25">
      <c r="BK74" s="299"/>
      <c r="BL74" s="299"/>
      <c r="BM74" s="299"/>
      <c r="BN74" s="299"/>
      <c r="BO74" s="299"/>
      <c r="BP74" s="299"/>
      <c r="BQ74" s="299"/>
      <c r="BR74" s="299"/>
      <c r="BS74" s="299"/>
      <c r="BT74" s="299"/>
      <c r="BU74" s="299"/>
      <c r="BV74" s="299"/>
    </row>
    <row r="75" spans="63:74" x14ac:dyDescent="0.25">
      <c r="BK75" s="299"/>
      <c r="BL75" s="299"/>
      <c r="BM75" s="299"/>
      <c r="BN75" s="299"/>
      <c r="BO75" s="299"/>
      <c r="BP75" s="299"/>
      <c r="BQ75" s="299"/>
      <c r="BR75" s="299"/>
      <c r="BS75" s="299"/>
      <c r="BT75" s="299"/>
      <c r="BU75" s="299"/>
      <c r="BV75" s="299"/>
    </row>
    <row r="76" spans="63:74" x14ac:dyDescent="0.25">
      <c r="BK76" s="299"/>
      <c r="BL76" s="299"/>
      <c r="BM76" s="299"/>
      <c r="BN76" s="299"/>
      <c r="BO76" s="299"/>
      <c r="BP76" s="299"/>
      <c r="BQ76" s="299"/>
      <c r="BR76" s="299"/>
      <c r="BS76" s="299"/>
      <c r="BT76" s="299"/>
      <c r="BU76" s="299"/>
      <c r="BV76" s="299"/>
    </row>
    <row r="77" spans="63:74" x14ac:dyDescent="0.25">
      <c r="BK77" s="299"/>
      <c r="BL77" s="299"/>
      <c r="BM77" s="299"/>
      <c r="BN77" s="299"/>
      <c r="BO77" s="299"/>
      <c r="BP77" s="299"/>
      <c r="BQ77" s="299"/>
      <c r="BR77" s="299"/>
      <c r="BS77" s="299"/>
      <c r="BT77" s="299"/>
      <c r="BU77" s="299"/>
      <c r="BV77" s="299"/>
    </row>
    <row r="78" spans="63:74" x14ac:dyDescent="0.25">
      <c r="BK78" s="299"/>
      <c r="BL78" s="299"/>
      <c r="BM78" s="299"/>
      <c r="BN78" s="299"/>
      <c r="BO78" s="299"/>
      <c r="BP78" s="299"/>
      <c r="BQ78" s="299"/>
      <c r="BR78" s="299"/>
      <c r="BS78" s="299"/>
      <c r="BT78" s="299"/>
      <c r="BU78" s="299"/>
      <c r="BV78" s="299"/>
    </row>
    <row r="79" spans="63:74" x14ac:dyDescent="0.25">
      <c r="BK79" s="299"/>
      <c r="BL79" s="299"/>
      <c r="BM79" s="299"/>
      <c r="BN79" s="299"/>
      <c r="BO79" s="299"/>
      <c r="BP79" s="299"/>
      <c r="BQ79" s="299"/>
      <c r="BR79" s="299"/>
      <c r="BS79" s="299"/>
      <c r="BT79" s="299"/>
      <c r="BU79" s="299"/>
      <c r="BV79" s="299"/>
    </row>
    <row r="80" spans="63:74" x14ac:dyDescent="0.25">
      <c r="BK80" s="299"/>
      <c r="BL80" s="299"/>
      <c r="BM80" s="299"/>
      <c r="BN80" s="299"/>
      <c r="BO80" s="299"/>
      <c r="BP80" s="299"/>
      <c r="BQ80" s="299"/>
      <c r="BR80" s="299"/>
      <c r="BS80" s="299"/>
      <c r="BT80" s="299"/>
      <c r="BU80" s="299"/>
      <c r="BV80" s="299"/>
    </row>
    <row r="81" spans="63:74" x14ac:dyDescent="0.25">
      <c r="BK81" s="299"/>
      <c r="BL81" s="299"/>
      <c r="BM81" s="299"/>
      <c r="BN81" s="299"/>
      <c r="BO81" s="299"/>
      <c r="BP81" s="299"/>
      <c r="BQ81" s="299"/>
      <c r="BR81" s="299"/>
      <c r="BS81" s="299"/>
      <c r="BT81" s="299"/>
      <c r="BU81" s="299"/>
      <c r="BV81" s="299"/>
    </row>
    <row r="82" spans="63:74" x14ac:dyDescent="0.25">
      <c r="BK82" s="299"/>
      <c r="BL82" s="299"/>
      <c r="BM82" s="299"/>
      <c r="BN82" s="299"/>
      <c r="BO82" s="299"/>
      <c r="BP82" s="299"/>
      <c r="BQ82" s="299"/>
      <c r="BR82" s="299"/>
      <c r="BS82" s="299"/>
      <c r="BT82" s="299"/>
      <c r="BU82" s="299"/>
      <c r="BV82" s="299"/>
    </row>
    <row r="83" spans="63:74" x14ac:dyDescent="0.25">
      <c r="BK83" s="299"/>
      <c r="BL83" s="299"/>
      <c r="BM83" s="299"/>
      <c r="BN83" s="299"/>
      <c r="BO83" s="299"/>
      <c r="BP83" s="299"/>
      <c r="BQ83" s="299"/>
      <c r="BR83" s="299"/>
      <c r="BS83" s="299"/>
      <c r="BT83" s="299"/>
      <c r="BU83" s="299"/>
      <c r="BV83" s="299"/>
    </row>
    <row r="84" spans="63:74" x14ac:dyDescent="0.25">
      <c r="BK84" s="299"/>
      <c r="BL84" s="299"/>
      <c r="BM84" s="299"/>
      <c r="BN84" s="299"/>
      <c r="BO84" s="299"/>
      <c r="BP84" s="299"/>
      <c r="BQ84" s="299"/>
      <c r="BR84" s="299"/>
      <c r="BS84" s="299"/>
      <c r="BT84" s="299"/>
      <c r="BU84" s="299"/>
      <c r="BV84" s="299"/>
    </row>
    <row r="85" spans="63:74" x14ac:dyDescent="0.25">
      <c r="BK85" s="299"/>
      <c r="BL85" s="299"/>
      <c r="BM85" s="299"/>
      <c r="BN85" s="299"/>
      <c r="BO85" s="299"/>
      <c r="BP85" s="299"/>
      <c r="BQ85" s="299"/>
      <c r="BR85" s="299"/>
      <c r="BS85" s="299"/>
      <c r="BT85" s="299"/>
      <c r="BU85" s="299"/>
      <c r="BV85" s="299"/>
    </row>
    <row r="86" spans="63:74" x14ac:dyDescent="0.25">
      <c r="BK86" s="299"/>
      <c r="BL86" s="299"/>
      <c r="BM86" s="299"/>
      <c r="BN86" s="299"/>
      <c r="BO86" s="299"/>
      <c r="BP86" s="299"/>
      <c r="BQ86" s="299"/>
      <c r="BR86" s="299"/>
      <c r="BS86" s="299"/>
      <c r="BT86" s="299"/>
      <c r="BU86" s="299"/>
      <c r="BV86" s="299"/>
    </row>
    <row r="87" spans="63:74" x14ac:dyDescent="0.25">
      <c r="BK87" s="299"/>
      <c r="BL87" s="299"/>
      <c r="BM87" s="299"/>
      <c r="BN87" s="299"/>
      <c r="BO87" s="299"/>
      <c r="BP87" s="299"/>
      <c r="BQ87" s="299"/>
      <c r="BR87" s="299"/>
      <c r="BS87" s="299"/>
      <c r="BT87" s="299"/>
      <c r="BU87" s="299"/>
      <c r="BV87" s="299"/>
    </row>
    <row r="88" spans="63:74" x14ac:dyDescent="0.25">
      <c r="BK88" s="299"/>
      <c r="BL88" s="299"/>
      <c r="BM88" s="299"/>
      <c r="BN88" s="299"/>
      <c r="BO88" s="299"/>
      <c r="BP88" s="299"/>
      <c r="BQ88" s="299"/>
      <c r="BR88" s="299"/>
      <c r="BS88" s="299"/>
      <c r="BT88" s="299"/>
      <c r="BU88" s="299"/>
      <c r="BV88" s="299"/>
    </row>
    <row r="89" spans="63:74" x14ac:dyDescent="0.25">
      <c r="BK89" s="299"/>
      <c r="BL89" s="299"/>
      <c r="BM89" s="299"/>
      <c r="BN89" s="299"/>
      <c r="BO89" s="299"/>
      <c r="BP89" s="299"/>
      <c r="BQ89" s="299"/>
      <c r="BR89" s="299"/>
      <c r="BS89" s="299"/>
      <c r="BT89" s="299"/>
      <c r="BU89" s="299"/>
      <c r="BV89" s="299"/>
    </row>
    <row r="90" spans="63:74" x14ac:dyDescent="0.25">
      <c r="BK90" s="299"/>
      <c r="BL90" s="299"/>
      <c r="BM90" s="299"/>
      <c r="BN90" s="299"/>
      <c r="BO90" s="299"/>
      <c r="BP90" s="299"/>
      <c r="BQ90" s="299"/>
      <c r="BR90" s="299"/>
      <c r="BS90" s="299"/>
      <c r="BT90" s="299"/>
      <c r="BU90" s="299"/>
      <c r="BV90" s="299"/>
    </row>
    <row r="91" spans="63:74" x14ac:dyDescent="0.25">
      <c r="BK91" s="299"/>
      <c r="BL91" s="299"/>
      <c r="BM91" s="299"/>
      <c r="BN91" s="299"/>
      <c r="BO91" s="299"/>
      <c r="BP91" s="299"/>
      <c r="BQ91" s="299"/>
      <c r="BR91" s="299"/>
      <c r="BS91" s="299"/>
      <c r="BT91" s="299"/>
      <c r="BU91" s="299"/>
      <c r="BV91" s="299"/>
    </row>
    <row r="92" spans="63:74" x14ac:dyDescent="0.25">
      <c r="BK92" s="299"/>
      <c r="BL92" s="299"/>
      <c r="BM92" s="299"/>
      <c r="BN92" s="299"/>
      <c r="BO92" s="299"/>
      <c r="BP92" s="299"/>
      <c r="BQ92" s="299"/>
      <c r="BR92" s="299"/>
      <c r="BS92" s="299"/>
      <c r="BT92" s="299"/>
      <c r="BU92" s="299"/>
      <c r="BV92" s="299"/>
    </row>
    <row r="93" spans="63:74" x14ac:dyDescent="0.25">
      <c r="BK93" s="299"/>
      <c r="BL93" s="299"/>
      <c r="BM93" s="299"/>
      <c r="BN93" s="299"/>
      <c r="BO93" s="299"/>
      <c r="BP93" s="299"/>
      <c r="BQ93" s="299"/>
      <c r="BR93" s="299"/>
      <c r="BS93" s="299"/>
      <c r="BT93" s="299"/>
      <c r="BU93" s="299"/>
      <c r="BV93" s="299"/>
    </row>
    <row r="94" spans="63:74" x14ac:dyDescent="0.25">
      <c r="BK94" s="299"/>
      <c r="BL94" s="299"/>
      <c r="BM94" s="299"/>
      <c r="BN94" s="299"/>
      <c r="BO94" s="299"/>
      <c r="BP94" s="299"/>
      <c r="BQ94" s="299"/>
      <c r="BR94" s="299"/>
      <c r="BS94" s="299"/>
      <c r="BT94" s="299"/>
      <c r="BU94" s="299"/>
      <c r="BV94" s="299"/>
    </row>
    <row r="95" spans="63:74" x14ac:dyDescent="0.25">
      <c r="BK95" s="299"/>
      <c r="BL95" s="299"/>
      <c r="BM95" s="299"/>
      <c r="BN95" s="299"/>
      <c r="BO95" s="299"/>
      <c r="BP95" s="299"/>
      <c r="BQ95" s="299"/>
      <c r="BR95" s="299"/>
      <c r="BS95" s="299"/>
      <c r="BT95" s="299"/>
      <c r="BU95" s="299"/>
      <c r="BV95" s="299"/>
    </row>
    <row r="96" spans="63:74" x14ac:dyDescent="0.25">
      <c r="BK96" s="299"/>
      <c r="BL96" s="299"/>
      <c r="BM96" s="299"/>
      <c r="BN96" s="299"/>
      <c r="BO96" s="299"/>
      <c r="BP96" s="299"/>
      <c r="BQ96" s="299"/>
      <c r="BR96" s="299"/>
      <c r="BS96" s="299"/>
      <c r="BT96" s="299"/>
      <c r="BU96" s="299"/>
      <c r="BV96" s="299"/>
    </row>
    <row r="97" spans="63:74" x14ac:dyDescent="0.25">
      <c r="BK97" s="299"/>
      <c r="BL97" s="299"/>
      <c r="BM97" s="299"/>
      <c r="BN97" s="299"/>
      <c r="BO97" s="299"/>
      <c r="BP97" s="299"/>
      <c r="BQ97" s="299"/>
      <c r="BR97" s="299"/>
      <c r="BS97" s="299"/>
      <c r="BT97" s="299"/>
      <c r="BU97" s="299"/>
      <c r="BV97" s="299"/>
    </row>
    <row r="98" spans="63:74" x14ac:dyDescent="0.25">
      <c r="BK98" s="299"/>
      <c r="BL98" s="299"/>
      <c r="BM98" s="299"/>
      <c r="BN98" s="299"/>
      <c r="BO98" s="299"/>
      <c r="BP98" s="299"/>
      <c r="BQ98" s="299"/>
      <c r="BR98" s="299"/>
      <c r="BS98" s="299"/>
      <c r="BT98" s="299"/>
      <c r="BU98" s="299"/>
      <c r="BV98" s="299"/>
    </row>
    <row r="99" spans="63:74" x14ac:dyDescent="0.25">
      <c r="BK99" s="299"/>
      <c r="BL99" s="299"/>
      <c r="BM99" s="299"/>
      <c r="BN99" s="299"/>
      <c r="BO99" s="299"/>
      <c r="BP99" s="299"/>
      <c r="BQ99" s="299"/>
      <c r="BR99" s="299"/>
      <c r="BS99" s="299"/>
      <c r="BT99" s="299"/>
      <c r="BU99" s="299"/>
      <c r="BV99" s="299"/>
    </row>
    <row r="100" spans="63:74" x14ac:dyDescent="0.25">
      <c r="BK100" s="299"/>
      <c r="BL100" s="299"/>
      <c r="BM100" s="299"/>
      <c r="BN100" s="299"/>
      <c r="BO100" s="299"/>
      <c r="BP100" s="299"/>
      <c r="BQ100" s="299"/>
      <c r="BR100" s="299"/>
      <c r="BS100" s="299"/>
      <c r="BT100" s="299"/>
      <c r="BU100" s="299"/>
      <c r="BV100" s="299"/>
    </row>
    <row r="101" spans="63:74" x14ac:dyDescent="0.25">
      <c r="BK101" s="299"/>
      <c r="BL101" s="299"/>
      <c r="BM101" s="299"/>
      <c r="BN101" s="299"/>
      <c r="BO101" s="299"/>
      <c r="BP101" s="299"/>
      <c r="BQ101" s="299"/>
      <c r="BR101" s="299"/>
      <c r="BS101" s="299"/>
      <c r="BT101" s="299"/>
      <c r="BU101" s="299"/>
      <c r="BV101" s="299"/>
    </row>
    <row r="102" spans="63:74" x14ac:dyDescent="0.25">
      <c r="BK102" s="299"/>
      <c r="BL102" s="299"/>
      <c r="BM102" s="299"/>
      <c r="BN102" s="299"/>
      <c r="BO102" s="299"/>
      <c r="BP102" s="299"/>
      <c r="BQ102" s="299"/>
      <c r="BR102" s="299"/>
      <c r="BS102" s="299"/>
      <c r="BT102" s="299"/>
      <c r="BU102" s="299"/>
      <c r="BV102" s="299"/>
    </row>
    <row r="103" spans="63:74" x14ac:dyDescent="0.25">
      <c r="BK103" s="299"/>
      <c r="BL103" s="299"/>
      <c r="BM103" s="299"/>
      <c r="BN103" s="299"/>
      <c r="BO103" s="299"/>
      <c r="BP103" s="299"/>
      <c r="BQ103" s="299"/>
      <c r="BR103" s="299"/>
      <c r="BS103" s="299"/>
      <c r="BT103" s="299"/>
      <c r="BU103" s="299"/>
      <c r="BV103" s="299"/>
    </row>
    <row r="104" spans="63:74" x14ac:dyDescent="0.25">
      <c r="BK104" s="299"/>
      <c r="BL104" s="299"/>
      <c r="BM104" s="299"/>
      <c r="BN104" s="299"/>
      <c r="BO104" s="299"/>
      <c r="BP104" s="299"/>
      <c r="BQ104" s="299"/>
      <c r="BR104" s="299"/>
      <c r="BS104" s="299"/>
      <c r="BT104" s="299"/>
      <c r="BU104" s="299"/>
      <c r="BV104" s="299"/>
    </row>
    <row r="105" spans="63:74" x14ac:dyDescent="0.25">
      <c r="BK105" s="299"/>
      <c r="BL105" s="299"/>
      <c r="BM105" s="299"/>
      <c r="BN105" s="299"/>
      <c r="BO105" s="299"/>
      <c r="BP105" s="299"/>
      <c r="BQ105" s="299"/>
      <c r="BR105" s="299"/>
      <c r="BS105" s="299"/>
      <c r="BT105" s="299"/>
      <c r="BU105" s="299"/>
      <c r="BV105" s="299"/>
    </row>
    <row r="106" spans="63:74" x14ac:dyDescent="0.25">
      <c r="BK106" s="299"/>
      <c r="BL106" s="299"/>
      <c r="BM106" s="299"/>
      <c r="BN106" s="299"/>
      <c r="BO106" s="299"/>
      <c r="BP106" s="299"/>
      <c r="BQ106" s="299"/>
      <c r="BR106" s="299"/>
      <c r="BS106" s="299"/>
      <c r="BT106" s="299"/>
      <c r="BU106" s="299"/>
      <c r="BV106" s="299"/>
    </row>
    <row r="107" spans="63:74" x14ac:dyDescent="0.25">
      <c r="BK107" s="299"/>
      <c r="BL107" s="299"/>
      <c r="BM107" s="299"/>
      <c r="BN107" s="299"/>
      <c r="BO107" s="299"/>
      <c r="BP107" s="299"/>
      <c r="BQ107" s="299"/>
      <c r="BR107" s="299"/>
      <c r="BS107" s="299"/>
      <c r="BT107" s="299"/>
      <c r="BU107" s="299"/>
      <c r="BV107" s="299"/>
    </row>
    <row r="108" spans="63:74" x14ac:dyDescent="0.25">
      <c r="BK108" s="299"/>
      <c r="BL108" s="299"/>
      <c r="BM108" s="299"/>
      <c r="BN108" s="299"/>
      <c r="BO108" s="299"/>
      <c r="BP108" s="299"/>
      <c r="BQ108" s="299"/>
      <c r="BR108" s="299"/>
      <c r="BS108" s="299"/>
      <c r="BT108" s="299"/>
      <c r="BU108" s="299"/>
      <c r="BV108" s="299"/>
    </row>
    <row r="109" spans="63:74" x14ac:dyDescent="0.25">
      <c r="BK109" s="299"/>
      <c r="BL109" s="299"/>
      <c r="BM109" s="299"/>
      <c r="BN109" s="299"/>
      <c r="BO109" s="299"/>
      <c r="BP109" s="299"/>
      <c r="BQ109" s="299"/>
      <c r="BR109" s="299"/>
      <c r="BS109" s="299"/>
      <c r="BT109" s="299"/>
      <c r="BU109" s="299"/>
      <c r="BV109" s="299"/>
    </row>
    <row r="110" spans="63:74" x14ac:dyDescent="0.25">
      <c r="BK110" s="299"/>
      <c r="BL110" s="299"/>
      <c r="BM110" s="299"/>
      <c r="BN110" s="299"/>
      <c r="BO110" s="299"/>
      <c r="BP110" s="299"/>
      <c r="BQ110" s="299"/>
      <c r="BR110" s="299"/>
      <c r="BS110" s="299"/>
      <c r="BT110" s="299"/>
      <c r="BU110" s="299"/>
      <c r="BV110" s="299"/>
    </row>
    <row r="111" spans="63:74" x14ac:dyDescent="0.25">
      <c r="BK111" s="299"/>
      <c r="BL111" s="299"/>
      <c r="BM111" s="299"/>
      <c r="BN111" s="299"/>
      <c r="BO111" s="299"/>
      <c r="BP111" s="299"/>
      <c r="BQ111" s="299"/>
      <c r="BR111" s="299"/>
      <c r="BS111" s="299"/>
      <c r="BT111" s="299"/>
      <c r="BU111" s="299"/>
      <c r="BV111" s="299"/>
    </row>
    <row r="112" spans="63:74" x14ac:dyDescent="0.25">
      <c r="BK112" s="299"/>
      <c r="BL112" s="299"/>
      <c r="BM112" s="299"/>
      <c r="BN112" s="299"/>
      <c r="BO112" s="299"/>
      <c r="BP112" s="299"/>
      <c r="BQ112" s="299"/>
      <c r="BR112" s="299"/>
      <c r="BS112" s="299"/>
      <c r="BT112" s="299"/>
      <c r="BU112" s="299"/>
      <c r="BV112" s="299"/>
    </row>
    <row r="113" spans="63:74" x14ac:dyDescent="0.25">
      <c r="BK113" s="299"/>
      <c r="BL113" s="299"/>
      <c r="BM113" s="299"/>
      <c r="BN113" s="299"/>
      <c r="BO113" s="299"/>
      <c r="BP113" s="299"/>
      <c r="BQ113" s="299"/>
      <c r="BR113" s="299"/>
      <c r="BS113" s="299"/>
      <c r="BT113" s="299"/>
      <c r="BU113" s="299"/>
      <c r="BV113" s="299"/>
    </row>
    <row r="114" spans="63:74" x14ac:dyDescent="0.25">
      <c r="BK114" s="299"/>
      <c r="BL114" s="299"/>
      <c r="BM114" s="299"/>
      <c r="BN114" s="299"/>
      <c r="BO114" s="299"/>
      <c r="BP114" s="299"/>
      <c r="BQ114" s="299"/>
      <c r="BR114" s="299"/>
      <c r="BS114" s="299"/>
      <c r="BT114" s="299"/>
      <c r="BU114" s="299"/>
      <c r="BV114" s="299"/>
    </row>
    <row r="115" spans="63:74" x14ac:dyDescent="0.25">
      <c r="BK115" s="299"/>
      <c r="BL115" s="299"/>
      <c r="BM115" s="299"/>
      <c r="BN115" s="299"/>
      <c r="BO115" s="299"/>
      <c r="BP115" s="299"/>
      <c r="BQ115" s="299"/>
      <c r="BR115" s="299"/>
      <c r="BS115" s="299"/>
      <c r="BT115" s="299"/>
      <c r="BU115" s="299"/>
      <c r="BV115" s="299"/>
    </row>
    <row r="116" spans="63:74" x14ac:dyDescent="0.25">
      <c r="BK116" s="299"/>
      <c r="BL116" s="299"/>
      <c r="BM116" s="299"/>
      <c r="BN116" s="299"/>
      <c r="BO116" s="299"/>
      <c r="BP116" s="299"/>
      <c r="BQ116" s="299"/>
      <c r="BR116" s="299"/>
      <c r="BS116" s="299"/>
      <c r="BT116" s="299"/>
      <c r="BU116" s="299"/>
      <c r="BV116" s="299"/>
    </row>
    <row r="117" spans="63:74" x14ac:dyDescent="0.25">
      <c r="BK117" s="299"/>
      <c r="BL117" s="299"/>
      <c r="BM117" s="299"/>
      <c r="BN117" s="299"/>
      <c r="BO117" s="299"/>
      <c r="BP117" s="299"/>
      <c r="BQ117" s="299"/>
      <c r="BR117" s="299"/>
      <c r="BS117" s="299"/>
      <c r="BT117" s="299"/>
      <c r="BU117" s="299"/>
      <c r="BV117" s="299"/>
    </row>
    <row r="118" spans="63:74" x14ac:dyDescent="0.25">
      <c r="BK118" s="299"/>
      <c r="BL118" s="299"/>
      <c r="BM118" s="299"/>
      <c r="BN118" s="299"/>
      <c r="BO118" s="299"/>
      <c r="BP118" s="299"/>
      <c r="BQ118" s="299"/>
      <c r="BR118" s="299"/>
      <c r="BS118" s="299"/>
      <c r="BT118" s="299"/>
      <c r="BU118" s="299"/>
      <c r="BV118" s="299"/>
    </row>
    <row r="119" spans="63:74" x14ac:dyDescent="0.25">
      <c r="BK119" s="299"/>
      <c r="BL119" s="299"/>
      <c r="BM119" s="299"/>
      <c r="BN119" s="299"/>
      <c r="BO119" s="299"/>
      <c r="BP119" s="299"/>
      <c r="BQ119" s="299"/>
      <c r="BR119" s="299"/>
      <c r="BS119" s="299"/>
      <c r="BT119" s="299"/>
      <c r="BU119" s="299"/>
      <c r="BV119" s="299"/>
    </row>
    <row r="120" spans="63:74" x14ac:dyDescent="0.25">
      <c r="BK120" s="299"/>
      <c r="BL120" s="299"/>
      <c r="BM120" s="299"/>
      <c r="BN120" s="299"/>
      <c r="BO120" s="299"/>
      <c r="BP120" s="299"/>
      <c r="BQ120" s="299"/>
      <c r="BR120" s="299"/>
      <c r="BS120" s="299"/>
      <c r="BT120" s="299"/>
      <c r="BU120" s="299"/>
      <c r="BV120" s="299"/>
    </row>
    <row r="121" spans="63:74" x14ac:dyDescent="0.25">
      <c r="BK121" s="299"/>
      <c r="BL121" s="299"/>
      <c r="BM121" s="299"/>
      <c r="BN121" s="299"/>
      <c r="BO121" s="299"/>
      <c r="BP121" s="299"/>
      <c r="BQ121" s="299"/>
      <c r="BR121" s="299"/>
      <c r="BS121" s="299"/>
      <c r="BT121" s="299"/>
      <c r="BU121" s="299"/>
      <c r="BV121" s="299"/>
    </row>
    <row r="122" spans="63:74" x14ac:dyDescent="0.25">
      <c r="BK122" s="299"/>
      <c r="BL122" s="299"/>
      <c r="BM122" s="299"/>
      <c r="BN122" s="299"/>
      <c r="BO122" s="299"/>
      <c r="BP122" s="299"/>
      <c r="BQ122" s="299"/>
      <c r="BR122" s="299"/>
      <c r="BS122" s="299"/>
      <c r="BT122" s="299"/>
      <c r="BU122" s="299"/>
      <c r="BV122" s="299"/>
    </row>
    <row r="123" spans="63:74" x14ac:dyDescent="0.25">
      <c r="BK123" s="299"/>
      <c r="BL123" s="299"/>
      <c r="BM123" s="299"/>
      <c r="BN123" s="299"/>
      <c r="BO123" s="299"/>
      <c r="BP123" s="299"/>
      <c r="BQ123" s="299"/>
      <c r="BR123" s="299"/>
      <c r="BS123" s="299"/>
      <c r="BT123" s="299"/>
      <c r="BU123" s="299"/>
      <c r="BV123" s="299"/>
    </row>
    <row r="124" spans="63:74" x14ac:dyDescent="0.25">
      <c r="BK124" s="299"/>
      <c r="BL124" s="299"/>
      <c r="BM124" s="299"/>
      <c r="BN124" s="299"/>
      <c r="BO124" s="299"/>
      <c r="BP124" s="299"/>
      <c r="BQ124" s="299"/>
      <c r="BR124" s="299"/>
      <c r="BS124" s="299"/>
      <c r="BT124" s="299"/>
      <c r="BU124" s="299"/>
      <c r="BV124" s="299"/>
    </row>
    <row r="125" spans="63:74" x14ac:dyDescent="0.25">
      <c r="BK125" s="299"/>
      <c r="BL125" s="299"/>
      <c r="BM125" s="299"/>
      <c r="BN125" s="299"/>
      <c r="BO125" s="299"/>
      <c r="BP125" s="299"/>
      <c r="BQ125" s="299"/>
      <c r="BR125" s="299"/>
      <c r="BS125" s="299"/>
      <c r="BT125" s="299"/>
      <c r="BU125" s="299"/>
      <c r="BV125" s="299"/>
    </row>
    <row r="126" spans="63:74" x14ac:dyDescent="0.25">
      <c r="BK126" s="299"/>
      <c r="BL126" s="299"/>
      <c r="BM126" s="299"/>
      <c r="BN126" s="299"/>
      <c r="BO126" s="299"/>
      <c r="BP126" s="299"/>
      <c r="BQ126" s="299"/>
      <c r="BR126" s="299"/>
      <c r="BS126" s="299"/>
      <c r="BT126" s="299"/>
      <c r="BU126" s="299"/>
      <c r="BV126" s="299"/>
    </row>
    <row r="127" spans="63:74" x14ac:dyDescent="0.25">
      <c r="BK127" s="299"/>
      <c r="BL127" s="299"/>
      <c r="BM127" s="299"/>
      <c r="BN127" s="299"/>
      <c r="BO127" s="299"/>
      <c r="BP127" s="299"/>
      <c r="BQ127" s="299"/>
      <c r="BR127" s="299"/>
      <c r="BS127" s="299"/>
      <c r="BT127" s="299"/>
      <c r="BU127" s="299"/>
      <c r="BV127" s="299"/>
    </row>
    <row r="128" spans="63:74" x14ac:dyDescent="0.25">
      <c r="BK128" s="299"/>
      <c r="BL128" s="299"/>
      <c r="BM128" s="299"/>
      <c r="BN128" s="299"/>
      <c r="BO128" s="299"/>
      <c r="BP128" s="299"/>
      <c r="BQ128" s="299"/>
      <c r="BR128" s="299"/>
      <c r="BS128" s="299"/>
      <c r="BT128" s="299"/>
      <c r="BU128" s="299"/>
      <c r="BV128" s="299"/>
    </row>
  </sheetData>
  <mergeCells count="18">
    <mergeCell ref="B46:Q46"/>
    <mergeCell ref="B43:Q43"/>
    <mergeCell ref="B41:Q41"/>
    <mergeCell ref="B44:Q44"/>
    <mergeCell ref="B45:Q45"/>
    <mergeCell ref="B38:Q38"/>
    <mergeCell ref="B37:Q37"/>
    <mergeCell ref="B39:P39"/>
    <mergeCell ref="B42:Q42"/>
    <mergeCell ref="A1:A2"/>
    <mergeCell ref="B40:P40"/>
    <mergeCell ref="AM3:AX3"/>
    <mergeCell ref="AY3:BJ3"/>
    <mergeCell ref="BK3:BV3"/>
    <mergeCell ref="B1:AL1"/>
    <mergeCell ref="C3:N3"/>
    <mergeCell ref="O3:Z3"/>
    <mergeCell ref="AA3:AL3"/>
  </mergeCells>
  <phoneticPr fontId="3" type="noConversion"/>
  <hyperlinks>
    <hyperlink ref="A1:A2" location="Contents!A1" display="Table of Contents" xr:uid="{00000000-0004-0000-0600-000000000000}"/>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BV40"/>
  <sheetViews>
    <sheetView workbookViewId="0">
      <pane xSplit="2" ySplit="4" topLeftCell="AV5" activePane="bottomRight" state="frozen"/>
      <selection activeCell="BF63" sqref="BF63"/>
      <selection pane="topRight" activeCell="BF63" sqref="BF63"/>
      <selection pane="bottomLeft" activeCell="BF63" sqref="BF63"/>
      <selection pane="bottomRight" activeCell="AY6" sqref="AY6:AY31"/>
    </sheetView>
  </sheetViews>
  <sheetFormatPr defaultColWidth="8.54296875" defaultRowHeight="10.5" x14ac:dyDescent="0.25"/>
  <cols>
    <col min="1" max="1" width="11.54296875" style="127" customWidth="1"/>
    <col min="2" max="2" width="35.6328125" style="120" customWidth="1"/>
    <col min="3" max="50" width="6.54296875" style="120" customWidth="1"/>
    <col min="51" max="55" width="6.54296875" style="367" customWidth="1"/>
    <col min="56" max="58" width="6.54296875" style="476" customWidth="1"/>
    <col min="59" max="62" width="6.54296875" style="367" customWidth="1"/>
    <col min="63" max="74" width="6.54296875" style="120" customWidth="1"/>
    <col min="75" max="16384" width="8.54296875" style="120"/>
  </cols>
  <sheetData>
    <row r="1" spans="1:74" ht="12.75" customHeight="1" x14ac:dyDescent="0.3">
      <c r="A1" s="623" t="s">
        <v>767</v>
      </c>
      <c r="B1" s="641" t="s">
        <v>1230</v>
      </c>
      <c r="C1" s="641"/>
      <c r="D1" s="641"/>
      <c r="E1" s="641"/>
      <c r="F1" s="641"/>
      <c r="G1" s="641"/>
      <c r="H1" s="641"/>
      <c r="I1" s="641"/>
      <c r="J1" s="641"/>
      <c r="K1" s="641"/>
      <c r="L1" s="641"/>
      <c r="M1" s="641"/>
      <c r="N1" s="641"/>
      <c r="O1" s="641"/>
      <c r="P1" s="641"/>
      <c r="Q1" s="641"/>
      <c r="R1" s="641"/>
      <c r="S1" s="641"/>
      <c r="T1" s="641"/>
      <c r="U1" s="641"/>
      <c r="V1" s="641"/>
      <c r="W1" s="641"/>
      <c r="X1" s="641"/>
      <c r="Y1" s="641"/>
      <c r="Z1" s="641"/>
      <c r="AA1" s="641"/>
      <c r="AB1" s="641"/>
      <c r="AC1" s="641"/>
      <c r="AD1" s="641"/>
      <c r="AE1" s="641"/>
      <c r="AF1" s="641"/>
      <c r="AG1" s="641"/>
      <c r="AH1" s="641"/>
      <c r="AI1" s="641"/>
      <c r="AJ1" s="641"/>
      <c r="AK1" s="641"/>
      <c r="AL1" s="641"/>
      <c r="AM1" s="641"/>
      <c r="AN1" s="641"/>
      <c r="AO1" s="641"/>
      <c r="AP1" s="641"/>
      <c r="AQ1" s="641"/>
      <c r="AR1" s="641"/>
      <c r="AS1" s="641"/>
      <c r="AT1" s="641"/>
      <c r="AU1" s="641"/>
      <c r="AV1" s="641"/>
      <c r="AW1" s="641"/>
      <c r="AX1" s="641"/>
      <c r="AY1" s="641"/>
      <c r="AZ1" s="641"/>
      <c r="BA1" s="641"/>
      <c r="BB1" s="641"/>
      <c r="BC1" s="641"/>
      <c r="BD1" s="641"/>
      <c r="BE1" s="641"/>
      <c r="BF1" s="641"/>
      <c r="BG1" s="641"/>
      <c r="BH1" s="641"/>
      <c r="BI1" s="641"/>
      <c r="BJ1" s="641"/>
      <c r="BK1" s="641"/>
      <c r="BL1" s="641"/>
      <c r="BM1" s="641"/>
      <c r="BN1" s="641"/>
      <c r="BO1" s="641"/>
      <c r="BP1" s="641"/>
      <c r="BQ1" s="641"/>
      <c r="BR1" s="641"/>
      <c r="BS1" s="641"/>
      <c r="BT1" s="641"/>
      <c r="BU1" s="641"/>
      <c r="BV1" s="641"/>
    </row>
    <row r="2" spans="1:74" ht="12.75" customHeight="1" x14ac:dyDescent="0.25">
      <c r="A2" s="624"/>
      <c r="B2" s="402" t="str">
        <f>"U.S. Energy Information Administration  |  Short-Term Energy Outlook  - "&amp;Dates!D1</f>
        <v>U.S. Energy Information Administration  |  Short-Term Energy Outlook  - February 2024</v>
      </c>
      <c r="C2" s="403"/>
      <c r="D2" s="403"/>
      <c r="E2" s="403"/>
      <c r="F2" s="403"/>
      <c r="G2" s="403"/>
      <c r="H2" s="453"/>
      <c r="I2" s="453"/>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L2" s="454"/>
      <c r="AM2" s="455"/>
      <c r="AN2" s="455"/>
      <c r="AO2" s="455"/>
      <c r="AP2" s="455"/>
      <c r="AQ2" s="455"/>
      <c r="AR2" s="455"/>
      <c r="AS2" s="455"/>
      <c r="AT2" s="455"/>
      <c r="AU2" s="455"/>
      <c r="AV2" s="455"/>
      <c r="AW2" s="455"/>
      <c r="AX2" s="455"/>
      <c r="AY2" s="456"/>
      <c r="AZ2" s="456"/>
      <c r="BA2" s="456"/>
      <c r="BB2" s="456"/>
      <c r="BC2" s="456"/>
      <c r="BD2" s="487"/>
      <c r="BE2" s="487"/>
      <c r="BF2" s="487"/>
      <c r="BG2" s="456"/>
      <c r="BH2" s="456"/>
      <c r="BI2" s="456"/>
      <c r="BJ2" s="456"/>
      <c r="BK2" s="455"/>
      <c r="BL2" s="455"/>
      <c r="BM2" s="455"/>
      <c r="BN2" s="455"/>
      <c r="BO2" s="455"/>
      <c r="BP2" s="455"/>
      <c r="BQ2" s="455"/>
      <c r="BR2" s="455"/>
      <c r="BS2" s="455"/>
      <c r="BT2" s="455"/>
      <c r="BU2" s="455"/>
      <c r="BV2" s="457"/>
    </row>
    <row r="3" spans="1:74" ht="13" x14ac:dyDescent="0.3">
      <c r="A3" s="590" t="s">
        <v>1274</v>
      </c>
      <c r="B3" s="358"/>
      <c r="C3" s="626">
        <f>Dates!D3</f>
        <v>2020</v>
      </c>
      <c r="D3" s="617"/>
      <c r="E3" s="617"/>
      <c r="F3" s="617"/>
      <c r="G3" s="617"/>
      <c r="H3" s="617"/>
      <c r="I3" s="617"/>
      <c r="J3" s="617"/>
      <c r="K3" s="617"/>
      <c r="L3" s="617"/>
      <c r="M3" s="617"/>
      <c r="N3" s="618"/>
      <c r="O3" s="626">
        <f>C3+1</f>
        <v>2021</v>
      </c>
      <c r="P3" s="627"/>
      <c r="Q3" s="627"/>
      <c r="R3" s="627"/>
      <c r="S3" s="627"/>
      <c r="T3" s="627"/>
      <c r="U3" s="627"/>
      <c r="V3" s="627"/>
      <c r="W3" s="627"/>
      <c r="X3" s="617"/>
      <c r="Y3" s="617"/>
      <c r="Z3" s="618"/>
      <c r="AA3" s="614">
        <f>O3+1</f>
        <v>2022</v>
      </c>
      <c r="AB3" s="617"/>
      <c r="AC3" s="617"/>
      <c r="AD3" s="617"/>
      <c r="AE3" s="617"/>
      <c r="AF3" s="617"/>
      <c r="AG3" s="617"/>
      <c r="AH3" s="617"/>
      <c r="AI3" s="617"/>
      <c r="AJ3" s="617"/>
      <c r="AK3" s="617"/>
      <c r="AL3" s="618"/>
      <c r="AM3" s="614">
        <f>AA3+1</f>
        <v>2023</v>
      </c>
      <c r="AN3" s="617"/>
      <c r="AO3" s="617"/>
      <c r="AP3" s="617"/>
      <c r="AQ3" s="617"/>
      <c r="AR3" s="617"/>
      <c r="AS3" s="617"/>
      <c r="AT3" s="617"/>
      <c r="AU3" s="617"/>
      <c r="AV3" s="617"/>
      <c r="AW3" s="617"/>
      <c r="AX3" s="618"/>
      <c r="AY3" s="614">
        <f>AM3+1</f>
        <v>2024</v>
      </c>
      <c r="AZ3" s="615"/>
      <c r="BA3" s="615"/>
      <c r="BB3" s="615"/>
      <c r="BC3" s="615"/>
      <c r="BD3" s="615"/>
      <c r="BE3" s="615"/>
      <c r="BF3" s="615"/>
      <c r="BG3" s="615"/>
      <c r="BH3" s="615"/>
      <c r="BI3" s="615"/>
      <c r="BJ3" s="616"/>
      <c r="BK3" s="614">
        <f>AY3+1</f>
        <v>2025</v>
      </c>
      <c r="BL3" s="617"/>
      <c r="BM3" s="617"/>
      <c r="BN3" s="617"/>
      <c r="BO3" s="617"/>
      <c r="BP3" s="617"/>
      <c r="BQ3" s="617"/>
      <c r="BR3" s="617"/>
      <c r="BS3" s="617"/>
      <c r="BT3" s="617"/>
      <c r="BU3" s="617"/>
      <c r="BV3" s="618"/>
    </row>
    <row r="4" spans="1:74" x14ac:dyDescent="0.25">
      <c r="A4" s="591" t="str">
        <f>Dates!$D$2</f>
        <v>Thursday February 1, 2024</v>
      </c>
      <c r="B4" s="359"/>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15" customHeight="1" x14ac:dyDescent="0.25">
      <c r="AY5" s="120"/>
      <c r="BG5" s="476"/>
      <c r="BH5" s="476"/>
      <c r="BI5" s="476"/>
    </row>
    <row r="6" spans="1:74" ht="11.15" customHeight="1" x14ac:dyDescent="0.25">
      <c r="A6" s="127" t="s">
        <v>569</v>
      </c>
      <c r="B6" s="134" t="s">
        <v>226</v>
      </c>
      <c r="C6" s="202">
        <v>24.207851000000002</v>
      </c>
      <c r="D6" s="202">
        <v>24.580475</v>
      </c>
      <c r="E6" s="202">
        <v>22.581923</v>
      </c>
      <c r="F6" s="202">
        <v>17.729393999999999</v>
      </c>
      <c r="G6" s="202">
        <v>19.414929000000001</v>
      </c>
      <c r="H6" s="202">
        <v>21.292055999999999</v>
      </c>
      <c r="I6" s="202">
        <v>22.093008999999999</v>
      </c>
      <c r="J6" s="202">
        <v>22.262148</v>
      </c>
      <c r="K6" s="202">
        <v>22.174402000000001</v>
      </c>
      <c r="L6" s="202">
        <v>22.356162999999999</v>
      </c>
      <c r="M6" s="202">
        <v>22.599322000000001</v>
      </c>
      <c r="N6" s="202">
        <v>22.572673000000002</v>
      </c>
      <c r="O6" s="202">
        <v>22.540559999999999</v>
      </c>
      <c r="P6" s="202">
        <v>21.454834999999999</v>
      </c>
      <c r="Q6" s="202">
        <v>23.123688000000001</v>
      </c>
      <c r="R6" s="202">
        <v>23.421495</v>
      </c>
      <c r="S6" s="202">
        <v>23.823298999999999</v>
      </c>
      <c r="T6" s="202">
        <v>24.618392</v>
      </c>
      <c r="U6" s="202">
        <v>24.294685000000001</v>
      </c>
      <c r="V6" s="202">
        <v>24.617536000000001</v>
      </c>
      <c r="W6" s="202">
        <v>24.097598999999999</v>
      </c>
      <c r="X6" s="202">
        <v>24.220825999999999</v>
      </c>
      <c r="Y6" s="202">
        <v>24.726012000000001</v>
      </c>
      <c r="Z6" s="202">
        <v>24.845146</v>
      </c>
      <c r="AA6" s="202">
        <v>23.507525999999999</v>
      </c>
      <c r="AB6" s="202">
        <v>24.302282999999999</v>
      </c>
      <c r="AC6" s="202">
        <v>24.504726000000002</v>
      </c>
      <c r="AD6" s="202">
        <v>23.823712</v>
      </c>
      <c r="AE6" s="202">
        <v>23.959088000000001</v>
      </c>
      <c r="AF6" s="202">
        <v>24.832106</v>
      </c>
      <c r="AG6" s="202">
        <v>24.456388</v>
      </c>
      <c r="AH6" s="202">
        <v>24.558997000000002</v>
      </c>
      <c r="AI6" s="202">
        <v>24.346734000000001</v>
      </c>
      <c r="AJ6" s="202">
        <v>24.144055999999999</v>
      </c>
      <c r="AK6" s="202">
        <v>24.478809999999999</v>
      </c>
      <c r="AL6" s="202">
        <v>23.854126999999998</v>
      </c>
      <c r="AM6" s="202">
        <v>23.281423</v>
      </c>
      <c r="AN6" s="202">
        <v>23.985205000000001</v>
      </c>
      <c r="AO6" s="202">
        <v>24.239892000000001</v>
      </c>
      <c r="AP6" s="202">
        <v>24.13862</v>
      </c>
      <c r="AQ6" s="202">
        <v>24.715623999999998</v>
      </c>
      <c r="AR6" s="202">
        <v>25.239806000000002</v>
      </c>
      <c r="AS6" s="202">
        <v>24.721874</v>
      </c>
      <c r="AT6" s="202">
        <v>25.437369</v>
      </c>
      <c r="AU6" s="202">
        <v>24.428175</v>
      </c>
      <c r="AV6" s="202">
        <v>24.927495</v>
      </c>
      <c r="AW6" s="202">
        <v>25.022106977</v>
      </c>
      <c r="AX6" s="202">
        <v>24.496444563000001</v>
      </c>
      <c r="AY6" s="202">
        <v>24.171676961999999</v>
      </c>
      <c r="AZ6" s="297">
        <v>24.631699481999998</v>
      </c>
      <c r="BA6" s="297">
        <v>24.590761903000001</v>
      </c>
      <c r="BB6" s="297">
        <v>24.496105020000002</v>
      </c>
      <c r="BC6" s="297">
        <v>24.674595410999999</v>
      </c>
      <c r="BD6" s="297">
        <v>25.046930049</v>
      </c>
      <c r="BE6" s="297">
        <v>24.889057019999999</v>
      </c>
      <c r="BF6" s="297">
        <v>25.323817462000001</v>
      </c>
      <c r="BG6" s="297">
        <v>24.472691543</v>
      </c>
      <c r="BH6" s="297">
        <v>24.713924489</v>
      </c>
      <c r="BI6" s="297">
        <v>24.688933534</v>
      </c>
      <c r="BJ6" s="297">
        <v>24.840848181999998</v>
      </c>
      <c r="BK6" s="297">
        <v>24.332564617999999</v>
      </c>
      <c r="BL6" s="297">
        <v>24.611091010999999</v>
      </c>
      <c r="BM6" s="297">
        <v>24.715966324</v>
      </c>
      <c r="BN6" s="297">
        <v>24.528376892000001</v>
      </c>
      <c r="BO6" s="297">
        <v>24.706475871999999</v>
      </c>
      <c r="BP6" s="297">
        <v>25.186360620999999</v>
      </c>
      <c r="BQ6" s="297">
        <v>24.978816368</v>
      </c>
      <c r="BR6" s="297">
        <v>25.307606099000001</v>
      </c>
      <c r="BS6" s="297">
        <v>24.576128486000002</v>
      </c>
      <c r="BT6" s="297">
        <v>24.799215422</v>
      </c>
      <c r="BU6" s="297">
        <v>24.709846382999999</v>
      </c>
      <c r="BV6" s="297">
        <v>25.016882496000001</v>
      </c>
    </row>
    <row r="7" spans="1:74" ht="11.15" customHeight="1" x14ac:dyDescent="0.25">
      <c r="A7" s="127" t="s">
        <v>270</v>
      </c>
      <c r="B7" s="135" t="s">
        <v>325</v>
      </c>
      <c r="C7" s="202">
        <v>2.4048949999999998</v>
      </c>
      <c r="D7" s="202">
        <v>2.551167</v>
      </c>
      <c r="E7" s="202">
        <v>2.2482920000000002</v>
      </c>
      <c r="F7" s="202">
        <v>1.789172</v>
      </c>
      <c r="G7" s="202">
        <v>1.9721439999999999</v>
      </c>
      <c r="H7" s="202">
        <v>2.1989580000000002</v>
      </c>
      <c r="I7" s="202">
        <v>2.1824210000000002</v>
      </c>
      <c r="J7" s="202">
        <v>2.1984970000000001</v>
      </c>
      <c r="K7" s="202">
        <v>2.2225969999999999</v>
      </c>
      <c r="L7" s="202">
        <v>2.1477409999999999</v>
      </c>
      <c r="M7" s="202">
        <v>2.3148390000000001</v>
      </c>
      <c r="N7" s="202">
        <v>2.0870440000000001</v>
      </c>
      <c r="O7" s="202">
        <v>2.1663860000000001</v>
      </c>
      <c r="P7" s="202">
        <v>2.1498240000000002</v>
      </c>
      <c r="Q7" s="202">
        <v>2.238842</v>
      </c>
      <c r="R7" s="202">
        <v>2.0443090000000002</v>
      </c>
      <c r="S7" s="202">
        <v>2.095596</v>
      </c>
      <c r="T7" s="202">
        <v>2.3498770000000002</v>
      </c>
      <c r="U7" s="202">
        <v>2.4628380000000001</v>
      </c>
      <c r="V7" s="202">
        <v>2.4385330000000001</v>
      </c>
      <c r="W7" s="202">
        <v>2.3726850000000002</v>
      </c>
      <c r="X7" s="202">
        <v>2.267709</v>
      </c>
      <c r="Y7" s="202">
        <v>2.3914089999999999</v>
      </c>
      <c r="Z7" s="202">
        <v>2.3306740000000001</v>
      </c>
      <c r="AA7" s="202">
        <v>2.2549830000000002</v>
      </c>
      <c r="AB7" s="202">
        <v>2.3718140000000001</v>
      </c>
      <c r="AC7" s="202">
        <v>2.104765</v>
      </c>
      <c r="AD7" s="202">
        <v>2.1374659999999999</v>
      </c>
      <c r="AE7" s="202">
        <v>2.1213570000000002</v>
      </c>
      <c r="AF7" s="202">
        <v>2.3595999999999999</v>
      </c>
      <c r="AG7" s="202">
        <v>2.4944820000000001</v>
      </c>
      <c r="AH7" s="202">
        <v>2.3544719999999999</v>
      </c>
      <c r="AI7" s="202">
        <v>2.2886229999999999</v>
      </c>
      <c r="AJ7" s="202">
        <v>2.1868310000000002</v>
      </c>
      <c r="AK7" s="202">
        <v>2.3072400000000002</v>
      </c>
      <c r="AL7" s="202">
        <v>2.5400999999999998</v>
      </c>
      <c r="AM7" s="202">
        <v>2.3043</v>
      </c>
      <c r="AN7" s="202">
        <v>2.3714</v>
      </c>
      <c r="AO7" s="202">
        <v>2.3233000000000001</v>
      </c>
      <c r="AP7" s="202">
        <v>2.2948</v>
      </c>
      <c r="AQ7" s="202">
        <v>2.4864000000000002</v>
      </c>
      <c r="AR7" s="202">
        <v>2.6333000000000002</v>
      </c>
      <c r="AS7" s="202">
        <v>2.7309000000000001</v>
      </c>
      <c r="AT7" s="202">
        <v>2.6634000000000002</v>
      </c>
      <c r="AU7" s="202">
        <v>2.4853000000000001</v>
      </c>
      <c r="AV7" s="202">
        <v>2.4247999999999998</v>
      </c>
      <c r="AW7" s="202">
        <v>2.3563748910000002</v>
      </c>
      <c r="AX7" s="202">
        <v>2.3615069970000002</v>
      </c>
      <c r="AY7" s="202">
        <v>2.3789681109999998</v>
      </c>
      <c r="AZ7" s="297">
        <v>2.423226858</v>
      </c>
      <c r="BA7" s="297">
        <v>2.320746486</v>
      </c>
      <c r="BB7" s="297">
        <v>2.2654769909999999</v>
      </c>
      <c r="BC7" s="297">
        <v>2.3224113819999999</v>
      </c>
      <c r="BD7" s="297">
        <v>2.3796043660000001</v>
      </c>
      <c r="BE7" s="297">
        <v>2.399403087</v>
      </c>
      <c r="BF7" s="297">
        <v>2.453934378</v>
      </c>
      <c r="BG7" s="297">
        <v>2.4078018380000001</v>
      </c>
      <c r="BH7" s="297">
        <v>2.3829010469999998</v>
      </c>
      <c r="BI7" s="297">
        <v>2.4037409260000002</v>
      </c>
      <c r="BJ7" s="297">
        <v>2.4088452999999999</v>
      </c>
      <c r="BK7" s="297">
        <v>2.3469365529999999</v>
      </c>
      <c r="BL7" s="297">
        <v>2.3913493749999999</v>
      </c>
      <c r="BM7" s="297">
        <v>2.2885122450000002</v>
      </c>
      <c r="BN7" s="297">
        <v>2.233050344</v>
      </c>
      <c r="BO7" s="297">
        <v>2.290182937</v>
      </c>
      <c r="BP7" s="297">
        <v>2.3475750240000002</v>
      </c>
      <c r="BQ7" s="297">
        <v>2.3674426679999998</v>
      </c>
      <c r="BR7" s="297">
        <v>2.422163796</v>
      </c>
      <c r="BS7" s="297">
        <v>2.3758706580000002</v>
      </c>
      <c r="BT7" s="297">
        <v>2.3508831809999999</v>
      </c>
      <c r="BU7" s="297">
        <v>2.3717956080000002</v>
      </c>
      <c r="BV7" s="297">
        <v>2.3769177520000002</v>
      </c>
    </row>
    <row r="8" spans="1:74" ht="11.15" customHeight="1" x14ac:dyDescent="0.25">
      <c r="A8" s="127" t="s">
        <v>570</v>
      </c>
      <c r="B8" s="135" t="s">
        <v>326</v>
      </c>
      <c r="C8" s="202">
        <v>1.8605689999999999</v>
      </c>
      <c r="D8" s="202">
        <v>1.888061</v>
      </c>
      <c r="E8" s="202">
        <v>1.8617919999999999</v>
      </c>
      <c r="F8" s="202">
        <v>1.3827179999999999</v>
      </c>
      <c r="G8" s="202">
        <v>1.3556010000000001</v>
      </c>
      <c r="H8" s="202">
        <v>1.506041</v>
      </c>
      <c r="I8" s="202">
        <v>1.520518</v>
      </c>
      <c r="J8" s="202">
        <v>1.4967760000000001</v>
      </c>
      <c r="K8" s="202">
        <v>1.527976</v>
      </c>
      <c r="L8" s="202">
        <v>1.5857730000000001</v>
      </c>
      <c r="M8" s="202">
        <v>1.5329660000000001</v>
      </c>
      <c r="N8" s="202">
        <v>1.674939</v>
      </c>
      <c r="O8" s="202">
        <v>1.5507390000000001</v>
      </c>
      <c r="P8" s="202">
        <v>1.596816</v>
      </c>
      <c r="Q8" s="202">
        <v>1.7436430000000001</v>
      </c>
      <c r="R8" s="202">
        <v>1.6244000000000001</v>
      </c>
      <c r="S8" s="202">
        <v>1.6688730000000001</v>
      </c>
      <c r="T8" s="202">
        <v>1.6735549999999999</v>
      </c>
      <c r="U8" s="202">
        <v>1.6509290000000001</v>
      </c>
      <c r="V8" s="202">
        <v>1.597343</v>
      </c>
      <c r="W8" s="202">
        <v>1.577258</v>
      </c>
      <c r="X8" s="202">
        <v>1.5668800000000001</v>
      </c>
      <c r="Y8" s="202">
        <v>1.7528680000000001</v>
      </c>
      <c r="Z8" s="202">
        <v>1.848695</v>
      </c>
      <c r="AA8" s="202">
        <v>1.631114</v>
      </c>
      <c r="AB8" s="202">
        <v>1.731738</v>
      </c>
      <c r="AC8" s="202">
        <v>1.9081570000000001</v>
      </c>
      <c r="AD8" s="202">
        <v>1.9505870000000001</v>
      </c>
      <c r="AE8" s="202">
        <v>1.989846</v>
      </c>
      <c r="AF8" s="202">
        <v>2.030951</v>
      </c>
      <c r="AG8" s="202">
        <v>2.0280269999999998</v>
      </c>
      <c r="AH8" s="202">
        <v>1.9311780000000001</v>
      </c>
      <c r="AI8" s="202">
        <v>1.9207350000000001</v>
      </c>
      <c r="AJ8" s="202">
        <v>1.9422889999999999</v>
      </c>
      <c r="AK8" s="202">
        <v>1.949038</v>
      </c>
      <c r="AL8" s="202">
        <v>1.9784999999999999</v>
      </c>
      <c r="AM8" s="202">
        <v>1.8196000000000001</v>
      </c>
      <c r="AN8" s="202">
        <v>1.8467</v>
      </c>
      <c r="AO8" s="202">
        <v>1.8254999999999999</v>
      </c>
      <c r="AP8" s="202">
        <v>1.7987</v>
      </c>
      <c r="AQ8" s="202">
        <v>1.8252999999999999</v>
      </c>
      <c r="AR8" s="202">
        <v>1.8824000000000001</v>
      </c>
      <c r="AS8" s="202">
        <v>1.8583000000000001</v>
      </c>
      <c r="AT8" s="202">
        <v>1.8846000000000001</v>
      </c>
      <c r="AU8" s="202">
        <v>1.8423</v>
      </c>
      <c r="AV8" s="202">
        <v>1.8142</v>
      </c>
      <c r="AW8" s="202">
        <v>1.947387086</v>
      </c>
      <c r="AX8" s="202">
        <v>2.0619501850000002</v>
      </c>
      <c r="AY8" s="202">
        <v>1.8734100570000001</v>
      </c>
      <c r="AZ8" s="297">
        <v>1.9349416239999999</v>
      </c>
      <c r="BA8" s="297">
        <v>1.9241644170000001</v>
      </c>
      <c r="BB8" s="297">
        <v>1.9197870290000001</v>
      </c>
      <c r="BC8" s="297">
        <v>1.9316730289999999</v>
      </c>
      <c r="BD8" s="297">
        <v>1.9626446829999999</v>
      </c>
      <c r="BE8" s="297">
        <v>1.9581229330000001</v>
      </c>
      <c r="BF8" s="297">
        <v>1.9412920840000001</v>
      </c>
      <c r="BG8" s="297">
        <v>1.9076487049999999</v>
      </c>
      <c r="BH8" s="297">
        <v>1.928382442</v>
      </c>
      <c r="BI8" s="297">
        <v>1.9090016080000001</v>
      </c>
      <c r="BJ8" s="297">
        <v>2.0224718820000001</v>
      </c>
      <c r="BK8" s="297">
        <v>1.8734710649999999</v>
      </c>
      <c r="BL8" s="297">
        <v>1.9350046359999999</v>
      </c>
      <c r="BM8" s="297">
        <v>1.924227079</v>
      </c>
      <c r="BN8" s="297">
        <v>1.919849548</v>
      </c>
      <c r="BO8" s="297">
        <v>1.9317359350000001</v>
      </c>
      <c r="BP8" s="297">
        <v>1.962708597</v>
      </c>
      <c r="BQ8" s="297">
        <v>1.9581866999999999</v>
      </c>
      <c r="BR8" s="297">
        <v>1.9413553029999999</v>
      </c>
      <c r="BS8" s="297">
        <v>1.9077108279999999</v>
      </c>
      <c r="BT8" s="297">
        <v>1.9284452409999999</v>
      </c>
      <c r="BU8" s="297">
        <v>1.9090637749999999</v>
      </c>
      <c r="BV8" s="297">
        <v>2.0225377440000001</v>
      </c>
    </row>
    <row r="9" spans="1:74" ht="11.15" customHeight="1" x14ac:dyDescent="0.25">
      <c r="A9" s="127" t="s">
        <v>268</v>
      </c>
      <c r="B9" s="135" t="s">
        <v>327</v>
      </c>
      <c r="C9" s="202">
        <v>19.933385999999999</v>
      </c>
      <c r="D9" s="202">
        <v>20.132245999999999</v>
      </c>
      <c r="E9" s="202">
        <v>18.462838000000001</v>
      </c>
      <c r="F9" s="202">
        <v>14.548503</v>
      </c>
      <c r="G9" s="202">
        <v>16.078182999999999</v>
      </c>
      <c r="H9" s="202">
        <v>17.578056</v>
      </c>
      <c r="I9" s="202">
        <v>18.381069</v>
      </c>
      <c r="J9" s="202">
        <v>18.557874000000002</v>
      </c>
      <c r="K9" s="202">
        <v>18.414828</v>
      </c>
      <c r="L9" s="202">
        <v>18.613648000000001</v>
      </c>
      <c r="M9" s="202">
        <v>18.742515999999998</v>
      </c>
      <c r="N9" s="202">
        <v>18.801689</v>
      </c>
      <c r="O9" s="202">
        <v>18.814347999999999</v>
      </c>
      <c r="P9" s="202">
        <v>17.699107999999999</v>
      </c>
      <c r="Q9" s="202">
        <v>19.132116</v>
      </c>
      <c r="R9" s="202">
        <v>19.743698999999999</v>
      </c>
      <c r="S9" s="202">
        <v>20.049742999999999</v>
      </c>
      <c r="T9" s="202">
        <v>20.585872999999999</v>
      </c>
      <c r="U9" s="202">
        <v>20.171831000000001</v>
      </c>
      <c r="V9" s="202">
        <v>20.572572999999998</v>
      </c>
      <c r="W9" s="202">
        <v>20.138569</v>
      </c>
      <c r="X9" s="202">
        <v>20.37715</v>
      </c>
      <c r="Y9" s="202">
        <v>20.572648000000001</v>
      </c>
      <c r="Z9" s="202">
        <v>20.656690000000001</v>
      </c>
      <c r="AA9" s="202">
        <v>19.613111</v>
      </c>
      <c r="AB9" s="202">
        <v>20.190412999999999</v>
      </c>
      <c r="AC9" s="202">
        <v>20.483485999999999</v>
      </c>
      <c r="AD9" s="202">
        <v>19.727340999999999</v>
      </c>
      <c r="AE9" s="202">
        <v>19.839566999999999</v>
      </c>
      <c r="AF9" s="202">
        <v>20.433236999999998</v>
      </c>
      <c r="AG9" s="202">
        <v>19.925560999999998</v>
      </c>
      <c r="AH9" s="202">
        <v>20.265028999999998</v>
      </c>
      <c r="AI9" s="202">
        <v>20.129058000000001</v>
      </c>
      <c r="AJ9" s="202">
        <v>20.006618</v>
      </c>
      <c r="AK9" s="202">
        <v>20.214213999999998</v>
      </c>
      <c r="AL9" s="202">
        <v>19.327209</v>
      </c>
      <c r="AM9" s="202">
        <v>19.149204000000001</v>
      </c>
      <c r="AN9" s="202">
        <v>19.758786000000001</v>
      </c>
      <c r="AO9" s="202">
        <v>20.082773</v>
      </c>
      <c r="AP9" s="202">
        <v>20.036801000000001</v>
      </c>
      <c r="AQ9" s="202">
        <v>20.395605</v>
      </c>
      <c r="AR9" s="202">
        <v>20.715786999999999</v>
      </c>
      <c r="AS9" s="202">
        <v>20.124355000000001</v>
      </c>
      <c r="AT9" s="202">
        <v>20.881049999999998</v>
      </c>
      <c r="AU9" s="202">
        <v>20.092255999999999</v>
      </c>
      <c r="AV9" s="202">
        <v>20.680175999999999</v>
      </c>
      <c r="AW9" s="202">
        <v>20.710025999999999</v>
      </c>
      <c r="AX9" s="202">
        <v>20.064668381000001</v>
      </c>
      <c r="AY9" s="202">
        <v>19.910907794</v>
      </c>
      <c r="AZ9" s="297">
        <v>20.265139999999999</v>
      </c>
      <c r="BA9" s="297">
        <v>20.33746</v>
      </c>
      <c r="BB9" s="297">
        <v>20.30245</v>
      </c>
      <c r="BC9" s="297">
        <v>20.412120000000002</v>
      </c>
      <c r="BD9" s="297">
        <v>20.696290000000001</v>
      </c>
      <c r="BE9" s="297">
        <v>20.523140000000001</v>
      </c>
      <c r="BF9" s="297">
        <v>20.920200000000001</v>
      </c>
      <c r="BG9" s="297">
        <v>20.148849999999999</v>
      </c>
      <c r="BH9" s="297">
        <v>20.39425</v>
      </c>
      <c r="BI9" s="297">
        <v>20.367799999999999</v>
      </c>
      <c r="BJ9" s="297">
        <v>20.401140000000002</v>
      </c>
      <c r="BK9" s="297">
        <v>20.1036</v>
      </c>
      <c r="BL9" s="297">
        <v>20.27618</v>
      </c>
      <c r="BM9" s="297">
        <v>20.494669999999999</v>
      </c>
      <c r="BN9" s="297">
        <v>20.36692</v>
      </c>
      <c r="BO9" s="297">
        <v>20.475999999999999</v>
      </c>
      <c r="BP9" s="297">
        <v>20.867519999999999</v>
      </c>
      <c r="BQ9" s="297">
        <v>20.644629999999999</v>
      </c>
      <c r="BR9" s="297">
        <v>20.93553</v>
      </c>
      <c r="BS9" s="297">
        <v>20.283989999999999</v>
      </c>
      <c r="BT9" s="297">
        <v>20.511330000000001</v>
      </c>
      <c r="BU9" s="297">
        <v>20.42043</v>
      </c>
      <c r="BV9" s="297">
        <v>20.60887</v>
      </c>
    </row>
    <row r="10" spans="1:74" ht="11.15" customHeight="1" x14ac:dyDescent="0.2">
      <c r="AY10" s="120"/>
      <c r="BD10" s="367"/>
      <c r="BE10" s="367"/>
      <c r="BF10" s="367"/>
      <c r="BJ10" s="120"/>
    </row>
    <row r="11" spans="1:74" ht="11.15" customHeight="1" x14ac:dyDescent="0.25">
      <c r="A11" s="127" t="s">
        <v>571</v>
      </c>
      <c r="B11" s="134" t="s">
        <v>359</v>
      </c>
      <c r="C11" s="202">
        <v>5.5456103098999998</v>
      </c>
      <c r="D11" s="202">
        <v>5.8158820638000002</v>
      </c>
      <c r="E11" s="202">
        <v>5.8802210102999997</v>
      </c>
      <c r="F11" s="202">
        <v>5.7934478080999998</v>
      </c>
      <c r="G11" s="202">
        <v>5.7067981297000001</v>
      </c>
      <c r="H11" s="202">
        <v>5.8594919366999996</v>
      </c>
      <c r="I11" s="202">
        <v>5.8722051149999999</v>
      </c>
      <c r="J11" s="202">
        <v>5.9098795690000001</v>
      </c>
      <c r="K11" s="202">
        <v>5.9657953534999999</v>
      </c>
      <c r="L11" s="202">
        <v>6.0355137357000004</v>
      </c>
      <c r="M11" s="202">
        <v>5.9027009436000002</v>
      </c>
      <c r="N11" s="202">
        <v>5.9431039685</v>
      </c>
      <c r="O11" s="202">
        <v>5.8371325756000001</v>
      </c>
      <c r="P11" s="202">
        <v>6.1479504611999998</v>
      </c>
      <c r="Q11" s="202">
        <v>6.1866481150999997</v>
      </c>
      <c r="R11" s="202">
        <v>6.2080118778999998</v>
      </c>
      <c r="S11" s="202">
        <v>6.1090209457000002</v>
      </c>
      <c r="T11" s="202">
        <v>6.2798256371000001</v>
      </c>
      <c r="U11" s="202">
        <v>6.3435380167000002</v>
      </c>
      <c r="V11" s="202">
        <v>6.3552711586999999</v>
      </c>
      <c r="W11" s="202">
        <v>6.402828499</v>
      </c>
      <c r="X11" s="202">
        <v>6.3303005475000003</v>
      </c>
      <c r="Y11" s="202">
        <v>6.2543238073999996</v>
      </c>
      <c r="Z11" s="202">
        <v>6.3420816164999998</v>
      </c>
      <c r="AA11" s="202">
        <v>6.0810972234999996</v>
      </c>
      <c r="AB11" s="202">
        <v>6.3474886123000003</v>
      </c>
      <c r="AC11" s="202">
        <v>6.3972084953000001</v>
      </c>
      <c r="AD11" s="202">
        <v>6.4564308857999997</v>
      </c>
      <c r="AE11" s="202">
        <v>6.3407559189000002</v>
      </c>
      <c r="AF11" s="202">
        <v>6.5052235420000004</v>
      </c>
      <c r="AG11" s="202">
        <v>6.5131170311000002</v>
      </c>
      <c r="AH11" s="202">
        <v>6.5710959479</v>
      </c>
      <c r="AI11" s="202">
        <v>6.6314239811000002</v>
      </c>
      <c r="AJ11" s="202">
        <v>6.5352504651999999</v>
      </c>
      <c r="AK11" s="202">
        <v>6.4642672613999999</v>
      </c>
      <c r="AL11" s="202">
        <v>6.5996844325000001</v>
      </c>
      <c r="AM11" s="202">
        <v>6.2258988721000001</v>
      </c>
      <c r="AN11" s="202">
        <v>6.4932928897000002</v>
      </c>
      <c r="AO11" s="202">
        <v>6.5376166360000001</v>
      </c>
      <c r="AP11" s="202">
        <v>6.5570039713000003</v>
      </c>
      <c r="AQ11" s="202">
        <v>6.4529985731000004</v>
      </c>
      <c r="AR11" s="202">
        <v>6.6409348037999996</v>
      </c>
      <c r="AS11" s="202">
        <v>6.6082162240000004</v>
      </c>
      <c r="AT11" s="202">
        <v>6.6473690817</v>
      </c>
      <c r="AU11" s="202">
        <v>6.7233856251999997</v>
      </c>
      <c r="AV11" s="202">
        <v>6.6124826497000004</v>
      </c>
      <c r="AW11" s="202">
        <v>6.5171534957999997</v>
      </c>
      <c r="AX11" s="202">
        <v>6.6558439036000001</v>
      </c>
      <c r="AY11" s="202">
        <v>6.2476729294000002</v>
      </c>
      <c r="AZ11" s="297">
        <v>6.5269314500000002</v>
      </c>
      <c r="BA11" s="297">
        <v>6.5401469390000004</v>
      </c>
      <c r="BB11" s="297">
        <v>6.5967743103999998</v>
      </c>
      <c r="BC11" s="297">
        <v>6.4859388571999999</v>
      </c>
      <c r="BD11" s="297">
        <v>6.6636855677</v>
      </c>
      <c r="BE11" s="297">
        <v>6.6613956795</v>
      </c>
      <c r="BF11" s="297">
        <v>6.6775998462999997</v>
      </c>
      <c r="BG11" s="297">
        <v>6.7205573269999999</v>
      </c>
      <c r="BH11" s="297">
        <v>6.6347810404000001</v>
      </c>
      <c r="BI11" s="297">
        <v>6.5371710302999997</v>
      </c>
      <c r="BJ11" s="297">
        <v>6.6756155013000003</v>
      </c>
      <c r="BK11" s="297">
        <v>6.3748979855999997</v>
      </c>
      <c r="BL11" s="297">
        <v>6.6600418610999998</v>
      </c>
      <c r="BM11" s="297">
        <v>6.6738504716999998</v>
      </c>
      <c r="BN11" s="297">
        <v>6.7308821567999999</v>
      </c>
      <c r="BO11" s="297">
        <v>6.6180208892000003</v>
      </c>
      <c r="BP11" s="297">
        <v>6.7992461151999999</v>
      </c>
      <c r="BQ11" s="297">
        <v>6.7965758991999996</v>
      </c>
      <c r="BR11" s="297">
        <v>6.8136287192999996</v>
      </c>
      <c r="BS11" s="297">
        <v>6.8576140485000003</v>
      </c>
      <c r="BT11" s="297">
        <v>6.7705770301000001</v>
      </c>
      <c r="BU11" s="297">
        <v>6.6705259749000003</v>
      </c>
      <c r="BV11" s="297">
        <v>6.8111683409000001</v>
      </c>
    </row>
    <row r="12" spans="1:74" ht="11.15" customHeight="1" x14ac:dyDescent="0.25">
      <c r="A12" s="127" t="s">
        <v>572</v>
      </c>
      <c r="B12" s="135" t="s">
        <v>329</v>
      </c>
      <c r="C12" s="202">
        <v>2.5654502686999998</v>
      </c>
      <c r="D12" s="202">
        <v>2.7432392639000001</v>
      </c>
      <c r="E12" s="202">
        <v>2.7917223016000001</v>
      </c>
      <c r="F12" s="202">
        <v>2.7681039402000001</v>
      </c>
      <c r="G12" s="202">
        <v>2.7145283287000002</v>
      </c>
      <c r="H12" s="202">
        <v>2.8076551607</v>
      </c>
      <c r="I12" s="202">
        <v>2.7908803326</v>
      </c>
      <c r="J12" s="202">
        <v>2.8511986174000001</v>
      </c>
      <c r="K12" s="202">
        <v>2.8980191321</v>
      </c>
      <c r="L12" s="202">
        <v>2.9035515395</v>
      </c>
      <c r="M12" s="202">
        <v>2.8063801920000002</v>
      </c>
      <c r="N12" s="202">
        <v>2.8354074135</v>
      </c>
      <c r="O12" s="202">
        <v>2.6553022325</v>
      </c>
      <c r="P12" s="202">
        <v>2.8393180840999999</v>
      </c>
      <c r="Q12" s="202">
        <v>2.8894991847</v>
      </c>
      <c r="R12" s="202">
        <v>2.8650536173000001</v>
      </c>
      <c r="S12" s="202">
        <v>2.8096015811999999</v>
      </c>
      <c r="T12" s="202">
        <v>2.905990074</v>
      </c>
      <c r="U12" s="202">
        <v>2.8886277266999998</v>
      </c>
      <c r="V12" s="202">
        <v>2.9510585906000002</v>
      </c>
      <c r="W12" s="202">
        <v>2.9995189403000002</v>
      </c>
      <c r="X12" s="202">
        <v>3.0052451139</v>
      </c>
      <c r="Y12" s="202">
        <v>2.9046704509999999</v>
      </c>
      <c r="Z12" s="202">
        <v>2.9347143178000001</v>
      </c>
      <c r="AA12" s="202">
        <v>2.7079817290000001</v>
      </c>
      <c r="AB12" s="202">
        <v>2.8994987380000001</v>
      </c>
      <c r="AC12" s="202">
        <v>2.9535046610000002</v>
      </c>
      <c r="AD12" s="202">
        <v>2.9308166029999998</v>
      </c>
      <c r="AE12" s="202">
        <v>2.8760361470000002</v>
      </c>
      <c r="AF12" s="202">
        <v>2.9763728569999999</v>
      </c>
      <c r="AG12" s="202">
        <v>2.9599384180000001</v>
      </c>
      <c r="AH12" s="202">
        <v>3.0248483519999998</v>
      </c>
      <c r="AI12" s="202">
        <v>3.0751192729999999</v>
      </c>
      <c r="AJ12" s="202">
        <v>3.0812936620000002</v>
      </c>
      <c r="AK12" s="202">
        <v>2.9783403740000001</v>
      </c>
      <c r="AL12" s="202">
        <v>3.0087200049999998</v>
      </c>
      <c r="AM12" s="202">
        <v>2.8360460089999999</v>
      </c>
      <c r="AN12" s="202">
        <v>3.027487941</v>
      </c>
      <c r="AO12" s="202">
        <v>3.0767602250000001</v>
      </c>
      <c r="AP12" s="202">
        <v>3.0467430430000002</v>
      </c>
      <c r="AQ12" s="202">
        <v>2.9835509830000002</v>
      </c>
      <c r="AR12" s="202">
        <v>3.0807442709999999</v>
      </c>
      <c r="AS12" s="202">
        <v>3.0572113989999998</v>
      </c>
      <c r="AT12" s="202">
        <v>3.1177885079999998</v>
      </c>
      <c r="AU12" s="202">
        <v>3.1632361929999999</v>
      </c>
      <c r="AV12" s="202">
        <v>3.1630976560000001</v>
      </c>
      <c r="AW12" s="202">
        <v>3.0501357160000002</v>
      </c>
      <c r="AX12" s="202">
        <v>3.0750358960000002</v>
      </c>
      <c r="AY12" s="202">
        <v>2.843523249</v>
      </c>
      <c r="AZ12" s="297">
        <v>3.035469918</v>
      </c>
      <c r="BA12" s="297">
        <v>3.084872109</v>
      </c>
      <c r="BB12" s="297">
        <v>3.0547757849999999</v>
      </c>
      <c r="BC12" s="297">
        <v>2.991417121</v>
      </c>
      <c r="BD12" s="297">
        <v>3.0888666589999998</v>
      </c>
      <c r="BE12" s="297">
        <v>3.0652717429999998</v>
      </c>
      <c r="BF12" s="297">
        <v>3.126008562</v>
      </c>
      <c r="BG12" s="297">
        <v>3.1715760710000001</v>
      </c>
      <c r="BH12" s="297">
        <v>3.1714371680000002</v>
      </c>
      <c r="BI12" s="297">
        <v>3.0581774039999998</v>
      </c>
      <c r="BJ12" s="297">
        <v>3.0831432350000001</v>
      </c>
      <c r="BK12" s="297">
        <v>2.9108460649999999</v>
      </c>
      <c r="BL12" s="297">
        <v>3.1073372350000001</v>
      </c>
      <c r="BM12" s="297">
        <v>3.157909064</v>
      </c>
      <c r="BN12" s="297">
        <v>3.1271001840000001</v>
      </c>
      <c r="BO12" s="297">
        <v>3.0622414500000001</v>
      </c>
      <c r="BP12" s="297">
        <v>3.1619981880000001</v>
      </c>
      <c r="BQ12" s="297">
        <v>3.1378446430000002</v>
      </c>
      <c r="BR12" s="297">
        <v>3.2000194569999998</v>
      </c>
      <c r="BS12" s="297">
        <v>3.2466658160000001</v>
      </c>
      <c r="BT12" s="297">
        <v>3.2465236239999999</v>
      </c>
      <c r="BU12" s="297">
        <v>3.130582339</v>
      </c>
      <c r="BV12" s="297">
        <v>3.156139257</v>
      </c>
    </row>
    <row r="13" spans="1:74" ht="11.15" customHeight="1" x14ac:dyDescent="0.2">
      <c r="AY13" s="120"/>
      <c r="BD13" s="367"/>
      <c r="BE13" s="367"/>
      <c r="BF13" s="367"/>
      <c r="BJ13" s="120"/>
    </row>
    <row r="14" spans="1:74" ht="11.15" customHeight="1" x14ac:dyDescent="0.25">
      <c r="A14" s="127" t="s">
        <v>573</v>
      </c>
      <c r="B14" s="134" t="s">
        <v>360</v>
      </c>
      <c r="C14" s="202">
        <v>14.02651919</v>
      </c>
      <c r="D14" s="202">
        <v>14.570231682999999</v>
      </c>
      <c r="E14" s="202">
        <v>13.389371603000001</v>
      </c>
      <c r="F14" s="202">
        <v>11.024445361</v>
      </c>
      <c r="G14" s="202">
        <v>11.392801721</v>
      </c>
      <c r="H14" s="202">
        <v>12.690689797999999</v>
      </c>
      <c r="I14" s="202">
        <v>13.693579637999999</v>
      </c>
      <c r="J14" s="202">
        <v>13.148008838000001</v>
      </c>
      <c r="K14" s="202">
        <v>13.893634444</v>
      </c>
      <c r="L14" s="202">
        <v>13.668297175999999</v>
      </c>
      <c r="M14" s="202">
        <v>13.03972033</v>
      </c>
      <c r="N14" s="202">
        <v>12.921389845</v>
      </c>
      <c r="O14" s="202">
        <v>11.959652158000001</v>
      </c>
      <c r="P14" s="202">
        <v>12.759444576</v>
      </c>
      <c r="Q14" s="202">
        <v>13.279500169</v>
      </c>
      <c r="R14" s="202">
        <v>13.090619663</v>
      </c>
      <c r="S14" s="202">
        <v>12.951096817</v>
      </c>
      <c r="T14" s="202">
        <v>14.199574061</v>
      </c>
      <c r="U14" s="202">
        <v>14.523325088</v>
      </c>
      <c r="V14" s="202">
        <v>14.417550252</v>
      </c>
      <c r="W14" s="202">
        <v>14.985770764</v>
      </c>
      <c r="X14" s="202">
        <v>14.941534211</v>
      </c>
      <c r="Y14" s="202">
        <v>14.635229314</v>
      </c>
      <c r="Z14" s="202">
        <v>14.530278975</v>
      </c>
      <c r="AA14" s="202">
        <v>13.135022768000001</v>
      </c>
      <c r="AB14" s="202">
        <v>14.469010031</v>
      </c>
      <c r="AC14" s="202">
        <v>14.23193219</v>
      </c>
      <c r="AD14" s="202">
        <v>13.958097098</v>
      </c>
      <c r="AE14" s="202">
        <v>14.155358893000001</v>
      </c>
      <c r="AF14" s="202">
        <v>14.461760947</v>
      </c>
      <c r="AG14" s="202">
        <v>14.561225238</v>
      </c>
      <c r="AH14" s="202">
        <v>14.835437058</v>
      </c>
      <c r="AI14" s="202">
        <v>15.023943517999999</v>
      </c>
      <c r="AJ14" s="202">
        <v>14.049987698000001</v>
      </c>
      <c r="AK14" s="202">
        <v>14.18867195</v>
      </c>
      <c r="AL14" s="202">
        <v>14.167352895000001</v>
      </c>
      <c r="AM14" s="202">
        <v>13.087711426</v>
      </c>
      <c r="AN14" s="202">
        <v>14.334641878999999</v>
      </c>
      <c r="AO14" s="202">
        <v>14.131390239</v>
      </c>
      <c r="AP14" s="202">
        <v>13.817016031</v>
      </c>
      <c r="AQ14" s="202">
        <v>14.428391866</v>
      </c>
      <c r="AR14" s="202">
        <v>14.664758425</v>
      </c>
      <c r="AS14" s="202">
        <v>14.404140199</v>
      </c>
      <c r="AT14" s="202">
        <v>14.222574692</v>
      </c>
      <c r="AU14" s="202">
        <v>14.527021762</v>
      </c>
      <c r="AV14" s="202">
        <v>14.419898248999999</v>
      </c>
      <c r="AW14" s="202">
        <v>14.312431524000001</v>
      </c>
      <c r="AX14" s="202">
        <v>14.215048699</v>
      </c>
      <c r="AY14" s="202">
        <v>13.457030813999999</v>
      </c>
      <c r="AZ14" s="297">
        <v>14.371382204</v>
      </c>
      <c r="BA14" s="297">
        <v>14.08576188</v>
      </c>
      <c r="BB14" s="297">
        <v>14.157233478</v>
      </c>
      <c r="BC14" s="297">
        <v>13.852961384</v>
      </c>
      <c r="BD14" s="297">
        <v>14.396760822999999</v>
      </c>
      <c r="BE14" s="297">
        <v>14.505237288</v>
      </c>
      <c r="BF14" s="297">
        <v>14.373443905</v>
      </c>
      <c r="BG14" s="297">
        <v>14.762311836</v>
      </c>
      <c r="BH14" s="297">
        <v>14.636166411</v>
      </c>
      <c r="BI14" s="297">
        <v>14.194607585</v>
      </c>
      <c r="BJ14" s="297">
        <v>14.09742318</v>
      </c>
      <c r="BK14" s="297">
        <v>13.435811633</v>
      </c>
      <c r="BL14" s="297">
        <v>14.356203884999999</v>
      </c>
      <c r="BM14" s="297">
        <v>14.068712144999999</v>
      </c>
      <c r="BN14" s="297">
        <v>14.140647949</v>
      </c>
      <c r="BO14" s="297">
        <v>13.834383921000001</v>
      </c>
      <c r="BP14" s="297">
        <v>14.381772455</v>
      </c>
      <c r="BQ14" s="297">
        <v>14.490954817</v>
      </c>
      <c r="BR14" s="297">
        <v>14.358295692</v>
      </c>
      <c r="BS14" s="297">
        <v>14.749732548000001</v>
      </c>
      <c r="BT14" s="297">
        <v>14.622766351999999</v>
      </c>
      <c r="BU14" s="297">
        <v>14.17829025</v>
      </c>
      <c r="BV14" s="297">
        <v>14.080443734999999</v>
      </c>
    </row>
    <row r="15" spans="1:74" ht="11.15" customHeight="1" x14ac:dyDescent="0.2">
      <c r="AY15" s="120"/>
      <c r="BD15" s="367"/>
      <c r="BE15" s="367"/>
      <c r="BF15" s="367"/>
      <c r="BJ15" s="120"/>
    </row>
    <row r="16" spans="1:74" ht="11.15" customHeight="1" x14ac:dyDescent="0.25">
      <c r="A16" s="127" t="s">
        <v>574</v>
      </c>
      <c r="B16" s="134" t="s">
        <v>877</v>
      </c>
      <c r="C16" s="202">
        <v>4.2465213387</v>
      </c>
      <c r="D16" s="202">
        <v>4.4669029674000003</v>
      </c>
      <c r="E16" s="202">
        <v>4.3651848530999997</v>
      </c>
      <c r="F16" s="202">
        <v>4.2968679929000002</v>
      </c>
      <c r="G16" s="202">
        <v>4.4248888827000004</v>
      </c>
      <c r="H16" s="202">
        <v>4.6117310471000001</v>
      </c>
      <c r="I16" s="202">
        <v>4.6718312807000002</v>
      </c>
      <c r="J16" s="202">
        <v>4.7834701295000004</v>
      </c>
      <c r="K16" s="202">
        <v>4.6965711396999996</v>
      </c>
      <c r="L16" s="202">
        <v>4.5315159232999997</v>
      </c>
      <c r="M16" s="202">
        <v>4.5942643986</v>
      </c>
      <c r="N16" s="202">
        <v>4.6360227393000004</v>
      </c>
      <c r="O16" s="202">
        <v>4.3832545946000003</v>
      </c>
      <c r="P16" s="202">
        <v>4.6115531541000001</v>
      </c>
      <c r="Q16" s="202">
        <v>4.5062093073999998</v>
      </c>
      <c r="R16" s="202">
        <v>4.4355648258000002</v>
      </c>
      <c r="S16" s="202">
        <v>4.5681837262</v>
      </c>
      <c r="T16" s="202">
        <v>4.7617438910000001</v>
      </c>
      <c r="U16" s="202">
        <v>4.8240455105000004</v>
      </c>
      <c r="V16" s="202">
        <v>4.9397058491000001</v>
      </c>
      <c r="W16" s="202">
        <v>4.8496976626999997</v>
      </c>
      <c r="X16" s="202">
        <v>4.6788113254999999</v>
      </c>
      <c r="Y16" s="202">
        <v>4.7438183425</v>
      </c>
      <c r="Z16" s="202">
        <v>4.7870546873000004</v>
      </c>
      <c r="AA16" s="202">
        <v>4.1611125080000004</v>
      </c>
      <c r="AB16" s="202">
        <v>4.4048582249999999</v>
      </c>
      <c r="AC16" s="202">
        <v>4.2967199889999996</v>
      </c>
      <c r="AD16" s="202">
        <v>4.2747070770000004</v>
      </c>
      <c r="AE16" s="202">
        <v>4.4048250519999996</v>
      </c>
      <c r="AF16" s="202">
        <v>4.6092311080000004</v>
      </c>
      <c r="AG16" s="202">
        <v>4.6819357750000004</v>
      </c>
      <c r="AH16" s="202">
        <v>4.8011689239999997</v>
      </c>
      <c r="AI16" s="202">
        <v>4.7199081080000003</v>
      </c>
      <c r="AJ16" s="202">
        <v>4.6116556969999998</v>
      </c>
      <c r="AK16" s="202">
        <v>4.6620243979999998</v>
      </c>
      <c r="AL16" s="202">
        <v>4.6691565380000002</v>
      </c>
      <c r="AM16" s="202">
        <v>4.212613417</v>
      </c>
      <c r="AN16" s="202">
        <v>4.4694641759999998</v>
      </c>
      <c r="AO16" s="202">
        <v>4.3556115340000003</v>
      </c>
      <c r="AP16" s="202">
        <v>4.3304086440000003</v>
      </c>
      <c r="AQ16" s="202">
        <v>4.4680442579999999</v>
      </c>
      <c r="AR16" s="202">
        <v>4.6835777739999997</v>
      </c>
      <c r="AS16" s="202">
        <v>4.7600488380000003</v>
      </c>
      <c r="AT16" s="202">
        <v>4.8859785699999998</v>
      </c>
      <c r="AU16" s="202">
        <v>4.8001001319999999</v>
      </c>
      <c r="AV16" s="202">
        <v>4.6833528219999998</v>
      </c>
      <c r="AW16" s="202">
        <v>4.7373267439999998</v>
      </c>
      <c r="AX16" s="202">
        <v>4.7465124750000003</v>
      </c>
      <c r="AY16" s="202">
        <v>4.3498242149999999</v>
      </c>
      <c r="AZ16" s="297">
        <v>4.611319108</v>
      </c>
      <c r="BA16" s="297">
        <v>4.4953996409999997</v>
      </c>
      <c r="BB16" s="297">
        <v>4.4695868020000002</v>
      </c>
      <c r="BC16" s="297">
        <v>4.6097415249999996</v>
      </c>
      <c r="BD16" s="297">
        <v>4.8291779840000002</v>
      </c>
      <c r="BE16" s="297">
        <v>4.9070116989999999</v>
      </c>
      <c r="BF16" s="297">
        <v>5.0352300779999997</v>
      </c>
      <c r="BG16" s="297">
        <v>4.9477637760000004</v>
      </c>
      <c r="BH16" s="297">
        <v>4.8286970709999997</v>
      </c>
      <c r="BI16" s="297">
        <v>4.8836973109999997</v>
      </c>
      <c r="BJ16" s="297">
        <v>4.8931518900000004</v>
      </c>
      <c r="BK16" s="297">
        <v>4.3738916039999998</v>
      </c>
      <c r="BL16" s="297">
        <v>4.638383234</v>
      </c>
      <c r="BM16" s="297">
        <v>4.5211939770000003</v>
      </c>
      <c r="BN16" s="297">
        <v>4.4961819409999997</v>
      </c>
      <c r="BO16" s="297">
        <v>4.6377259390000001</v>
      </c>
      <c r="BP16" s="297">
        <v>4.8596353929999996</v>
      </c>
      <c r="BQ16" s="297">
        <v>4.9385034570000004</v>
      </c>
      <c r="BR16" s="297">
        <v>5.0681080119999997</v>
      </c>
      <c r="BS16" s="297">
        <v>4.9798888110000004</v>
      </c>
      <c r="BT16" s="297">
        <v>4.860939729</v>
      </c>
      <c r="BU16" s="297">
        <v>4.9162118809999997</v>
      </c>
      <c r="BV16" s="297">
        <v>4.9250442919999999</v>
      </c>
    </row>
    <row r="17" spans="1:74" ht="11.15" customHeight="1" x14ac:dyDescent="0.25">
      <c r="A17" s="127" t="s">
        <v>575</v>
      </c>
      <c r="B17" s="135" t="s">
        <v>348</v>
      </c>
      <c r="C17" s="202">
        <v>3.1113755885000001</v>
      </c>
      <c r="D17" s="202">
        <v>3.3317381058</v>
      </c>
      <c r="E17" s="202">
        <v>3.2297229623999999</v>
      </c>
      <c r="F17" s="202">
        <v>3.1543336086</v>
      </c>
      <c r="G17" s="202">
        <v>3.2823327096999999</v>
      </c>
      <c r="H17" s="202">
        <v>3.4690810851</v>
      </c>
      <c r="I17" s="202">
        <v>3.5271182919999999</v>
      </c>
      <c r="J17" s="202">
        <v>3.6386129504000002</v>
      </c>
      <c r="K17" s="202">
        <v>3.5515595763999999</v>
      </c>
      <c r="L17" s="202">
        <v>3.378761006</v>
      </c>
      <c r="M17" s="202">
        <v>3.4414280658999998</v>
      </c>
      <c r="N17" s="202">
        <v>3.4833377154999998</v>
      </c>
      <c r="O17" s="202">
        <v>3.2231384381999999</v>
      </c>
      <c r="P17" s="202">
        <v>3.4514165357</v>
      </c>
      <c r="Q17" s="202">
        <v>3.3457369349000001</v>
      </c>
      <c r="R17" s="202">
        <v>3.2676395412999999</v>
      </c>
      <c r="S17" s="202">
        <v>3.4002364622000001</v>
      </c>
      <c r="T17" s="202">
        <v>3.5936929735000001</v>
      </c>
      <c r="U17" s="202">
        <v>3.6538149187000002</v>
      </c>
      <c r="V17" s="202">
        <v>3.7693145453999999</v>
      </c>
      <c r="W17" s="202">
        <v>3.6791341516</v>
      </c>
      <c r="X17" s="202">
        <v>3.5001285323000002</v>
      </c>
      <c r="Y17" s="202">
        <v>3.5650466381000001</v>
      </c>
      <c r="Z17" s="202">
        <v>3.6084617124</v>
      </c>
      <c r="AA17" s="202">
        <v>3.1592489270000002</v>
      </c>
      <c r="AB17" s="202">
        <v>3.3844987280000001</v>
      </c>
      <c r="AC17" s="202">
        <v>3.2817966190000001</v>
      </c>
      <c r="AD17" s="202">
        <v>3.206175123</v>
      </c>
      <c r="AE17" s="202">
        <v>3.3374505050000001</v>
      </c>
      <c r="AF17" s="202">
        <v>3.5284849230000002</v>
      </c>
      <c r="AG17" s="202">
        <v>3.5885795300000001</v>
      </c>
      <c r="AH17" s="202">
        <v>3.7030499350000001</v>
      </c>
      <c r="AI17" s="202">
        <v>3.615537228</v>
      </c>
      <c r="AJ17" s="202">
        <v>3.4407929259999999</v>
      </c>
      <c r="AK17" s="202">
        <v>3.50557681</v>
      </c>
      <c r="AL17" s="202">
        <v>3.5492395619999999</v>
      </c>
      <c r="AM17" s="202">
        <v>3.1947158820000001</v>
      </c>
      <c r="AN17" s="202">
        <v>3.4326123220000002</v>
      </c>
      <c r="AO17" s="202">
        <v>3.3241384090000001</v>
      </c>
      <c r="AP17" s="202">
        <v>3.2442717609999998</v>
      </c>
      <c r="AQ17" s="202">
        <v>3.3829304009999999</v>
      </c>
      <c r="AR17" s="202">
        <v>3.584710539</v>
      </c>
      <c r="AS17" s="202">
        <v>3.6482002210000002</v>
      </c>
      <c r="AT17" s="202">
        <v>3.769125743</v>
      </c>
      <c r="AU17" s="202">
        <v>3.676726414</v>
      </c>
      <c r="AV17" s="202">
        <v>3.4922002910000001</v>
      </c>
      <c r="AW17" s="202">
        <v>3.5606639329999998</v>
      </c>
      <c r="AX17" s="202">
        <v>3.6068251999999998</v>
      </c>
      <c r="AY17" s="202">
        <v>3.2962743689999998</v>
      </c>
      <c r="AZ17" s="297">
        <v>3.5385201369999999</v>
      </c>
      <c r="BA17" s="297">
        <v>3.428063055</v>
      </c>
      <c r="BB17" s="297">
        <v>3.3467362500000002</v>
      </c>
      <c r="BC17" s="297">
        <v>3.487929909</v>
      </c>
      <c r="BD17" s="297">
        <v>3.6933990799999998</v>
      </c>
      <c r="BE17" s="297">
        <v>3.7580495090000001</v>
      </c>
      <c r="BF17" s="297">
        <v>3.881185844</v>
      </c>
      <c r="BG17" s="297">
        <v>3.7870972300000001</v>
      </c>
      <c r="BH17" s="297">
        <v>3.5991975190000001</v>
      </c>
      <c r="BI17" s="297">
        <v>3.6689128430000002</v>
      </c>
      <c r="BJ17" s="297">
        <v>3.7159180510000001</v>
      </c>
      <c r="BK17" s="297">
        <v>3.2999178759999999</v>
      </c>
      <c r="BL17" s="297">
        <v>3.5445991870000002</v>
      </c>
      <c r="BM17" s="297">
        <v>3.4330315680000001</v>
      </c>
      <c r="BN17" s="297">
        <v>3.3508871010000001</v>
      </c>
      <c r="BO17" s="297">
        <v>3.4935003240000002</v>
      </c>
      <c r="BP17" s="297">
        <v>3.7010352869999998</v>
      </c>
      <c r="BQ17" s="297">
        <v>3.7663357120000001</v>
      </c>
      <c r="BR17" s="297">
        <v>3.8907100620000001</v>
      </c>
      <c r="BS17" s="297">
        <v>3.7956754799999999</v>
      </c>
      <c r="BT17" s="297">
        <v>3.6058866209999998</v>
      </c>
      <c r="BU17" s="297">
        <v>3.6763028640000002</v>
      </c>
      <c r="BV17" s="297">
        <v>3.7237806629999999</v>
      </c>
    </row>
    <row r="18" spans="1:74" ht="11.15" customHeight="1" x14ac:dyDescent="0.2">
      <c r="AY18" s="120"/>
      <c r="BD18" s="367"/>
      <c r="BE18" s="367"/>
      <c r="BF18" s="367"/>
      <c r="BJ18" s="120"/>
    </row>
    <row r="19" spans="1:74" ht="11.15" customHeight="1" x14ac:dyDescent="0.25">
      <c r="A19" s="127" t="s">
        <v>576</v>
      </c>
      <c r="B19" s="134" t="s">
        <v>361</v>
      </c>
      <c r="C19" s="202">
        <v>7.9264324065</v>
      </c>
      <c r="D19" s="202">
        <v>7.8855078490999997</v>
      </c>
      <c r="E19" s="202">
        <v>7.8686561529999999</v>
      </c>
      <c r="F19" s="202">
        <v>7.8954747361999997</v>
      </c>
      <c r="G19" s="202">
        <v>8.4698881907000008</v>
      </c>
      <c r="H19" s="202">
        <v>8.8546844858</v>
      </c>
      <c r="I19" s="202">
        <v>8.7528905597000008</v>
      </c>
      <c r="J19" s="202">
        <v>8.8206230621999993</v>
      </c>
      <c r="K19" s="202">
        <v>8.6104090459999991</v>
      </c>
      <c r="L19" s="202">
        <v>8.4563254694999994</v>
      </c>
      <c r="M19" s="202">
        <v>8.0968138403999994</v>
      </c>
      <c r="N19" s="202">
        <v>8.0581496113999993</v>
      </c>
      <c r="O19" s="202">
        <v>8.1938520632999996</v>
      </c>
      <c r="P19" s="202">
        <v>8.1622533899</v>
      </c>
      <c r="Q19" s="202">
        <v>8.1843895392999997</v>
      </c>
      <c r="R19" s="202">
        <v>8.2795493137000005</v>
      </c>
      <c r="S19" s="202">
        <v>8.7985232905000004</v>
      </c>
      <c r="T19" s="202">
        <v>9.2106667519999998</v>
      </c>
      <c r="U19" s="202">
        <v>9.1105851367999993</v>
      </c>
      <c r="V19" s="202">
        <v>9.1978582724999995</v>
      </c>
      <c r="W19" s="202">
        <v>8.9477682968999996</v>
      </c>
      <c r="X19" s="202">
        <v>8.8235567484999997</v>
      </c>
      <c r="Y19" s="202">
        <v>8.4337767742</v>
      </c>
      <c r="Z19" s="202">
        <v>8.3865732063999996</v>
      </c>
      <c r="AA19" s="202">
        <v>9.1443378761999998</v>
      </c>
      <c r="AB19" s="202">
        <v>8.9106277985000002</v>
      </c>
      <c r="AC19" s="202">
        <v>8.7012770592000006</v>
      </c>
      <c r="AD19" s="202">
        <v>8.6711345038999994</v>
      </c>
      <c r="AE19" s="202">
        <v>9.4394652152000003</v>
      </c>
      <c r="AF19" s="202">
        <v>9.7290920530000005</v>
      </c>
      <c r="AG19" s="202">
        <v>9.6125031618999994</v>
      </c>
      <c r="AH19" s="202">
        <v>9.8300247081999998</v>
      </c>
      <c r="AI19" s="202">
        <v>9.5760234587999999</v>
      </c>
      <c r="AJ19" s="202">
        <v>9.2628109095000006</v>
      </c>
      <c r="AK19" s="202">
        <v>8.8716569714000002</v>
      </c>
      <c r="AL19" s="202">
        <v>8.9086048423000008</v>
      </c>
      <c r="AM19" s="202">
        <v>9.3634524769999992</v>
      </c>
      <c r="AN19" s="202">
        <v>9.1777236739999992</v>
      </c>
      <c r="AO19" s="202">
        <v>8.8646334939999996</v>
      </c>
      <c r="AP19" s="202">
        <v>8.7408805320000003</v>
      </c>
      <c r="AQ19" s="202">
        <v>9.2712964380000003</v>
      </c>
      <c r="AR19" s="202">
        <v>9.7306020970000002</v>
      </c>
      <c r="AS19" s="202">
        <v>9.8467165600000008</v>
      </c>
      <c r="AT19" s="202">
        <v>9.9311653050000004</v>
      </c>
      <c r="AU19" s="202">
        <v>9.715551799</v>
      </c>
      <c r="AV19" s="202">
        <v>9.3070919399999994</v>
      </c>
      <c r="AW19" s="202">
        <v>9.1035714550000009</v>
      </c>
      <c r="AX19" s="202">
        <v>9.3580777600000005</v>
      </c>
      <c r="AY19" s="202">
        <v>9.7197638649999991</v>
      </c>
      <c r="AZ19" s="297">
        <v>9.5695818569999993</v>
      </c>
      <c r="BA19" s="297">
        <v>9.0671202599999994</v>
      </c>
      <c r="BB19" s="297">
        <v>8.8799732799999997</v>
      </c>
      <c r="BC19" s="297">
        <v>9.4586250039999999</v>
      </c>
      <c r="BD19" s="297">
        <v>10.016658626</v>
      </c>
      <c r="BE19" s="297">
        <v>10.007209158</v>
      </c>
      <c r="BF19" s="297">
        <v>10.07883824</v>
      </c>
      <c r="BG19" s="297">
        <v>9.8721393660000007</v>
      </c>
      <c r="BH19" s="297">
        <v>9.4585584899999997</v>
      </c>
      <c r="BI19" s="297">
        <v>9.2000086349999997</v>
      </c>
      <c r="BJ19" s="297">
        <v>9.5188595940000003</v>
      </c>
      <c r="BK19" s="297">
        <v>9.9703193769999992</v>
      </c>
      <c r="BL19" s="297">
        <v>9.8173436009999993</v>
      </c>
      <c r="BM19" s="297">
        <v>9.3101897180000002</v>
      </c>
      <c r="BN19" s="297">
        <v>9.1263244330000006</v>
      </c>
      <c r="BO19" s="297">
        <v>9.7227854629999992</v>
      </c>
      <c r="BP19" s="297">
        <v>10.296319567999999</v>
      </c>
      <c r="BQ19" s="297">
        <v>10.286276709999999</v>
      </c>
      <c r="BR19" s="297">
        <v>10.358856294000001</v>
      </c>
      <c r="BS19" s="297">
        <v>10.146448297999999</v>
      </c>
      <c r="BT19" s="297">
        <v>9.7193641690000003</v>
      </c>
      <c r="BU19" s="297">
        <v>9.4466045310000002</v>
      </c>
      <c r="BV19" s="297">
        <v>9.7703769979999997</v>
      </c>
    </row>
    <row r="20" spans="1:74" ht="11.15" customHeight="1" x14ac:dyDescent="0.2">
      <c r="AY20" s="120"/>
      <c r="BD20" s="367"/>
      <c r="BE20" s="367"/>
      <c r="BF20" s="367"/>
      <c r="BJ20" s="120"/>
    </row>
    <row r="21" spans="1:74" ht="11.15" customHeight="1" x14ac:dyDescent="0.25">
      <c r="A21" s="127" t="s">
        <v>577</v>
      </c>
      <c r="B21" s="134" t="s">
        <v>362</v>
      </c>
      <c r="C21" s="202">
        <v>34.325996205000003</v>
      </c>
      <c r="D21" s="202">
        <v>34.259004556000001</v>
      </c>
      <c r="E21" s="202">
        <v>33.264080640000003</v>
      </c>
      <c r="F21" s="202">
        <v>33.029513528999999</v>
      </c>
      <c r="G21" s="202">
        <v>33.081536345000004</v>
      </c>
      <c r="H21" s="202">
        <v>32.842635944999998</v>
      </c>
      <c r="I21" s="202">
        <v>33.178141664999998</v>
      </c>
      <c r="J21" s="202">
        <v>32.948648128999999</v>
      </c>
      <c r="K21" s="202">
        <v>34.007536428999998</v>
      </c>
      <c r="L21" s="202">
        <v>33.348619141</v>
      </c>
      <c r="M21" s="202">
        <v>34.922656666999998</v>
      </c>
      <c r="N21" s="202">
        <v>35.899917111000001</v>
      </c>
      <c r="O21" s="202">
        <v>35.288653549999999</v>
      </c>
      <c r="P21" s="202">
        <v>36.473917143000001</v>
      </c>
      <c r="Q21" s="202">
        <v>35.935665481000001</v>
      </c>
      <c r="R21" s="202">
        <v>35.755331869000003</v>
      </c>
      <c r="S21" s="202">
        <v>35.341251161000002</v>
      </c>
      <c r="T21" s="202">
        <v>35.302399923999999</v>
      </c>
      <c r="U21" s="202">
        <v>34.942479468999998</v>
      </c>
      <c r="V21" s="202">
        <v>34.301004034999998</v>
      </c>
      <c r="W21" s="202">
        <v>35.519595885999998</v>
      </c>
      <c r="X21" s="202">
        <v>34.700779834999999</v>
      </c>
      <c r="Y21" s="202">
        <v>36.169570491999998</v>
      </c>
      <c r="Z21" s="202">
        <v>37.576997167999998</v>
      </c>
      <c r="AA21" s="202">
        <v>36.396147128000003</v>
      </c>
      <c r="AB21" s="202">
        <v>37.086384000999999</v>
      </c>
      <c r="AC21" s="202">
        <v>36.059911022999998</v>
      </c>
      <c r="AD21" s="202">
        <v>35.495777713000003</v>
      </c>
      <c r="AE21" s="202">
        <v>35.631442079999999</v>
      </c>
      <c r="AF21" s="202">
        <v>35.674308127000003</v>
      </c>
      <c r="AG21" s="202">
        <v>35.347043792999997</v>
      </c>
      <c r="AH21" s="202">
        <v>35.215097450999998</v>
      </c>
      <c r="AI21" s="202">
        <v>35.732182596000001</v>
      </c>
      <c r="AJ21" s="202">
        <v>35.021068708000001</v>
      </c>
      <c r="AK21" s="202">
        <v>36.650097877999997</v>
      </c>
      <c r="AL21" s="202">
        <v>38.036245778000001</v>
      </c>
      <c r="AM21" s="202">
        <v>37.124514050000002</v>
      </c>
      <c r="AN21" s="202">
        <v>38.427015963000002</v>
      </c>
      <c r="AO21" s="202">
        <v>38.085494693999998</v>
      </c>
      <c r="AP21" s="202">
        <v>37.157302113999997</v>
      </c>
      <c r="AQ21" s="202">
        <v>37.219584329</v>
      </c>
      <c r="AR21" s="202">
        <v>36.855078835999997</v>
      </c>
      <c r="AS21" s="202">
        <v>36.299440699999998</v>
      </c>
      <c r="AT21" s="202">
        <v>35.957289883999998</v>
      </c>
      <c r="AU21" s="202">
        <v>36.732514971000001</v>
      </c>
      <c r="AV21" s="202">
        <v>35.831087998999998</v>
      </c>
      <c r="AW21" s="202">
        <v>37.796531000000002</v>
      </c>
      <c r="AX21" s="202">
        <v>38.892854282999998</v>
      </c>
      <c r="AY21" s="202">
        <v>37.947162521999999</v>
      </c>
      <c r="AZ21" s="297">
        <v>39.193932492000002</v>
      </c>
      <c r="BA21" s="297">
        <v>38.647394079000001</v>
      </c>
      <c r="BB21" s="297">
        <v>38.314488447999999</v>
      </c>
      <c r="BC21" s="297">
        <v>37.950617117</v>
      </c>
      <c r="BD21" s="297">
        <v>37.626962626000001</v>
      </c>
      <c r="BE21" s="297">
        <v>37.206229675000003</v>
      </c>
      <c r="BF21" s="297">
        <v>36.735504960999997</v>
      </c>
      <c r="BG21" s="297">
        <v>37.518362451999998</v>
      </c>
      <c r="BH21" s="297">
        <v>36.663769565999999</v>
      </c>
      <c r="BI21" s="297">
        <v>38.349475435000002</v>
      </c>
      <c r="BJ21" s="297">
        <v>39.449871149000003</v>
      </c>
      <c r="BK21" s="297">
        <v>38.631250674</v>
      </c>
      <c r="BL21" s="297">
        <v>39.903534317999998</v>
      </c>
      <c r="BM21" s="297">
        <v>39.360382729999998</v>
      </c>
      <c r="BN21" s="297">
        <v>39.032464988999998</v>
      </c>
      <c r="BO21" s="297">
        <v>38.675211830000002</v>
      </c>
      <c r="BP21" s="297">
        <v>38.341326193</v>
      </c>
      <c r="BQ21" s="297">
        <v>37.897843960000003</v>
      </c>
      <c r="BR21" s="297">
        <v>37.409945896000004</v>
      </c>
      <c r="BS21" s="297">
        <v>38.213166950000002</v>
      </c>
      <c r="BT21" s="297">
        <v>37.346727219999998</v>
      </c>
      <c r="BU21" s="297">
        <v>39.060027609999999</v>
      </c>
      <c r="BV21" s="297">
        <v>40.163198381999997</v>
      </c>
    </row>
    <row r="22" spans="1:74" ht="11.15" customHeight="1" x14ac:dyDescent="0.25">
      <c r="A22" s="127" t="s">
        <v>277</v>
      </c>
      <c r="B22" s="135" t="s">
        <v>322</v>
      </c>
      <c r="C22" s="202">
        <v>14.357234384</v>
      </c>
      <c r="D22" s="202">
        <v>13.73531382</v>
      </c>
      <c r="E22" s="202">
        <v>13.560950387</v>
      </c>
      <c r="F22" s="202">
        <v>14.164651263</v>
      </c>
      <c r="G22" s="202">
        <v>14.132404396</v>
      </c>
      <c r="H22" s="202">
        <v>13.953295082</v>
      </c>
      <c r="I22" s="202">
        <v>14.489768219</v>
      </c>
      <c r="J22" s="202">
        <v>14.33466346</v>
      </c>
      <c r="K22" s="202">
        <v>15.137347982</v>
      </c>
      <c r="L22" s="202">
        <v>14.338653546</v>
      </c>
      <c r="M22" s="202">
        <v>15.278533565</v>
      </c>
      <c r="N22" s="202">
        <v>15.709823896</v>
      </c>
      <c r="O22" s="202">
        <v>14.936140590000001</v>
      </c>
      <c r="P22" s="202">
        <v>15.389164348</v>
      </c>
      <c r="Q22" s="202">
        <v>15.29667285</v>
      </c>
      <c r="R22" s="202">
        <v>15.615762226999999</v>
      </c>
      <c r="S22" s="202">
        <v>15.391591818</v>
      </c>
      <c r="T22" s="202">
        <v>15.218714998999999</v>
      </c>
      <c r="U22" s="202">
        <v>15.159502283</v>
      </c>
      <c r="V22" s="202">
        <v>14.695413458999999</v>
      </c>
      <c r="W22" s="202">
        <v>15.494190394</v>
      </c>
      <c r="X22" s="202">
        <v>14.587237947</v>
      </c>
      <c r="Y22" s="202">
        <v>15.503934336</v>
      </c>
      <c r="Z22" s="202">
        <v>15.938503620000001</v>
      </c>
      <c r="AA22" s="202">
        <v>15.218635421</v>
      </c>
      <c r="AB22" s="202">
        <v>15.406887159</v>
      </c>
      <c r="AC22" s="202">
        <v>14.748232873999999</v>
      </c>
      <c r="AD22" s="202">
        <v>15.044862096999999</v>
      </c>
      <c r="AE22" s="202">
        <v>15.176909672000001</v>
      </c>
      <c r="AF22" s="202">
        <v>15.082619653</v>
      </c>
      <c r="AG22" s="202">
        <v>15.070753157</v>
      </c>
      <c r="AH22" s="202">
        <v>14.678973916</v>
      </c>
      <c r="AI22" s="202">
        <v>15.535629934999999</v>
      </c>
      <c r="AJ22" s="202">
        <v>14.603385198</v>
      </c>
      <c r="AK22" s="202">
        <v>15.377431423999999</v>
      </c>
      <c r="AL22" s="202">
        <v>15.866574965</v>
      </c>
      <c r="AM22" s="202">
        <v>15.643329872000001</v>
      </c>
      <c r="AN22" s="202">
        <v>16.091790655</v>
      </c>
      <c r="AO22" s="202">
        <v>15.993732313000001</v>
      </c>
      <c r="AP22" s="202">
        <v>16.307649927</v>
      </c>
      <c r="AQ22" s="202">
        <v>16.077307193999999</v>
      </c>
      <c r="AR22" s="202">
        <v>15.898126511999999</v>
      </c>
      <c r="AS22" s="202">
        <v>15.832569562</v>
      </c>
      <c r="AT22" s="202">
        <v>15.361338204000001</v>
      </c>
      <c r="AU22" s="202">
        <v>16.154612035</v>
      </c>
      <c r="AV22" s="202">
        <v>15.239456713999999</v>
      </c>
      <c r="AW22" s="202">
        <v>16.150409335999999</v>
      </c>
      <c r="AX22" s="202">
        <v>16.578323636</v>
      </c>
      <c r="AY22" s="202">
        <v>15.960631888</v>
      </c>
      <c r="AZ22" s="297">
        <v>16.419506011999999</v>
      </c>
      <c r="BA22" s="297">
        <v>16.319170738</v>
      </c>
      <c r="BB22" s="297">
        <v>16.640377574999999</v>
      </c>
      <c r="BC22" s="297">
        <v>16.404686241</v>
      </c>
      <c r="BD22" s="297">
        <v>16.221344951999999</v>
      </c>
      <c r="BE22" s="297">
        <v>16.154265758000001</v>
      </c>
      <c r="BF22" s="297">
        <v>15.672092323999999</v>
      </c>
      <c r="BG22" s="297">
        <v>16.483786115000001</v>
      </c>
      <c r="BH22" s="297">
        <v>15.547380724</v>
      </c>
      <c r="BI22" s="297">
        <v>16.479485829000001</v>
      </c>
      <c r="BJ22" s="297">
        <v>16.917336376000002</v>
      </c>
      <c r="BK22" s="297">
        <v>16.205171817</v>
      </c>
      <c r="BL22" s="297">
        <v>16.672399283000001</v>
      </c>
      <c r="BM22" s="297">
        <v>16.570237506000002</v>
      </c>
      <c r="BN22" s="297">
        <v>16.897291589999998</v>
      </c>
      <c r="BO22" s="297">
        <v>16.657309733000002</v>
      </c>
      <c r="BP22" s="297">
        <v>16.4706309</v>
      </c>
      <c r="BQ22" s="297">
        <v>16.402330596999999</v>
      </c>
      <c r="BR22" s="297">
        <v>15.911379681</v>
      </c>
      <c r="BS22" s="297">
        <v>16.737849539999999</v>
      </c>
      <c r="BT22" s="297">
        <v>15.784397831</v>
      </c>
      <c r="BU22" s="297">
        <v>16.733470971999999</v>
      </c>
      <c r="BV22" s="297">
        <v>17.179292147999998</v>
      </c>
    </row>
    <row r="23" spans="1:74" ht="11.15" customHeight="1" x14ac:dyDescent="0.25">
      <c r="A23" s="127" t="s">
        <v>272</v>
      </c>
      <c r="B23" s="135" t="s">
        <v>578</v>
      </c>
      <c r="C23" s="202">
        <v>3.8284516128999999</v>
      </c>
      <c r="D23" s="202">
        <v>4.0702413792999996</v>
      </c>
      <c r="E23" s="202">
        <v>3.5446129032</v>
      </c>
      <c r="F23" s="202">
        <v>3.1551666667</v>
      </c>
      <c r="G23" s="202">
        <v>2.8023870968</v>
      </c>
      <c r="H23" s="202">
        <v>2.9371999999999998</v>
      </c>
      <c r="I23" s="202">
        <v>3.0557741935</v>
      </c>
      <c r="J23" s="202">
        <v>3.1115483871</v>
      </c>
      <c r="K23" s="202">
        <v>3.1364999999999998</v>
      </c>
      <c r="L23" s="202">
        <v>3.2282903225999999</v>
      </c>
      <c r="M23" s="202">
        <v>3.5134666666999999</v>
      </c>
      <c r="N23" s="202">
        <v>3.9692580645</v>
      </c>
      <c r="O23" s="202">
        <v>3.8147096774000002</v>
      </c>
      <c r="P23" s="202">
        <v>3.8741785713999999</v>
      </c>
      <c r="Q23" s="202">
        <v>3.6175161290000002</v>
      </c>
      <c r="R23" s="202">
        <v>3.2451666666999999</v>
      </c>
      <c r="S23" s="202">
        <v>2.9159354838999998</v>
      </c>
      <c r="T23" s="202">
        <v>3.0514000000000001</v>
      </c>
      <c r="U23" s="202">
        <v>3.1118064516000001</v>
      </c>
      <c r="V23" s="202">
        <v>3.0992258064999998</v>
      </c>
      <c r="W23" s="202">
        <v>3.3073000000000001</v>
      </c>
      <c r="X23" s="202">
        <v>3.3328387096999998</v>
      </c>
      <c r="Y23" s="202">
        <v>3.5085333332999999</v>
      </c>
      <c r="Z23" s="202">
        <v>4.1273225805999996</v>
      </c>
      <c r="AA23" s="202">
        <v>3.7904516129000001</v>
      </c>
      <c r="AB23" s="202">
        <v>3.8306428571</v>
      </c>
      <c r="AC23" s="202">
        <v>3.4990967741999999</v>
      </c>
      <c r="AD23" s="202">
        <v>3.0065333333000002</v>
      </c>
      <c r="AE23" s="202">
        <v>2.9536774193999999</v>
      </c>
      <c r="AF23" s="202">
        <v>3.1197333333000001</v>
      </c>
      <c r="AG23" s="202">
        <v>3.0979677418999998</v>
      </c>
      <c r="AH23" s="202">
        <v>3.3145483870999999</v>
      </c>
      <c r="AI23" s="202">
        <v>3.1538333333000002</v>
      </c>
      <c r="AJ23" s="202">
        <v>3.2275161290000001</v>
      </c>
      <c r="AK23" s="202">
        <v>3.4530666666999998</v>
      </c>
      <c r="AL23" s="202">
        <v>4.0125999999999999</v>
      </c>
      <c r="AM23" s="202">
        <v>3.7637</v>
      </c>
      <c r="AN23" s="202">
        <v>3.9257</v>
      </c>
      <c r="AO23" s="202">
        <v>3.5179</v>
      </c>
      <c r="AP23" s="202">
        <v>3.1989000000000001</v>
      </c>
      <c r="AQ23" s="202">
        <v>3.0053000000000001</v>
      </c>
      <c r="AR23" s="202">
        <v>3.0950000000000002</v>
      </c>
      <c r="AS23" s="202">
        <v>3.0750999999999999</v>
      </c>
      <c r="AT23" s="202">
        <v>3.1331000000000002</v>
      </c>
      <c r="AU23" s="202">
        <v>3.1057000000000001</v>
      </c>
      <c r="AV23" s="202">
        <v>3.0897999999999999</v>
      </c>
      <c r="AW23" s="202">
        <v>3.4195957419999998</v>
      </c>
      <c r="AX23" s="202">
        <v>3.9044123740000001</v>
      </c>
      <c r="AY23" s="202">
        <v>3.543035599</v>
      </c>
      <c r="AZ23" s="297">
        <v>3.786261809</v>
      </c>
      <c r="BA23" s="297">
        <v>3.4829056309999999</v>
      </c>
      <c r="BB23" s="297">
        <v>3.1490196159999999</v>
      </c>
      <c r="BC23" s="297">
        <v>2.889866074</v>
      </c>
      <c r="BD23" s="297">
        <v>2.9189910729999999</v>
      </c>
      <c r="BE23" s="297">
        <v>3.0472185469999999</v>
      </c>
      <c r="BF23" s="297">
        <v>3.1450583160000001</v>
      </c>
      <c r="BG23" s="297">
        <v>3.0688264950000002</v>
      </c>
      <c r="BH23" s="297">
        <v>3.098164277</v>
      </c>
      <c r="BI23" s="297">
        <v>3.3346868519999999</v>
      </c>
      <c r="BJ23" s="297">
        <v>3.8115338269999999</v>
      </c>
      <c r="BK23" s="297">
        <v>3.486568643</v>
      </c>
      <c r="BL23" s="297">
        <v>3.7245156659999998</v>
      </c>
      <c r="BM23" s="297">
        <v>3.4277437879999999</v>
      </c>
      <c r="BN23" s="297">
        <v>3.1011047180000002</v>
      </c>
      <c r="BO23" s="297">
        <v>2.8475760640000001</v>
      </c>
      <c r="BP23" s="297">
        <v>2.8760689099999999</v>
      </c>
      <c r="BQ23" s="297">
        <v>3.0015132260000001</v>
      </c>
      <c r="BR23" s="297">
        <v>3.097229397</v>
      </c>
      <c r="BS23" s="297">
        <v>3.0226521769999999</v>
      </c>
      <c r="BT23" s="297">
        <v>3.0513531860000001</v>
      </c>
      <c r="BU23" s="297">
        <v>3.2827420749999998</v>
      </c>
      <c r="BV23" s="297">
        <v>3.749239158</v>
      </c>
    </row>
    <row r="24" spans="1:74" ht="11.15" customHeight="1" x14ac:dyDescent="0.25">
      <c r="A24" s="127" t="s">
        <v>579</v>
      </c>
      <c r="B24" s="135" t="s">
        <v>323</v>
      </c>
      <c r="C24" s="202">
        <v>4.2907858178999998</v>
      </c>
      <c r="D24" s="202">
        <v>4.6220102180999998</v>
      </c>
      <c r="E24" s="202">
        <v>4.5971836624</v>
      </c>
      <c r="F24" s="202">
        <v>4.5357971188999997</v>
      </c>
      <c r="G24" s="202">
        <v>4.6024564713</v>
      </c>
      <c r="H24" s="202">
        <v>4.5284067920000002</v>
      </c>
      <c r="I24" s="202">
        <v>4.2944426828999998</v>
      </c>
      <c r="J24" s="202">
        <v>4.1989277482</v>
      </c>
      <c r="K24" s="202">
        <v>4.2703888340000002</v>
      </c>
      <c r="L24" s="202">
        <v>4.3830472685000004</v>
      </c>
      <c r="M24" s="202">
        <v>4.5664268854000003</v>
      </c>
      <c r="N24" s="202">
        <v>4.6182671546999998</v>
      </c>
      <c r="O24" s="202">
        <v>4.5044340294999996</v>
      </c>
      <c r="P24" s="202">
        <v>4.8521508634000003</v>
      </c>
      <c r="Q24" s="202">
        <v>4.8260881358000001</v>
      </c>
      <c r="R24" s="202">
        <v>4.7616450134999999</v>
      </c>
      <c r="S24" s="202">
        <v>4.8316234901000001</v>
      </c>
      <c r="T24" s="202">
        <v>4.7538867050000002</v>
      </c>
      <c r="U24" s="202">
        <v>4.5082729784</v>
      </c>
      <c r="V24" s="202">
        <v>4.4080021328000001</v>
      </c>
      <c r="W24" s="202">
        <v>4.4830214323000002</v>
      </c>
      <c r="X24" s="202">
        <v>4.6012893925</v>
      </c>
      <c r="Y24" s="202">
        <v>4.7937999073000004</v>
      </c>
      <c r="Z24" s="202">
        <v>4.8482214242000001</v>
      </c>
      <c r="AA24" s="202">
        <v>4.7927198679999998</v>
      </c>
      <c r="AB24" s="202">
        <v>5.2153159970000003</v>
      </c>
      <c r="AC24" s="202">
        <v>5.226371737</v>
      </c>
      <c r="AD24" s="202">
        <v>5.0880149680000004</v>
      </c>
      <c r="AE24" s="202">
        <v>4.9373747779999997</v>
      </c>
      <c r="AF24" s="202">
        <v>5.1510424019999999</v>
      </c>
      <c r="AG24" s="202">
        <v>4.8125747209999998</v>
      </c>
      <c r="AH24" s="202">
        <v>4.7580678499999998</v>
      </c>
      <c r="AI24" s="202">
        <v>4.7527070670000002</v>
      </c>
      <c r="AJ24" s="202">
        <v>4.9880728569999997</v>
      </c>
      <c r="AK24" s="202">
        <v>5.2803114400000002</v>
      </c>
      <c r="AL24" s="202">
        <v>5.2780287240000003</v>
      </c>
      <c r="AM24" s="202">
        <v>5.0126817829999997</v>
      </c>
      <c r="AN24" s="202">
        <v>5.5375604940000001</v>
      </c>
      <c r="AO24" s="202">
        <v>5.6106988329999998</v>
      </c>
      <c r="AP24" s="202">
        <v>5.1672376069999997</v>
      </c>
      <c r="AQ24" s="202">
        <v>5.5115650799999996</v>
      </c>
      <c r="AR24" s="202">
        <v>5.3789150149999996</v>
      </c>
      <c r="AS24" s="202">
        <v>4.938816503</v>
      </c>
      <c r="AT24" s="202">
        <v>5.0992794229999996</v>
      </c>
      <c r="AU24" s="202">
        <v>5.1220898100000003</v>
      </c>
      <c r="AV24" s="202">
        <v>5.1799668649999999</v>
      </c>
      <c r="AW24" s="202">
        <v>5.5411073450000004</v>
      </c>
      <c r="AX24" s="202">
        <v>5.6039079889999996</v>
      </c>
      <c r="AY24" s="202">
        <v>5.382071056</v>
      </c>
      <c r="AZ24" s="297">
        <v>5.7734231789999999</v>
      </c>
      <c r="BA24" s="297">
        <v>5.7684959620000003</v>
      </c>
      <c r="BB24" s="297">
        <v>5.6836164680000003</v>
      </c>
      <c r="BC24" s="297">
        <v>5.7678671100000001</v>
      </c>
      <c r="BD24" s="297">
        <v>5.6754354640000004</v>
      </c>
      <c r="BE24" s="297">
        <v>5.3822463850000002</v>
      </c>
      <c r="BF24" s="297">
        <v>5.2628417619999999</v>
      </c>
      <c r="BG24" s="297">
        <v>5.3530473519999999</v>
      </c>
      <c r="BH24" s="297">
        <v>5.4950981289999996</v>
      </c>
      <c r="BI24" s="297">
        <v>5.7259805950000002</v>
      </c>
      <c r="BJ24" s="297">
        <v>5.7917612539999999</v>
      </c>
      <c r="BK24" s="297">
        <v>5.6409737470000003</v>
      </c>
      <c r="BL24" s="297">
        <v>6.0526437629999998</v>
      </c>
      <c r="BM24" s="297">
        <v>6.0474607389999999</v>
      </c>
      <c r="BN24" s="297">
        <v>5.9581745420000001</v>
      </c>
      <c r="BO24" s="297">
        <v>6.0467992380000002</v>
      </c>
      <c r="BP24" s="297">
        <v>5.949568803</v>
      </c>
      <c r="BQ24" s="297">
        <v>5.6411581780000004</v>
      </c>
      <c r="BR24" s="297">
        <v>5.5155544069999998</v>
      </c>
      <c r="BS24" s="297">
        <v>5.6104432150000001</v>
      </c>
      <c r="BT24" s="297">
        <v>5.7598688649999996</v>
      </c>
      <c r="BU24" s="297">
        <v>6.0027380939999997</v>
      </c>
      <c r="BV24" s="297">
        <v>6.0719338990000002</v>
      </c>
    </row>
    <row r="25" spans="1:74" ht="11.15" customHeight="1" x14ac:dyDescent="0.2">
      <c r="AY25" s="120"/>
      <c r="BD25" s="367"/>
      <c r="BE25" s="367"/>
      <c r="BF25" s="367"/>
      <c r="BJ25" s="120"/>
    </row>
    <row r="26" spans="1:74" ht="11.15" customHeight="1" x14ac:dyDescent="0.25">
      <c r="A26" s="127" t="s">
        <v>580</v>
      </c>
      <c r="B26" s="134" t="s">
        <v>363</v>
      </c>
      <c r="C26" s="202">
        <v>4.0325124557000001</v>
      </c>
      <c r="D26" s="202">
        <v>4.0283070912000003</v>
      </c>
      <c r="E26" s="202">
        <v>4.0296890734000002</v>
      </c>
      <c r="F26" s="202">
        <v>4.0280198047000004</v>
      </c>
      <c r="G26" s="202">
        <v>4.0353771663</v>
      </c>
      <c r="H26" s="202">
        <v>4.0447030323000002</v>
      </c>
      <c r="I26" s="202">
        <v>3.9790956753</v>
      </c>
      <c r="J26" s="202">
        <v>3.9946950376000001</v>
      </c>
      <c r="K26" s="202">
        <v>3.9862696326</v>
      </c>
      <c r="L26" s="202">
        <v>4.0294328237999997</v>
      </c>
      <c r="M26" s="202">
        <v>4.0517298661999996</v>
      </c>
      <c r="N26" s="202">
        <v>4.0665200218999997</v>
      </c>
      <c r="O26" s="202">
        <v>4.2997529128999998</v>
      </c>
      <c r="P26" s="202">
        <v>4.2957972746999999</v>
      </c>
      <c r="Q26" s="202">
        <v>4.2971070882999998</v>
      </c>
      <c r="R26" s="202">
        <v>4.2952888481000002</v>
      </c>
      <c r="S26" s="202">
        <v>4.3026146820999998</v>
      </c>
      <c r="T26" s="202">
        <v>4.3126486528000001</v>
      </c>
      <c r="U26" s="202">
        <v>4.2453691381000001</v>
      </c>
      <c r="V26" s="202">
        <v>4.2610297030000002</v>
      </c>
      <c r="W26" s="202">
        <v>4.2526526966000002</v>
      </c>
      <c r="X26" s="202">
        <v>4.2971835402999998</v>
      </c>
      <c r="Y26" s="202">
        <v>4.3201271824000003</v>
      </c>
      <c r="Z26" s="202">
        <v>4.336161884</v>
      </c>
      <c r="AA26" s="202">
        <v>4.4029599150000003</v>
      </c>
      <c r="AB26" s="202">
        <v>4.4955461115000004</v>
      </c>
      <c r="AC26" s="202">
        <v>4.4660997271999996</v>
      </c>
      <c r="AD26" s="202">
        <v>4.4675346398000002</v>
      </c>
      <c r="AE26" s="202">
        <v>4.4049152103000004</v>
      </c>
      <c r="AF26" s="202">
        <v>4.4663907912000003</v>
      </c>
      <c r="AG26" s="202">
        <v>4.2998233279000004</v>
      </c>
      <c r="AH26" s="202">
        <v>4.3311023630000003</v>
      </c>
      <c r="AI26" s="202">
        <v>4.3987647394999998</v>
      </c>
      <c r="AJ26" s="202">
        <v>4.4150338649999998</v>
      </c>
      <c r="AK26" s="202">
        <v>4.5025674963000002</v>
      </c>
      <c r="AL26" s="202">
        <v>4.5095268578000001</v>
      </c>
      <c r="AM26" s="202">
        <v>4.4552737598999999</v>
      </c>
      <c r="AN26" s="202">
        <v>4.5578780950000004</v>
      </c>
      <c r="AO26" s="202">
        <v>4.5355354421999996</v>
      </c>
      <c r="AP26" s="202">
        <v>4.5448289868999998</v>
      </c>
      <c r="AQ26" s="202">
        <v>4.4885449991000002</v>
      </c>
      <c r="AR26" s="202">
        <v>4.5593476693000001</v>
      </c>
      <c r="AS26" s="202">
        <v>4.3966490528</v>
      </c>
      <c r="AT26" s="202">
        <v>4.4365583149000001</v>
      </c>
      <c r="AU26" s="202">
        <v>4.5137378417000003</v>
      </c>
      <c r="AV26" s="202">
        <v>4.5383047682999997</v>
      </c>
      <c r="AW26" s="202">
        <v>4.6358600993000003</v>
      </c>
      <c r="AX26" s="202">
        <v>4.6509215829999997</v>
      </c>
      <c r="AY26" s="202">
        <v>4.5441279683999998</v>
      </c>
      <c r="AZ26" s="297">
        <v>4.6487740107000004</v>
      </c>
      <c r="BA26" s="297">
        <v>4.6259867627000002</v>
      </c>
      <c r="BB26" s="297">
        <v>4.6354652461999999</v>
      </c>
      <c r="BC26" s="297">
        <v>4.5780612583</v>
      </c>
      <c r="BD26" s="297">
        <v>4.6502728305999996</v>
      </c>
      <c r="BE26" s="297">
        <v>4.4843366852999997</v>
      </c>
      <c r="BF26" s="297">
        <v>4.5250400957999997</v>
      </c>
      <c r="BG26" s="297">
        <v>4.6037554201999997</v>
      </c>
      <c r="BH26" s="297">
        <v>4.6288111980000002</v>
      </c>
      <c r="BI26" s="297">
        <v>4.7283077809999998</v>
      </c>
      <c r="BJ26" s="297">
        <v>4.7436689718</v>
      </c>
      <c r="BK26" s="297">
        <v>4.6519289837000004</v>
      </c>
      <c r="BL26" s="297">
        <v>4.7588223272999999</v>
      </c>
      <c r="BM26" s="297">
        <v>4.7355457272999999</v>
      </c>
      <c r="BN26" s="297">
        <v>4.7452277529</v>
      </c>
      <c r="BO26" s="297">
        <v>4.6865910065999996</v>
      </c>
      <c r="BP26" s="297">
        <v>4.7603533339000004</v>
      </c>
      <c r="BQ26" s="297">
        <v>4.5908536710999996</v>
      </c>
      <c r="BR26" s="297">
        <v>4.6324312006000001</v>
      </c>
      <c r="BS26" s="297">
        <v>4.7128369539000001</v>
      </c>
      <c r="BT26" s="297">
        <v>4.7384308107999997</v>
      </c>
      <c r="BU26" s="297">
        <v>4.8400641079</v>
      </c>
      <c r="BV26" s="297">
        <v>4.8557551820000002</v>
      </c>
    </row>
    <row r="27" spans="1:74" ht="11.15" customHeight="1" x14ac:dyDescent="0.2">
      <c r="AY27" s="120"/>
      <c r="BD27" s="367"/>
      <c r="BE27" s="367"/>
      <c r="BF27" s="367"/>
      <c r="BJ27" s="120"/>
    </row>
    <row r="28" spans="1:74" ht="11.15" customHeight="1" x14ac:dyDescent="0.25">
      <c r="A28" s="127" t="s">
        <v>274</v>
      </c>
      <c r="B28" s="134" t="s">
        <v>508</v>
      </c>
      <c r="C28" s="202">
        <v>46.054900746999998</v>
      </c>
      <c r="D28" s="202">
        <v>47.178753372000003</v>
      </c>
      <c r="E28" s="202">
        <v>43.204545418999999</v>
      </c>
      <c r="F28" s="202">
        <v>34.989991596000003</v>
      </c>
      <c r="G28" s="202">
        <v>37.119287573999998</v>
      </c>
      <c r="H28" s="202">
        <v>40.344382170999999</v>
      </c>
      <c r="I28" s="202">
        <v>42.174515266</v>
      </c>
      <c r="J28" s="202">
        <v>41.826089326999998</v>
      </c>
      <c r="K28" s="202">
        <v>42.665345315000003</v>
      </c>
      <c r="L28" s="202">
        <v>42.726575652999998</v>
      </c>
      <c r="M28" s="202">
        <v>42.764855869000002</v>
      </c>
      <c r="N28" s="202">
        <v>43.114329755</v>
      </c>
      <c r="O28" s="202">
        <v>41.788082805000002</v>
      </c>
      <c r="P28" s="202">
        <v>41.908931127000002</v>
      </c>
      <c r="Q28" s="202">
        <v>43.697853946999999</v>
      </c>
      <c r="R28" s="202">
        <v>43.318906372000001</v>
      </c>
      <c r="S28" s="202">
        <v>43.300280792000002</v>
      </c>
      <c r="T28" s="202">
        <v>45.601320383000001</v>
      </c>
      <c r="U28" s="202">
        <v>45.596173600999997</v>
      </c>
      <c r="V28" s="202">
        <v>45.738827076</v>
      </c>
      <c r="W28" s="202">
        <v>46.087201192999999</v>
      </c>
      <c r="X28" s="202">
        <v>46.110272137999999</v>
      </c>
      <c r="Y28" s="202">
        <v>46.682362839</v>
      </c>
      <c r="Z28" s="202">
        <v>47.646571237000003</v>
      </c>
      <c r="AA28" s="202">
        <v>44.383559740000003</v>
      </c>
      <c r="AB28" s="202">
        <v>46.526005269999999</v>
      </c>
      <c r="AC28" s="202">
        <v>46.065144818</v>
      </c>
      <c r="AD28" s="202">
        <v>44.470159039000002</v>
      </c>
      <c r="AE28" s="202">
        <v>44.877483953000002</v>
      </c>
      <c r="AF28" s="202">
        <v>45.993203383000001</v>
      </c>
      <c r="AG28" s="202">
        <v>45.860935924000003</v>
      </c>
      <c r="AH28" s="202">
        <v>46.588024818000001</v>
      </c>
      <c r="AI28" s="202">
        <v>46.200138527</v>
      </c>
      <c r="AJ28" s="202">
        <v>44.987142106</v>
      </c>
      <c r="AK28" s="202">
        <v>45.946263172000002</v>
      </c>
      <c r="AL28" s="202">
        <v>46.105469624000001</v>
      </c>
      <c r="AM28" s="202">
        <v>43.848598000999999</v>
      </c>
      <c r="AN28" s="202">
        <v>46.080380001000002</v>
      </c>
      <c r="AO28" s="202">
        <v>45.803567000999998</v>
      </c>
      <c r="AP28" s="202">
        <v>44.666595000999997</v>
      </c>
      <c r="AQ28" s="202">
        <v>45.777799000999998</v>
      </c>
      <c r="AR28" s="202">
        <v>46.569581001000003</v>
      </c>
      <c r="AS28" s="202">
        <v>45.885249000999998</v>
      </c>
      <c r="AT28" s="202">
        <v>46.452044000999997</v>
      </c>
      <c r="AU28" s="202">
        <v>45.712150000999998</v>
      </c>
      <c r="AV28" s="202">
        <v>46.074270001000002</v>
      </c>
      <c r="AW28" s="202">
        <v>46.709641488999999</v>
      </c>
      <c r="AX28" s="202">
        <v>46.665499521999998</v>
      </c>
      <c r="AY28" s="202">
        <v>45.047175996</v>
      </c>
      <c r="AZ28" s="297">
        <v>46.788713520000002</v>
      </c>
      <c r="BA28" s="297">
        <v>45.963774295999997</v>
      </c>
      <c r="BB28" s="297">
        <v>45.502514408000003</v>
      </c>
      <c r="BC28" s="297">
        <v>45.115764521999999</v>
      </c>
      <c r="BD28" s="297">
        <v>46.064698706999998</v>
      </c>
      <c r="BE28" s="297">
        <v>46.139606006000001</v>
      </c>
      <c r="BF28" s="297">
        <v>46.602392074000001</v>
      </c>
      <c r="BG28" s="297">
        <v>46.006615762999999</v>
      </c>
      <c r="BH28" s="297">
        <v>46.106694257000001</v>
      </c>
      <c r="BI28" s="297">
        <v>46.095463479000003</v>
      </c>
      <c r="BJ28" s="297">
        <v>46.719895604999998</v>
      </c>
      <c r="BK28" s="297">
        <v>45.149528570000001</v>
      </c>
      <c r="BL28" s="297">
        <v>46.711951139999996</v>
      </c>
      <c r="BM28" s="297">
        <v>46.035610427000002</v>
      </c>
      <c r="BN28" s="297">
        <v>45.488169984999999</v>
      </c>
      <c r="BO28" s="297">
        <v>45.104651445999998</v>
      </c>
      <c r="BP28" s="297">
        <v>46.164092566999997</v>
      </c>
      <c r="BQ28" s="297">
        <v>46.187164221000003</v>
      </c>
      <c r="BR28" s="297">
        <v>46.541492015999999</v>
      </c>
      <c r="BS28" s="297">
        <v>46.069113248000001</v>
      </c>
      <c r="BT28" s="297">
        <v>46.149336638999998</v>
      </c>
      <c r="BU28" s="297">
        <v>46.067742676000002</v>
      </c>
      <c r="BV28" s="297">
        <v>46.837105799</v>
      </c>
    </row>
    <row r="29" spans="1:74" ht="11.15" customHeight="1" x14ac:dyDescent="0.25">
      <c r="A29" s="127" t="s">
        <v>280</v>
      </c>
      <c r="B29" s="134" t="s">
        <v>509</v>
      </c>
      <c r="C29" s="202">
        <v>48.256542158000002</v>
      </c>
      <c r="D29" s="202">
        <v>48.427557839000002</v>
      </c>
      <c r="E29" s="202">
        <v>48.174580914000003</v>
      </c>
      <c r="F29" s="202">
        <v>48.807171637000003</v>
      </c>
      <c r="G29" s="202">
        <v>49.406931860999997</v>
      </c>
      <c r="H29" s="202">
        <v>49.851610073000003</v>
      </c>
      <c r="I29" s="202">
        <v>50.066237667999999</v>
      </c>
      <c r="J29" s="202">
        <v>50.041383437999997</v>
      </c>
      <c r="K29" s="202">
        <v>50.669272730000003</v>
      </c>
      <c r="L29" s="202">
        <v>49.699291615999996</v>
      </c>
      <c r="M29" s="202">
        <v>50.442352178</v>
      </c>
      <c r="N29" s="202">
        <v>50.983446542000003</v>
      </c>
      <c r="O29" s="202">
        <v>50.71477505</v>
      </c>
      <c r="P29" s="202">
        <v>51.996819872000003</v>
      </c>
      <c r="Q29" s="202">
        <v>51.815353754</v>
      </c>
      <c r="R29" s="202">
        <v>52.166955025999997</v>
      </c>
      <c r="S29" s="202">
        <v>52.593708831000001</v>
      </c>
      <c r="T29" s="202">
        <v>53.083930535</v>
      </c>
      <c r="U29" s="202">
        <v>52.687853758000003</v>
      </c>
      <c r="V29" s="202">
        <v>52.351128193999998</v>
      </c>
      <c r="W29" s="202">
        <v>52.968711612</v>
      </c>
      <c r="X29" s="202">
        <v>51.882720069000001</v>
      </c>
      <c r="Y29" s="202">
        <v>52.600495074000001</v>
      </c>
      <c r="Z29" s="202">
        <v>53.157722301</v>
      </c>
      <c r="AA29" s="202">
        <v>52.444643677999998</v>
      </c>
      <c r="AB29" s="202">
        <v>53.49019251</v>
      </c>
      <c r="AC29" s="202">
        <v>52.592729665999997</v>
      </c>
      <c r="AD29" s="202">
        <v>52.677234878999997</v>
      </c>
      <c r="AE29" s="202">
        <v>53.458366415999997</v>
      </c>
      <c r="AF29" s="202">
        <v>54.284909184999997</v>
      </c>
      <c r="AG29" s="202">
        <v>53.611100401999998</v>
      </c>
      <c r="AH29" s="202">
        <v>53.554898635000001</v>
      </c>
      <c r="AI29" s="202">
        <v>54.228841873999997</v>
      </c>
      <c r="AJ29" s="202">
        <v>53.052721237</v>
      </c>
      <c r="AK29" s="202">
        <v>53.871832781999998</v>
      </c>
      <c r="AL29" s="202">
        <v>54.639228719999998</v>
      </c>
      <c r="AM29" s="202">
        <v>53.902289001</v>
      </c>
      <c r="AN29" s="202">
        <v>55.364841675999998</v>
      </c>
      <c r="AO29" s="202">
        <v>54.946607038000003</v>
      </c>
      <c r="AP29" s="202">
        <v>54.619465278</v>
      </c>
      <c r="AQ29" s="202">
        <v>55.266685463000002</v>
      </c>
      <c r="AR29" s="202">
        <v>55.804524604000001</v>
      </c>
      <c r="AS29" s="202">
        <v>55.151836572999997</v>
      </c>
      <c r="AT29" s="202">
        <v>55.066260847000002</v>
      </c>
      <c r="AU29" s="202">
        <v>55.728337129000003</v>
      </c>
      <c r="AV29" s="202">
        <v>54.245443426999998</v>
      </c>
      <c r="AW29" s="202">
        <v>55.415339807000002</v>
      </c>
      <c r="AX29" s="202">
        <v>56.350203743999998</v>
      </c>
      <c r="AY29" s="202">
        <v>55.390083279999999</v>
      </c>
      <c r="AZ29" s="297">
        <v>56.764907084000001</v>
      </c>
      <c r="BA29" s="297">
        <v>56.088797169000003</v>
      </c>
      <c r="BB29" s="297">
        <v>56.047112175999999</v>
      </c>
      <c r="BC29" s="297">
        <v>56.494776033999997</v>
      </c>
      <c r="BD29" s="297">
        <v>57.165749798999997</v>
      </c>
      <c r="BE29" s="297">
        <v>56.520871198000002</v>
      </c>
      <c r="BF29" s="297">
        <v>56.147082513999997</v>
      </c>
      <c r="BG29" s="297">
        <v>56.890965956999999</v>
      </c>
      <c r="BH29" s="297">
        <v>55.458014007999999</v>
      </c>
      <c r="BI29" s="297">
        <v>56.486737832000003</v>
      </c>
      <c r="BJ29" s="297">
        <v>57.499542863000002</v>
      </c>
      <c r="BK29" s="297">
        <v>56.621136305</v>
      </c>
      <c r="BL29" s="297">
        <v>58.033469097000001</v>
      </c>
      <c r="BM29" s="297">
        <v>57.350230666000002</v>
      </c>
      <c r="BN29" s="297">
        <v>57.311936129000003</v>
      </c>
      <c r="BO29" s="297">
        <v>57.776543474999997</v>
      </c>
      <c r="BP29" s="297">
        <v>58.460921112000001</v>
      </c>
      <c r="BQ29" s="297">
        <v>57.792660660999999</v>
      </c>
      <c r="BR29" s="297">
        <v>57.407379896999998</v>
      </c>
      <c r="BS29" s="297">
        <v>58.166702848</v>
      </c>
      <c r="BT29" s="297">
        <v>56.708684093999999</v>
      </c>
      <c r="BU29" s="297">
        <v>57.753828061999997</v>
      </c>
      <c r="BV29" s="297">
        <v>58.785763625999998</v>
      </c>
    </row>
    <row r="30" spans="1:74" ht="11.15" customHeight="1" x14ac:dyDescent="0.25">
      <c r="B30" s="134"/>
      <c r="AY30" s="120"/>
      <c r="BD30" s="367"/>
      <c r="BE30" s="367"/>
      <c r="BF30" s="367"/>
      <c r="BJ30" s="120"/>
    </row>
    <row r="31" spans="1:74" ht="11.15" customHeight="1" x14ac:dyDescent="0.25">
      <c r="A31" s="127" t="s">
        <v>281</v>
      </c>
      <c r="B31" s="136" t="s">
        <v>510</v>
      </c>
      <c r="C31" s="203">
        <v>94.311442905000007</v>
      </c>
      <c r="D31" s="203">
        <v>95.606311211000005</v>
      </c>
      <c r="E31" s="203">
        <v>91.379126333000002</v>
      </c>
      <c r="F31" s="203">
        <v>83.797163233000006</v>
      </c>
      <c r="G31" s="203">
        <v>86.526219435000002</v>
      </c>
      <c r="H31" s="203">
        <v>90.195992244999999</v>
      </c>
      <c r="I31" s="203">
        <v>92.240752934</v>
      </c>
      <c r="J31" s="203">
        <v>91.867472765000002</v>
      </c>
      <c r="K31" s="203">
        <v>93.334618044999999</v>
      </c>
      <c r="L31" s="203">
        <v>92.425867268999994</v>
      </c>
      <c r="M31" s="203">
        <v>93.207208046000005</v>
      </c>
      <c r="N31" s="203">
        <v>94.097776296999996</v>
      </c>
      <c r="O31" s="203">
        <v>92.502857855000002</v>
      </c>
      <c r="P31" s="203">
        <v>93.905750999000006</v>
      </c>
      <c r="Q31" s="203">
        <v>95.513207700999999</v>
      </c>
      <c r="R31" s="203">
        <v>95.485861397999997</v>
      </c>
      <c r="S31" s="203">
        <v>95.893989622999996</v>
      </c>
      <c r="T31" s="203">
        <v>98.685250917999994</v>
      </c>
      <c r="U31" s="203">
        <v>98.284027359000007</v>
      </c>
      <c r="V31" s="203">
        <v>98.089955270000004</v>
      </c>
      <c r="W31" s="203">
        <v>99.055912805000006</v>
      </c>
      <c r="X31" s="203">
        <v>97.992992208000004</v>
      </c>
      <c r="Y31" s="203">
        <v>99.282857913000001</v>
      </c>
      <c r="Z31" s="203">
        <v>100.80429354</v>
      </c>
      <c r="AA31" s="203">
        <v>96.828203418000001</v>
      </c>
      <c r="AB31" s="203">
        <v>100.01619778</v>
      </c>
      <c r="AC31" s="203">
        <v>98.657874484000004</v>
      </c>
      <c r="AD31" s="203">
        <v>97.147393918000006</v>
      </c>
      <c r="AE31" s="203">
        <v>98.335850368999999</v>
      </c>
      <c r="AF31" s="203">
        <v>100.27811257</v>
      </c>
      <c r="AG31" s="203">
        <v>99.472036325999994</v>
      </c>
      <c r="AH31" s="203">
        <v>100.14292345</v>
      </c>
      <c r="AI31" s="203">
        <v>100.4289804</v>
      </c>
      <c r="AJ31" s="203">
        <v>98.039863342999993</v>
      </c>
      <c r="AK31" s="203">
        <v>99.818095954</v>
      </c>
      <c r="AL31" s="203">
        <v>100.74469834</v>
      </c>
      <c r="AM31" s="203">
        <v>97.750887001999999</v>
      </c>
      <c r="AN31" s="203">
        <v>101.44522168</v>
      </c>
      <c r="AO31" s="203">
        <v>100.75017404</v>
      </c>
      <c r="AP31" s="203">
        <v>99.286060278999997</v>
      </c>
      <c r="AQ31" s="203">
        <v>101.04448446000001</v>
      </c>
      <c r="AR31" s="203">
        <v>102.37410559999999</v>
      </c>
      <c r="AS31" s="203">
        <v>101.03708557</v>
      </c>
      <c r="AT31" s="203">
        <v>101.51830485000001</v>
      </c>
      <c r="AU31" s="203">
        <v>101.44048712999999</v>
      </c>
      <c r="AV31" s="203">
        <v>100.31971342999999</v>
      </c>
      <c r="AW31" s="203">
        <v>102.1249813</v>
      </c>
      <c r="AX31" s="203">
        <v>103.01570327</v>
      </c>
      <c r="AY31" s="203">
        <v>100.43725928000001</v>
      </c>
      <c r="AZ31" s="465">
        <v>103.5536206</v>
      </c>
      <c r="BA31" s="465">
        <v>102.05257146</v>
      </c>
      <c r="BB31" s="465">
        <v>101.54962657999999</v>
      </c>
      <c r="BC31" s="465">
        <v>101.61054056</v>
      </c>
      <c r="BD31" s="465">
        <v>103.23044851</v>
      </c>
      <c r="BE31" s="465">
        <v>102.6604772</v>
      </c>
      <c r="BF31" s="465">
        <v>102.74947459000001</v>
      </c>
      <c r="BG31" s="465">
        <v>102.89758172000001</v>
      </c>
      <c r="BH31" s="465">
        <v>101.56470827</v>
      </c>
      <c r="BI31" s="465">
        <v>102.58220131</v>
      </c>
      <c r="BJ31" s="465">
        <v>104.21943847</v>
      </c>
      <c r="BK31" s="465">
        <v>101.77066487</v>
      </c>
      <c r="BL31" s="465">
        <v>104.74542024</v>
      </c>
      <c r="BM31" s="465">
        <v>103.38584109</v>
      </c>
      <c r="BN31" s="465">
        <v>102.80010611</v>
      </c>
      <c r="BO31" s="465">
        <v>102.88119492</v>
      </c>
      <c r="BP31" s="465">
        <v>104.62501368</v>
      </c>
      <c r="BQ31" s="465">
        <v>103.97982488</v>
      </c>
      <c r="BR31" s="465">
        <v>103.94887190999999</v>
      </c>
      <c r="BS31" s="465">
        <v>104.23581609999999</v>
      </c>
      <c r="BT31" s="465">
        <v>102.85802073000001</v>
      </c>
      <c r="BU31" s="465">
        <v>103.82157074</v>
      </c>
      <c r="BV31" s="465">
        <v>105.62286942999999</v>
      </c>
    </row>
    <row r="32" spans="1:74" ht="12" customHeight="1" x14ac:dyDescent="0.25">
      <c r="B32" s="605" t="s">
        <v>783</v>
      </c>
      <c r="C32" s="606"/>
      <c r="D32" s="606"/>
      <c r="E32" s="606"/>
      <c r="F32" s="606"/>
      <c r="G32" s="606"/>
      <c r="H32" s="606"/>
      <c r="I32" s="606"/>
      <c r="J32" s="606"/>
      <c r="K32" s="606"/>
      <c r="L32" s="606"/>
      <c r="M32" s="606"/>
      <c r="N32" s="606"/>
      <c r="O32" s="606"/>
      <c r="P32" s="606"/>
      <c r="Q32" s="606"/>
      <c r="BD32" s="367"/>
      <c r="BE32" s="367"/>
      <c r="BF32" s="367"/>
    </row>
    <row r="33" spans="2:58" ht="12" customHeight="1" x14ac:dyDescent="0.2">
      <c r="B33" s="634" t="s">
        <v>1409</v>
      </c>
      <c r="C33" s="621"/>
      <c r="D33" s="621"/>
      <c r="E33" s="621"/>
      <c r="F33" s="621"/>
      <c r="G33" s="621"/>
      <c r="H33" s="621"/>
      <c r="I33" s="621"/>
      <c r="J33" s="621"/>
      <c r="K33" s="621"/>
      <c r="L33" s="621"/>
      <c r="M33" s="621"/>
      <c r="N33" s="621"/>
      <c r="O33" s="621"/>
      <c r="P33" s="621"/>
      <c r="Q33" s="601"/>
      <c r="BD33" s="367"/>
      <c r="BE33" s="367"/>
      <c r="BF33" s="367"/>
    </row>
    <row r="34" spans="2:58" ht="12" customHeight="1" x14ac:dyDescent="0.2">
      <c r="B34" s="634" t="s">
        <v>1408</v>
      </c>
      <c r="C34" s="601"/>
      <c r="D34" s="601"/>
      <c r="E34" s="601"/>
      <c r="F34" s="601"/>
      <c r="G34" s="601"/>
      <c r="H34" s="601"/>
      <c r="I34" s="601"/>
      <c r="J34" s="601"/>
      <c r="K34" s="601"/>
      <c r="L34" s="601"/>
      <c r="M34" s="601"/>
      <c r="N34" s="601"/>
      <c r="O34" s="601"/>
      <c r="P34" s="601"/>
      <c r="Q34" s="601"/>
      <c r="BD34" s="367"/>
      <c r="BE34" s="367"/>
      <c r="BF34" s="367"/>
    </row>
    <row r="35" spans="2:58" ht="12" customHeight="1" x14ac:dyDescent="0.2">
      <c r="B35" s="634" t="s">
        <v>1362</v>
      </c>
      <c r="C35" s="601"/>
      <c r="D35" s="601"/>
      <c r="E35" s="601"/>
      <c r="F35" s="601"/>
      <c r="G35" s="601"/>
      <c r="H35" s="601"/>
      <c r="I35" s="601"/>
      <c r="J35" s="601"/>
      <c r="K35" s="601"/>
      <c r="L35" s="601"/>
      <c r="M35" s="601"/>
      <c r="N35" s="601"/>
      <c r="O35" s="601"/>
      <c r="P35" s="601"/>
      <c r="Q35" s="601"/>
      <c r="BD35" s="367"/>
      <c r="BE35" s="367"/>
      <c r="BF35" s="367"/>
    </row>
    <row r="36" spans="2:58" ht="12" customHeight="1" x14ac:dyDescent="0.25">
      <c r="B36" s="619" t="str">
        <f>"Notes: "&amp;"EIA completed modeling and analysis for this report on " &amp;Dates!$D$2&amp;"."</f>
        <v>Notes: EIA completed modeling and analysis for this report on Thursday February 1, 2024.</v>
      </c>
      <c r="C36" s="612"/>
      <c r="D36" s="612"/>
      <c r="E36" s="612"/>
      <c r="F36" s="612"/>
      <c r="G36" s="612"/>
      <c r="H36" s="612"/>
      <c r="I36" s="612"/>
      <c r="J36" s="612"/>
      <c r="K36" s="612"/>
      <c r="L36" s="612"/>
      <c r="M36" s="612"/>
      <c r="N36" s="612"/>
      <c r="O36" s="612"/>
      <c r="P36" s="612"/>
      <c r="Q36" s="612"/>
    </row>
    <row r="37" spans="2:58" ht="12" customHeight="1" x14ac:dyDescent="0.25">
      <c r="B37" s="611" t="s">
        <v>334</v>
      </c>
      <c r="C37" s="612"/>
      <c r="D37" s="612"/>
      <c r="E37" s="612"/>
      <c r="F37" s="612"/>
      <c r="G37" s="612"/>
      <c r="H37" s="612"/>
      <c r="I37" s="612"/>
      <c r="J37" s="612"/>
      <c r="K37" s="612"/>
      <c r="L37" s="612"/>
      <c r="M37" s="612"/>
      <c r="N37" s="612"/>
      <c r="O37" s="612"/>
      <c r="P37" s="612"/>
      <c r="Q37" s="612"/>
    </row>
    <row r="38" spans="2:58" ht="12" customHeight="1" x14ac:dyDescent="0.25">
      <c r="B38" s="636" t="s">
        <v>1367</v>
      </c>
      <c r="C38" s="601"/>
      <c r="D38" s="601"/>
      <c r="E38" s="601"/>
      <c r="F38" s="601"/>
      <c r="G38" s="601"/>
      <c r="H38" s="601"/>
      <c r="I38" s="601"/>
      <c r="J38" s="601"/>
      <c r="K38" s="601"/>
      <c r="L38" s="601"/>
      <c r="M38" s="601"/>
      <c r="N38" s="601"/>
      <c r="O38" s="601"/>
      <c r="P38" s="601"/>
      <c r="Q38" s="601"/>
    </row>
    <row r="39" spans="2:58" ht="12" customHeight="1" x14ac:dyDescent="0.25">
      <c r="B39" s="608" t="s">
        <v>802</v>
      </c>
      <c r="C39" s="609"/>
      <c r="D39" s="609"/>
      <c r="E39" s="609"/>
      <c r="F39" s="609"/>
      <c r="G39" s="609"/>
      <c r="H39" s="609"/>
      <c r="I39" s="609"/>
      <c r="J39" s="609"/>
      <c r="K39" s="609"/>
      <c r="L39" s="609"/>
      <c r="M39" s="609"/>
      <c r="N39" s="609"/>
      <c r="O39" s="609"/>
      <c r="P39" s="609"/>
      <c r="Q39" s="601"/>
    </row>
    <row r="40" spans="2:58" ht="12" customHeight="1" x14ac:dyDescent="0.25">
      <c r="B40" s="628" t="s">
        <v>1242</v>
      </c>
      <c r="C40" s="601"/>
      <c r="D40" s="601"/>
      <c r="E40" s="601"/>
      <c r="F40" s="601"/>
      <c r="G40" s="601"/>
      <c r="H40" s="601"/>
      <c r="I40" s="601"/>
      <c r="J40" s="601"/>
      <c r="K40" s="601"/>
      <c r="L40" s="601"/>
      <c r="M40" s="601"/>
      <c r="N40" s="601"/>
      <c r="O40" s="601"/>
      <c r="P40" s="601"/>
      <c r="Q40" s="601"/>
    </row>
  </sheetData>
  <mergeCells count="17">
    <mergeCell ref="A1:A2"/>
    <mergeCell ref="AY3:BJ3"/>
    <mergeCell ref="B40:Q40"/>
    <mergeCell ref="B35:Q35"/>
    <mergeCell ref="B38:Q38"/>
    <mergeCell ref="B39:Q39"/>
    <mergeCell ref="B32:Q32"/>
    <mergeCell ref="B33:Q33"/>
    <mergeCell ref="B34:Q34"/>
    <mergeCell ref="B36:Q36"/>
    <mergeCell ref="B37:Q37"/>
    <mergeCell ref="BK3:BV3"/>
    <mergeCell ref="B1:BV1"/>
    <mergeCell ref="C3:N3"/>
    <mergeCell ref="O3:Z3"/>
    <mergeCell ref="AA3:AL3"/>
    <mergeCell ref="AM3:AX3"/>
  </mergeCells>
  <phoneticPr fontId="3" type="noConversion"/>
  <hyperlinks>
    <hyperlink ref="A1:A2" location="Contents!A1" display="Table of Contents" xr:uid="{00000000-0004-0000-0700-000000000000}"/>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transitionEntry="1" codeName="Sheet7">
    <pageSetUpPr fitToPage="1"/>
  </sheetPr>
  <dimension ref="A1:BV143"/>
  <sheetViews>
    <sheetView showGridLines="0" zoomScaleNormal="100" workbookViewId="0">
      <pane xSplit="2" ySplit="4" topLeftCell="AU5" activePane="bottomRight" state="frozen"/>
      <selection activeCell="BF63" sqref="BF63"/>
      <selection pane="topRight" activeCell="BF63" sqref="BF63"/>
      <selection pane="bottomLeft" activeCell="BF63" sqref="BF63"/>
      <selection pane="bottomRight" activeCell="AV25" sqref="AV25"/>
    </sheetView>
  </sheetViews>
  <sheetFormatPr defaultColWidth="9.54296875" defaultRowHeight="10.5" x14ac:dyDescent="0.25"/>
  <cols>
    <col min="1" max="1" width="14.54296875" style="35" customWidth="1"/>
    <col min="2" max="2" width="40" style="35" customWidth="1"/>
    <col min="3" max="50" width="6.54296875" style="35" customWidth="1"/>
    <col min="51" max="55" width="6.54296875" style="296" customWidth="1"/>
    <col min="56" max="58" width="6.54296875" style="488" customWidth="1"/>
    <col min="59" max="62" width="6.54296875" style="296" customWidth="1"/>
    <col min="63" max="74" width="6.54296875" style="35" customWidth="1"/>
    <col min="75" max="16384" width="9.54296875" style="35"/>
  </cols>
  <sheetData>
    <row r="1" spans="1:74" ht="13.4" customHeight="1" x14ac:dyDescent="0.3">
      <c r="A1" s="623" t="s">
        <v>767</v>
      </c>
      <c r="B1" s="644" t="s">
        <v>854</v>
      </c>
      <c r="C1" s="645"/>
      <c r="D1" s="645"/>
      <c r="E1" s="645"/>
      <c r="F1" s="645"/>
      <c r="G1" s="645"/>
      <c r="H1" s="645"/>
      <c r="I1" s="645"/>
      <c r="J1" s="645"/>
      <c r="K1" s="645"/>
      <c r="L1" s="645"/>
      <c r="M1" s="645"/>
      <c r="N1" s="645"/>
      <c r="O1" s="645"/>
      <c r="P1" s="645"/>
      <c r="Q1" s="645"/>
      <c r="R1" s="645"/>
      <c r="S1" s="645"/>
      <c r="T1" s="645"/>
      <c r="U1" s="645"/>
      <c r="V1" s="645"/>
      <c r="W1" s="645"/>
      <c r="X1" s="645"/>
      <c r="Y1" s="645"/>
      <c r="Z1" s="645"/>
      <c r="AA1" s="645"/>
      <c r="AB1" s="645"/>
      <c r="AC1" s="645"/>
      <c r="AD1" s="645"/>
      <c r="AE1" s="645"/>
      <c r="AF1" s="645"/>
      <c r="AG1" s="645"/>
      <c r="AH1" s="645"/>
      <c r="AI1" s="645"/>
      <c r="AJ1" s="645"/>
      <c r="AK1" s="645"/>
      <c r="AL1" s="645"/>
    </row>
    <row r="2" spans="1:74" ht="12.5" x14ac:dyDescent="0.25">
      <c r="A2" s="624"/>
      <c r="B2" s="402" t="str">
        <f>"U.S. Energy Information Administration  |  Short-Term Energy Outlook  - "&amp;Dates!D1</f>
        <v>U.S. Energy Information Administration  |  Short-Term Energy Outlook  - February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3" x14ac:dyDescent="0.3">
      <c r="A3" s="590" t="s">
        <v>1274</v>
      </c>
      <c r="B3" s="11"/>
      <c r="C3" s="626">
        <f>Dates!D3</f>
        <v>2020</v>
      </c>
      <c r="D3" s="617"/>
      <c r="E3" s="617"/>
      <c r="F3" s="617"/>
      <c r="G3" s="617"/>
      <c r="H3" s="617"/>
      <c r="I3" s="617"/>
      <c r="J3" s="617"/>
      <c r="K3" s="617"/>
      <c r="L3" s="617"/>
      <c r="M3" s="617"/>
      <c r="N3" s="618"/>
      <c r="O3" s="626">
        <f>C3+1</f>
        <v>2021</v>
      </c>
      <c r="P3" s="627"/>
      <c r="Q3" s="627"/>
      <c r="R3" s="627"/>
      <c r="S3" s="627"/>
      <c r="T3" s="627"/>
      <c r="U3" s="627"/>
      <c r="V3" s="627"/>
      <c r="W3" s="627"/>
      <c r="X3" s="617"/>
      <c r="Y3" s="617"/>
      <c r="Z3" s="618"/>
      <c r="AA3" s="614">
        <f>O3+1</f>
        <v>2022</v>
      </c>
      <c r="AB3" s="617"/>
      <c r="AC3" s="617"/>
      <c r="AD3" s="617"/>
      <c r="AE3" s="617"/>
      <c r="AF3" s="617"/>
      <c r="AG3" s="617"/>
      <c r="AH3" s="617"/>
      <c r="AI3" s="617"/>
      <c r="AJ3" s="617"/>
      <c r="AK3" s="617"/>
      <c r="AL3" s="618"/>
      <c r="AM3" s="614">
        <f>AA3+1</f>
        <v>2023</v>
      </c>
      <c r="AN3" s="617"/>
      <c r="AO3" s="617"/>
      <c r="AP3" s="617"/>
      <c r="AQ3" s="617"/>
      <c r="AR3" s="617"/>
      <c r="AS3" s="617"/>
      <c r="AT3" s="617"/>
      <c r="AU3" s="617"/>
      <c r="AV3" s="617"/>
      <c r="AW3" s="617"/>
      <c r="AX3" s="618"/>
      <c r="AY3" s="614">
        <f>AM3+1</f>
        <v>2024</v>
      </c>
      <c r="AZ3" s="615"/>
      <c r="BA3" s="615"/>
      <c r="BB3" s="615"/>
      <c r="BC3" s="615"/>
      <c r="BD3" s="615"/>
      <c r="BE3" s="615"/>
      <c r="BF3" s="615"/>
      <c r="BG3" s="615"/>
      <c r="BH3" s="615"/>
      <c r="BI3" s="615"/>
      <c r="BJ3" s="616"/>
      <c r="BK3" s="614">
        <f>AY3+1</f>
        <v>2025</v>
      </c>
      <c r="BL3" s="617"/>
      <c r="BM3" s="617"/>
      <c r="BN3" s="617"/>
      <c r="BO3" s="617"/>
      <c r="BP3" s="617"/>
      <c r="BQ3" s="617"/>
      <c r="BR3" s="617"/>
      <c r="BS3" s="617"/>
      <c r="BT3" s="617"/>
      <c r="BU3" s="617"/>
      <c r="BV3" s="618"/>
    </row>
    <row r="4" spans="1:74" s="9" customFormat="1" x14ac:dyDescent="0.25">
      <c r="A4" s="591" t="str">
        <f>Dates!$D$2</f>
        <v>Thursday February 1,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15" customHeight="1" x14ac:dyDescent="0.25">
      <c r="A5" s="44"/>
      <c r="B5" s="46" t="s">
        <v>741</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315"/>
      <c r="AZ5" s="315"/>
      <c r="BA5" s="315"/>
      <c r="BB5" s="315"/>
      <c r="BC5" s="315"/>
      <c r="BD5" s="45"/>
      <c r="BE5" s="45"/>
      <c r="BF5" s="45"/>
      <c r="BG5" s="45"/>
      <c r="BH5" s="315"/>
      <c r="BI5" s="315"/>
      <c r="BJ5" s="315"/>
      <c r="BK5" s="315"/>
      <c r="BL5" s="315"/>
      <c r="BM5" s="315"/>
      <c r="BN5" s="315"/>
      <c r="BO5" s="315"/>
      <c r="BP5" s="315"/>
      <c r="BQ5" s="315"/>
      <c r="BR5" s="315"/>
      <c r="BS5" s="315"/>
      <c r="BT5" s="315"/>
      <c r="BU5" s="315"/>
      <c r="BV5" s="315"/>
    </row>
    <row r="6" spans="1:74" ht="11.15" customHeight="1" x14ac:dyDescent="0.25">
      <c r="A6" s="44"/>
      <c r="B6" s="32" t="s">
        <v>710</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550"/>
      <c r="AY6" s="550"/>
      <c r="AZ6" s="550"/>
      <c r="BA6" s="550"/>
      <c r="BB6" s="550"/>
      <c r="BC6" s="550"/>
      <c r="BD6" s="550"/>
      <c r="BE6" s="550"/>
      <c r="BF6" s="550"/>
      <c r="BG6" s="550"/>
      <c r="BH6" s="550"/>
      <c r="BI6" s="550"/>
      <c r="BJ6" s="550"/>
      <c r="BK6" s="550"/>
      <c r="BL6" s="550"/>
      <c r="BM6" s="550"/>
      <c r="BN6" s="550"/>
      <c r="BO6" s="550"/>
      <c r="BP6" s="550"/>
      <c r="BQ6" s="550"/>
      <c r="BR6" s="550"/>
      <c r="BS6" s="550"/>
      <c r="BT6" s="550"/>
      <c r="BU6" s="550"/>
      <c r="BV6" s="550"/>
    </row>
    <row r="7" spans="1:74" ht="11.15" customHeight="1" x14ac:dyDescent="0.25">
      <c r="A7" s="48" t="s">
        <v>475</v>
      </c>
      <c r="B7" s="137" t="s">
        <v>112</v>
      </c>
      <c r="C7" s="170">
        <v>12.850118999999999</v>
      </c>
      <c r="D7" s="170">
        <v>12.844479</v>
      </c>
      <c r="E7" s="170">
        <v>12.795216999999999</v>
      </c>
      <c r="F7" s="170">
        <v>11.910579</v>
      </c>
      <c r="G7" s="170">
        <v>9.7139690000000005</v>
      </c>
      <c r="H7" s="170">
        <v>10.446463</v>
      </c>
      <c r="I7" s="170">
        <v>11.003636</v>
      </c>
      <c r="J7" s="170">
        <v>10.578666</v>
      </c>
      <c r="K7" s="170">
        <v>10.926155</v>
      </c>
      <c r="L7" s="170">
        <v>10.455707</v>
      </c>
      <c r="M7" s="170">
        <v>11.196146000000001</v>
      </c>
      <c r="N7" s="170">
        <v>11.171507</v>
      </c>
      <c r="O7" s="170">
        <v>11.137354</v>
      </c>
      <c r="P7" s="170">
        <v>9.9159360000000003</v>
      </c>
      <c r="Q7" s="170">
        <v>11.351134999999999</v>
      </c>
      <c r="R7" s="170">
        <v>11.317989000000001</v>
      </c>
      <c r="S7" s="170">
        <v>11.389749</v>
      </c>
      <c r="T7" s="170">
        <v>11.365923</v>
      </c>
      <c r="U7" s="170">
        <v>11.392429</v>
      </c>
      <c r="V7" s="170">
        <v>11.276332</v>
      </c>
      <c r="W7" s="170">
        <v>10.921417</v>
      </c>
      <c r="X7" s="170">
        <v>11.563782</v>
      </c>
      <c r="Y7" s="170">
        <v>11.781943999999999</v>
      </c>
      <c r="Z7" s="170">
        <v>11.678139</v>
      </c>
      <c r="AA7" s="170">
        <v>11.479767000000001</v>
      </c>
      <c r="AB7" s="170">
        <v>11.257889</v>
      </c>
      <c r="AC7" s="170">
        <v>11.806029000000001</v>
      </c>
      <c r="AD7" s="170">
        <v>11.769842000000001</v>
      </c>
      <c r="AE7" s="170">
        <v>11.734401999999999</v>
      </c>
      <c r="AF7" s="170">
        <v>11.800309</v>
      </c>
      <c r="AG7" s="170">
        <v>11.834305000000001</v>
      </c>
      <c r="AH7" s="170">
        <v>11.985232</v>
      </c>
      <c r="AI7" s="170">
        <v>12.325189999999999</v>
      </c>
      <c r="AJ7" s="170">
        <v>12.377552</v>
      </c>
      <c r="AK7" s="170">
        <v>12.376018</v>
      </c>
      <c r="AL7" s="170">
        <v>12.138051000000001</v>
      </c>
      <c r="AM7" s="170">
        <v>12.568448</v>
      </c>
      <c r="AN7" s="170">
        <v>12.532403</v>
      </c>
      <c r="AO7" s="170">
        <v>12.770144</v>
      </c>
      <c r="AP7" s="170">
        <v>12.649998</v>
      </c>
      <c r="AQ7" s="170">
        <v>12.693955000000001</v>
      </c>
      <c r="AR7" s="170">
        <v>12.894467000000001</v>
      </c>
      <c r="AS7" s="170">
        <v>12.925407999999999</v>
      </c>
      <c r="AT7" s="170">
        <v>13.041109000000001</v>
      </c>
      <c r="AU7" s="170">
        <v>13.246560000000001</v>
      </c>
      <c r="AV7" s="170">
        <v>13.224002</v>
      </c>
      <c r="AW7" s="170">
        <v>13.307551999999999</v>
      </c>
      <c r="AX7" s="170">
        <v>13.338281485</v>
      </c>
      <c r="AY7" s="170">
        <v>12.624098733</v>
      </c>
      <c r="AZ7" s="236">
        <v>13.253489999999999</v>
      </c>
      <c r="BA7" s="236">
        <v>13.21937</v>
      </c>
      <c r="BB7" s="236">
        <v>13.170019999999999</v>
      </c>
      <c r="BC7" s="236">
        <v>13.11013</v>
      </c>
      <c r="BD7" s="236">
        <v>13.070360000000001</v>
      </c>
      <c r="BE7" s="236">
        <v>13.05325</v>
      </c>
      <c r="BF7" s="236">
        <v>13.09604</v>
      </c>
      <c r="BG7" s="236">
        <v>13.04224</v>
      </c>
      <c r="BH7" s="236">
        <v>13.08121</v>
      </c>
      <c r="BI7" s="236">
        <v>13.214460000000001</v>
      </c>
      <c r="BJ7" s="236">
        <v>13.247949999999999</v>
      </c>
      <c r="BK7" s="236">
        <v>13.317640000000001</v>
      </c>
      <c r="BL7" s="236">
        <v>13.384919999999999</v>
      </c>
      <c r="BM7" s="236">
        <v>13.3956</v>
      </c>
      <c r="BN7" s="236">
        <v>13.427429999999999</v>
      </c>
      <c r="BO7" s="236">
        <v>13.47669</v>
      </c>
      <c r="BP7" s="236">
        <v>13.485580000000001</v>
      </c>
      <c r="BQ7" s="236">
        <v>13.49343</v>
      </c>
      <c r="BR7" s="236">
        <v>13.52835</v>
      </c>
      <c r="BS7" s="236">
        <v>13.48485</v>
      </c>
      <c r="BT7" s="236">
        <v>13.547269999999999</v>
      </c>
      <c r="BU7" s="236">
        <v>13.669169999999999</v>
      </c>
      <c r="BV7" s="236">
        <v>13.698090000000001</v>
      </c>
    </row>
    <row r="8" spans="1:74" ht="11.15" customHeight="1" x14ac:dyDescent="0.25">
      <c r="A8" s="48" t="s">
        <v>476</v>
      </c>
      <c r="B8" s="137" t="s">
        <v>372</v>
      </c>
      <c r="C8" s="170">
        <v>0.48244900000000002</v>
      </c>
      <c r="D8" s="170">
        <v>0.47666599999999998</v>
      </c>
      <c r="E8" s="170">
        <v>0.469553</v>
      </c>
      <c r="F8" s="170">
        <v>0.46270299999999998</v>
      </c>
      <c r="G8" s="170">
        <v>0.40412100000000001</v>
      </c>
      <c r="H8" s="170">
        <v>0.36097499999999999</v>
      </c>
      <c r="I8" s="170">
        <v>0.44400499999999998</v>
      </c>
      <c r="J8" s="170">
        <v>0.44358199999999998</v>
      </c>
      <c r="K8" s="170">
        <v>0.44173499999999999</v>
      </c>
      <c r="L8" s="170">
        <v>0.45936100000000002</v>
      </c>
      <c r="M8" s="170">
        <v>0.463976</v>
      </c>
      <c r="N8" s="170">
        <v>0.46295999999999998</v>
      </c>
      <c r="O8" s="170">
        <v>0.45829399999999998</v>
      </c>
      <c r="P8" s="170">
        <v>0.45663999999999999</v>
      </c>
      <c r="Q8" s="170">
        <v>0.45331399999999999</v>
      </c>
      <c r="R8" s="170">
        <v>0.44631700000000002</v>
      </c>
      <c r="S8" s="170">
        <v>0.443326</v>
      </c>
      <c r="T8" s="170">
        <v>0.43998199999999998</v>
      </c>
      <c r="U8" s="170">
        <v>0.37997999999999998</v>
      </c>
      <c r="V8" s="170">
        <v>0.40851500000000002</v>
      </c>
      <c r="W8" s="170">
        <v>0.42968299999999998</v>
      </c>
      <c r="X8" s="170">
        <v>0.43696299999999999</v>
      </c>
      <c r="Y8" s="170">
        <v>0.44602399999999998</v>
      </c>
      <c r="Z8" s="170">
        <v>0.45112400000000002</v>
      </c>
      <c r="AA8" s="170">
        <v>0.44961600000000002</v>
      </c>
      <c r="AB8" s="170">
        <v>0.450264</v>
      </c>
      <c r="AC8" s="170">
        <v>0.43985299999999999</v>
      </c>
      <c r="AD8" s="170">
        <v>0.441523</v>
      </c>
      <c r="AE8" s="170">
        <v>0.44727099999999997</v>
      </c>
      <c r="AF8" s="170">
        <v>0.41863099999999998</v>
      </c>
      <c r="AG8" s="170">
        <v>0.43156800000000001</v>
      </c>
      <c r="AH8" s="170">
        <v>0.41315099999999999</v>
      </c>
      <c r="AI8" s="170">
        <v>0.43018099999999998</v>
      </c>
      <c r="AJ8" s="170">
        <v>0.43493100000000001</v>
      </c>
      <c r="AK8" s="170">
        <v>0.44467699999999999</v>
      </c>
      <c r="AL8" s="170">
        <v>0.44663199999999997</v>
      </c>
      <c r="AM8" s="170">
        <v>0.44840600000000003</v>
      </c>
      <c r="AN8" s="170">
        <v>0.44623099999999999</v>
      </c>
      <c r="AO8" s="170">
        <v>0.43522100000000002</v>
      </c>
      <c r="AP8" s="170">
        <v>0.43446699999999999</v>
      </c>
      <c r="AQ8" s="170">
        <v>0.43016599999999999</v>
      </c>
      <c r="AR8" s="170">
        <v>0.42319000000000001</v>
      </c>
      <c r="AS8" s="170">
        <v>0.39722099999999999</v>
      </c>
      <c r="AT8" s="170">
        <v>0.39592500000000003</v>
      </c>
      <c r="AU8" s="170">
        <v>0.41540100000000002</v>
      </c>
      <c r="AV8" s="170">
        <v>0.42596800000000001</v>
      </c>
      <c r="AW8" s="170">
        <v>0.42788199999999998</v>
      </c>
      <c r="AX8" s="170">
        <v>0.43151737551000002</v>
      </c>
      <c r="AY8" s="170">
        <v>0.42737918987000001</v>
      </c>
      <c r="AZ8" s="236">
        <v>0.42784208537000001</v>
      </c>
      <c r="BA8" s="236">
        <v>0.42611285428000001</v>
      </c>
      <c r="BB8" s="236">
        <v>0.42706425746999999</v>
      </c>
      <c r="BC8" s="236">
        <v>0.39957403617999998</v>
      </c>
      <c r="BD8" s="236">
        <v>0.39298914957999997</v>
      </c>
      <c r="BE8" s="236">
        <v>0.36818860698</v>
      </c>
      <c r="BF8" s="236">
        <v>0.39834866518000001</v>
      </c>
      <c r="BG8" s="236">
        <v>0.41288628970000002</v>
      </c>
      <c r="BH8" s="236">
        <v>0.41399125022</v>
      </c>
      <c r="BI8" s="236">
        <v>0.41795355874000001</v>
      </c>
      <c r="BJ8" s="236">
        <v>0.41021438949</v>
      </c>
      <c r="BK8" s="236">
        <v>0.42466838676000002</v>
      </c>
      <c r="BL8" s="236">
        <v>0.42360928932000003</v>
      </c>
      <c r="BM8" s="236">
        <v>0.41956681935000001</v>
      </c>
      <c r="BN8" s="236">
        <v>0.42080180779999998</v>
      </c>
      <c r="BO8" s="236">
        <v>0.38931090930000001</v>
      </c>
      <c r="BP8" s="236">
        <v>0.38680787284000001</v>
      </c>
      <c r="BQ8" s="236">
        <v>0.34787935488999999</v>
      </c>
      <c r="BR8" s="236">
        <v>0.40197697694000001</v>
      </c>
      <c r="BS8" s="236">
        <v>0.41050094387000002</v>
      </c>
      <c r="BT8" s="236">
        <v>0.40838234628999998</v>
      </c>
      <c r="BU8" s="236">
        <v>0.41162081759000002</v>
      </c>
      <c r="BV8" s="236">
        <v>0.39889684907</v>
      </c>
    </row>
    <row r="9" spans="1:74" ht="11.15" customHeight="1" x14ac:dyDescent="0.25">
      <c r="A9" s="48" t="s">
        <v>477</v>
      </c>
      <c r="B9" s="137" t="s">
        <v>225</v>
      </c>
      <c r="C9" s="170">
        <v>1.9881120000000001</v>
      </c>
      <c r="D9" s="170">
        <v>1.9947250000000001</v>
      </c>
      <c r="E9" s="170">
        <v>1.976386</v>
      </c>
      <c r="F9" s="170">
        <v>1.910512</v>
      </c>
      <c r="G9" s="170">
        <v>1.60453</v>
      </c>
      <c r="H9" s="170">
        <v>1.5585690000000001</v>
      </c>
      <c r="I9" s="170">
        <v>1.6566289999999999</v>
      </c>
      <c r="J9" s="170">
        <v>1.18964</v>
      </c>
      <c r="K9" s="170">
        <v>1.538791</v>
      </c>
      <c r="L9" s="170">
        <v>1.0722430000000001</v>
      </c>
      <c r="M9" s="170">
        <v>1.7219949999999999</v>
      </c>
      <c r="N9" s="170">
        <v>1.8169</v>
      </c>
      <c r="O9" s="170">
        <v>1.810101</v>
      </c>
      <c r="P9" s="170">
        <v>1.7949660000000001</v>
      </c>
      <c r="Q9" s="170">
        <v>1.8788450000000001</v>
      </c>
      <c r="R9" s="170">
        <v>1.7946409999999999</v>
      </c>
      <c r="S9" s="170">
        <v>1.816324</v>
      </c>
      <c r="T9" s="170">
        <v>1.783469</v>
      </c>
      <c r="U9" s="170">
        <v>1.8482510000000001</v>
      </c>
      <c r="V9" s="170">
        <v>1.5522609999999999</v>
      </c>
      <c r="W9" s="170">
        <v>1.060325</v>
      </c>
      <c r="X9" s="170">
        <v>1.6777280000000001</v>
      </c>
      <c r="Y9" s="170">
        <v>1.7719290000000001</v>
      </c>
      <c r="Z9" s="170">
        <v>1.6925319999999999</v>
      </c>
      <c r="AA9" s="170">
        <v>1.679878</v>
      </c>
      <c r="AB9" s="170">
        <v>1.6128199999999999</v>
      </c>
      <c r="AC9" s="170">
        <v>1.6848989999999999</v>
      </c>
      <c r="AD9" s="170">
        <v>1.7542679999999999</v>
      </c>
      <c r="AE9" s="170">
        <v>1.6072139999999999</v>
      </c>
      <c r="AF9" s="170">
        <v>1.7351300000000001</v>
      </c>
      <c r="AG9" s="170">
        <v>1.7270859999999999</v>
      </c>
      <c r="AH9" s="170">
        <v>1.7610600000000001</v>
      </c>
      <c r="AI9" s="170">
        <v>1.824484</v>
      </c>
      <c r="AJ9" s="170">
        <v>1.7890740000000001</v>
      </c>
      <c r="AK9" s="170">
        <v>1.7971779999999999</v>
      </c>
      <c r="AL9" s="170">
        <v>1.7882929999999999</v>
      </c>
      <c r="AM9" s="170">
        <v>1.9026890000000001</v>
      </c>
      <c r="AN9" s="170">
        <v>1.8278719999999999</v>
      </c>
      <c r="AO9" s="170">
        <v>1.87361</v>
      </c>
      <c r="AP9" s="170">
        <v>1.7360040000000001</v>
      </c>
      <c r="AQ9" s="170">
        <v>1.707643</v>
      </c>
      <c r="AR9" s="170">
        <v>1.8594900000000001</v>
      </c>
      <c r="AS9" s="170">
        <v>1.9345760000000001</v>
      </c>
      <c r="AT9" s="170">
        <v>1.890423</v>
      </c>
      <c r="AU9" s="170">
        <v>1.9968649999999999</v>
      </c>
      <c r="AV9" s="170">
        <v>1.950909</v>
      </c>
      <c r="AW9" s="170">
        <v>1.873156</v>
      </c>
      <c r="AX9" s="170">
        <v>1.9136026066</v>
      </c>
      <c r="AY9" s="170">
        <v>1.9402868718999999</v>
      </c>
      <c r="AZ9" s="236">
        <v>1.9746877327000001</v>
      </c>
      <c r="BA9" s="236">
        <v>1.9801254159999999</v>
      </c>
      <c r="BB9" s="236">
        <v>1.9658146608</v>
      </c>
      <c r="BC9" s="236">
        <v>1.9605763779000001</v>
      </c>
      <c r="BD9" s="236">
        <v>1.9283409155</v>
      </c>
      <c r="BE9" s="236">
        <v>1.9267910934000001</v>
      </c>
      <c r="BF9" s="236">
        <v>1.9275035791999999</v>
      </c>
      <c r="BG9" s="236">
        <v>1.8512582954000001</v>
      </c>
      <c r="BH9" s="236">
        <v>1.8807887286</v>
      </c>
      <c r="BI9" s="236">
        <v>1.9675701663</v>
      </c>
      <c r="BJ9" s="236">
        <v>1.9720621894999999</v>
      </c>
      <c r="BK9" s="236">
        <v>1.9600854937000001</v>
      </c>
      <c r="BL9" s="236">
        <v>2.0067835686</v>
      </c>
      <c r="BM9" s="236">
        <v>1.993845216</v>
      </c>
      <c r="BN9" s="236">
        <v>1.9906346061</v>
      </c>
      <c r="BO9" s="236">
        <v>2.0325400841999999</v>
      </c>
      <c r="BP9" s="236">
        <v>2.0043838540999999</v>
      </c>
      <c r="BQ9" s="236">
        <v>2.0126736001999999</v>
      </c>
      <c r="BR9" s="236">
        <v>1.9559421655</v>
      </c>
      <c r="BS9" s="236">
        <v>1.8700654751000001</v>
      </c>
      <c r="BT9" s="236">
        <v>1.9064175912000001</v>
      </c>
      <c r="BU9" s="236">
        <v>2.0035809696000002</v>
      </c>
      <c r="BV9" s="236">
        <v>2.0199261441999998</v>
      </c>
    </row>
    <row r="10" spans="1:74" ht="11.15" customHeight="1" x14ac:dyDescent="0.25">
      <c r="A10" s="48" t="s">
        <v>478</v>
      </c>
      <c r="B10" s="137" t="s">
        <v>111</v>
      </c>
      <c r="C10" s="170">
        <v>10.379557999999999</v>
      </c>
      <c r="D10" s="170">
        <v>10.373087999999999</v>
      </c>
      <c r="E10" s="170">
        <v>10.349278</v>
      </c>
      <c r="F10" s="170">
        <v>9.5373640000000002</v>
      </c>
      <c r="G10" s="170">
        <v>7.7053180000000001</v>
      </c>
      <c r="H10" s="170">
        <v>8.5269189999999995</v>
      </c>
      <c r="I10" s="170">
        <v>8.9030020000000007</v>
      </c>
      <c r="J10" s="170">
        <v>8.9454440000000002</v>
      </c>
      <c r="K10" s="170">
        <v>8.9456290000000003</v>
      </c>
      <c r="L10" s="170">
        <v>8.9241030000000006</v>
      </c>
      <c r="M10" s="170">
        <v>9.0101750000000003</v>
      </c>
      <c r="N10" s="170">
        <v>8.8916470000000007</v>
      </c>
      <c r="O10" s="170">
        <v>8.8689590000000003</v>
      </c>
      <c r="P10" s="170">
        <v>7.6643299999999996</v>
      </c>
      <c r="Q10" s="170">
        <v>9.0189760000000003</v>
      </c>
      <c r="R10" s="170">
        <v>9.0770309999999998</v>
      </c>
      <c r="S10" s="170">
        <v>9.1300989999999995</v>
      </c>
      <c r="T10" s="170">
        <v>9.1424719999999997</v>
      </c>
      <c r="U10" s="170">
        <v>9.1641980000000007</v>
      </c>
      <c r="V10" s="170">
        <v>9.3155560000000008</v>
      </c>
      <c r="W10" s="170">
        <v>9.4314090000000004</v>
      </c>
      <c r="X10" s="170">
        <v>9.4490909999999992</v>
      </c>
      <c r="Y10" s="170">
        <v>9.5639909999999997</v>
      </c>
      <c r="Z10" s="170">
        <v>9.5344829999999998</v>
      </c>
      <c r="AA10" s="170">
        <v>9.3502729999999996</v>
      </c>
      <c r="AB10" s="170">
        <v>9.1948050000000006</v>
      </c>
      <c r="AC10" s="170">
        <v>9.6812769999999997</v>
      </c>
      <c r="AD10" s="170">
        <v>9.5740510000000008</v>
      </c>
      <c r="AE10" s="170">
        <v>9.6799169999999997</v>
      </c>
      <c r="AF10" s="170">
        <v>9.6465479999999992</v>
      </c>
      <c r="AG10" s="170">
        <v>9.6756510000000002</v>
      </c>
      <c r="AH10" s="170">
        <v>9.8110210000000002</v>
      </c>
      <c r="AI10" s="170">
        <v>10.070525</v>
      </c>
      <c r="AJ10" s="170">
        <v>10.153547</v>
      </c>
      <c r="AK10" s="170">
        <v>10.134162999999999</v>
      </c>
      <c r="AL10" s="170">
        <v>9.9031260000000003</v>
      </c>
      <c r="AM10" s="170">
        <v>10.217352999999999</v>
      </c>
      <c r="AN10" s="170">
        <v>10.2583</v>
      </c>
      <c r="AO10" s="170">
        <v>10.461313000000001</v>
      </c>
      <c r="AP10" s="170">
        <v>10.479526999999999</v>
      </c>
      <c r="AQ10" s="170">
        <v>10.556146</v>
      </c>
      <c r="AR10" s="170">
        <v>10.611787</v>
      </c>
      <c r="AS10" s="170">
        <v>10.593610999999999</v>
      </c>
      <c r="AT10" s="170">
        <v>10.754761</v>
      </c>
      <c r="AU10" s="170">
        <v>10.834294</v>
      </c>
      <c r="AV10" s="170">
        <v>10.847125</v>
      </c>
      <c r="AW10" s="170">
        <v>11.006513999999999</v>
      </c>
      <c r="AX10" s="170">
        <v>10.993161503</v>
      </c>
      <c r="AY10" s="170">
        <v>10.256432672000001</v>
      </c>
      <c r="AZ10" s="236">
        <v>10.850960285999999</v>
      </c>
      <c r="BA10" s="236">
        <v>10.813133841999999</v>
      </c>
      <c r="BB10" s="236">
        <v>10.777136465</v>
      </c>
      <c r="BC10" s="236">
        <v>10.74998093</v>
      </c>
      <c r="BD10" s="236">
        <v>10.749033766</v>
      </c>
      <c r="BE10" s="236">
        <v>10.758273041000001</v>
      </c>
      <c r="BF10" s="236">
        <v>10.770188005</v>
      </c>
      <c r="BG10" s="236">
        <v>10.778093027000001</v>
      </c>
      <c r="BH10" s="236">
        <v>10.786427578</v>
      </c>
      <c r="BI10" s="236">
        <v>10.828939962</v>
      </c>
      <c r="BJ10" s="236">
        <v>10.865671954</v>
      </c>
      <c r="BK10" s="236">
        <v>10.932885692999999</v>
      </c>
      <c r="BL10" s="236">
        <v>10.954530846999999</v>
      </c>
      <c r="BM10" s="236">
        <v>10.982184599</v>
      </c>
      <c r="BN10" s="236">
        <v>11.015989033</v>
      </c>
      <c r="BO10" s="236">
        <v>11.054836667</v>
      </c>
      <c r="BP10" s="236">
        <v>11.094391119000001</v>
      </c>
      <c r="BQ10" s="236">
        <v>11.132879414</v>
      </c>
      <c r="BR10" s="236">
        <v>11.170428743</v>
      </c>
      <c r="BS10" s="236">
        <v>11.204279694</v>
      </c>
      <c r="BT10" s="236">
        <v>11.232466800999999</v>
      </c>
      <c r="BU10" s="236">
        <v>11.253971693</v>
      </c>
      <c r="BV10" s="236">
        <v>11.279263646</v>
      </c>
    </row>
    <row r="11" spans="1:74" ht="11.15" customHeight="1" x14ac:dyDescent="0.25">
      <c r="A11" s="48" t="s">
        <v>1411</v>
      </c>
      <c r="B11" s="475" t="s">
        <v>1410</v>
      </c>
      <c r="C11" s="170">
        <v>0</v>
      </c>
      <c r="D11" s="170">
        <v>0</v>
      </c>
      <c r="E11" s="170">
        <v>0</v>
      </c>
      <c r="F11" s="170">
        <v>0</v>
      </c>
      <c r="G11" s="170">
        <v>0</v>
      </c>
      <c r="H11" s="170">
        <v>0</v>
      </c>
      <c r="I11" s="170">
        <v>0</v>
      </c>
      <c r="J11" s="170">
        <v>0</v>
      </c>
      <c r="K11" s="170">
        <v>0</v>
      </c>
      <c r="L11" s="170">
        <v>0</v>
      </c>
      <c r="M11" s="170">
        <v>0</v>
      </c>
      <c r="N11" s="170">
        <v>0</v>
      </c>
      <c r="O11" s="170">
        <v>0</v>
      </c>
      <c r="P11" s="170">
        <v>0</v>
      </c>
      <c r="Q11" s="170">
        <v>0</v>
      </c>
      <c r="R11" s="170">
        <v>0</v>
      </c>
      <c r="S11" s="170">
        <v>0</v>
      </c>
      <c r="T11" s="170">
        <v>0</v>
      </c>
      <c r="U11" s="170">
        <v>0</v>
      </c>
      <c r="V11" s="170">
        <v>0</v>
      </c>
      <c r="W11" s="170">
        <v>0</v>
      </c>
      <c r="X11" s="170">
        <v>0</v>
      </c>
      <c r="Y11" s="170">
        <v>0</v>
      </c>
      <c r="Z11" s="170">
        <v>0</v>
      </c>
      <c r="AA11" s="170">
        <v>0.25954199999999999</v>
      </c>
      <c r="AB11" s="170">
        <v>0.53358000000000005</v>
      </c>
      <c r="AC11" s="170">
        <v>0.43973400000000001</v>
      </c>
      <c r="AD11" s="170">
        <v>0.41915799999999998</v>
      </c>
      <c r="AE11" s="170">
        <v>0.32280300000000001</v>
      </c>
      <c r="AF11" s="170">
        <v>0.36192999999999997</v>
      </c>
      <c r="AG11" s="170">
        <v>0.40188299999999999</v>
      </c>
      <c r="AH11" s="170">
        <v>0.44310500000000003</v>
      </c>
      <c r="AI11" s="170">
        <v>0.42931200000000003</v>
      </c>
      <c r="AJ11" s="170">
        <v>0.58893399999999996</v>
      </c>
      <c r="AK11" s="170">
        <v>0.478047</v>
      </c>
      <c r="AL11" s="170">
        <v>0.373726</v>
      </c>
      <c r="AM11" s="170">
        <v>0.44757799999999998</v>
      </c>
      <c r="AN11" s="170">
        <v>0.29474099999999998</v>
      </c>
      <c r="AO11" s="170">
        <v>0.42174200000000001</v>
      </c>
      <c r="AP11" s="170">
        <v>0.46244499999999999</v>
      </c>
      <c r="AQ11" s="170">
        <v>0.43149900000000002</v>
      </c>
      <c r="AR11" s="170">
        <v>0.63425200000000004</v>
      </c>
      <c r="AS11" s="170">
        <v>0.61671900000000002</v>
      </c>
      <c r="AT11" s="170">
        <v>0.75777899999999998</v>
      </c>
      <c r="AU11" s="170">
        <v>0.72493600000000002</v>
      </c>
      <c r="AV11" s="170">
        <v>0.73525099999999999</v>
      </c>
      <c r="AW11" s="170">
        <v>0.53418399999999999</v>
      </c>
      <c r="AX11" s="170">
        <v>0.66700000000000004</v>
      </c>
      <c r="AY11" s="170">
        <v>0.66700000000000004</v>
      </c>
      <c r="AZ11" s="236">
        <v>0.52589629999999998</v>
      </c>
      <c r="BA11" s="236">
        <v>0.53463360000000004</v>
      </c>
      <c r="BB11" s="236">
        <v>0.54434229999999995</v>
      </c>
      <c r="BC11" s="236">
        <v>0.55959380000000003</v>
      </c>
      <c r="BD11" s="236">
        <v>0.57845760000000002</v>
      </c>
      <c r="BE11" s="236">
        <v>0.58981899999999998</v>
      </c>
      <c r="BF11" s="236">
        <v>0.58741900000000002</v>
      </c>
      <c r="BG11" s="236">
        <v>0.59325059999999996</v>
      </c>
      <c r="BH11" s="236">
        <v>0.58190900000000001</v>
      </c>
      <c r="BI11" s="236">
        <v>0.57096309999999995</v>
      </c>
      <c r="BJ11" s="236">
        <v>0.55897739999999996</v>
      </c>
      <c r="BK11" s="236">
        <v>0.56229700000000005</v>
      </c>
      <c r="BL11" s="236">
        <v>0.5564964</v>
      </c>
      <c r="BM11" s="236">
        <v>0.57470200000000005</v>
      </c>
      <c r="BN11" s="236">
        <v>0.56605910000000004</v>
      </c>
      <c r="BO11" s="236">
        <v>0.57801599999999997</v>
      </c>
      <c r="BP11" s="236">
        <v>0.59311760000000002</v>
      </c>
      <c r="BQ11" s="236">
        <v>0.60526979999999997</v>
      </c>
      <c r="BR11" s="236">
        <v>0.60349779999999997</v>
      </c>
      <c r="BS11" s="236">
        <v>0.60738899999999996</v>
      </c>
      <c r="BT11" s="236">
        <v>0.59857020000000005</v>
      </c>
      <c r="BU11" s="236">
        <v>0.58786870000000002</v>
      </c>
      <c r="BV11" s="236">
        <v>0.58096680000000001</v>
      </c>
    </row>
    <row r="12" spans="1:74" ht="11.15" customHeight="1" x14ac:dyDescent="0.25">
      <c r="A12" s="48" t="s">
        <v>707</v>
      </c>
      <c r="B12" s="137" t="s">
        <v>113</v>
      </c>
      <c r="C12" s="170">
        <v>3.0230760000000001</v>
      </c>
      <c r="D12" s="170">
        <v>2.982148</v>
      </c>
      <c r="E12" s="170">
        <v>2.6708349999999998</v>
      </c>
      <c r="F12" s="170">
        <v>2.6369150000000001</v>
      </c>
      <c r="G12" s="170">
        <v>2.909678</v>
      </c>
      <c r="H12" s="170">
        <v>3.6455860000000002</v>
      </c>
      <c r="I12" s="170">
        <v>2.563088</v>
      </c>
      <c r="J12" s="170">
        <v>2.0084689999999998</v>
      </c>
      <c r="K12" s="170">
        <v>2.1329419999999999</v>
      </c>
      <c r="L12" s="170">
        <v>2.354301</v>
      </c>
      <c r="M12" s="170">
        <v>2.7840889999999998</v>
      </c>
      <c r="N12" s="170">
        <v>2.356258</v>
      </c>
      <c r="O12" s="170">
        <v>2.61416</v>
      </c>
      <c r="P12" s="170">
        <v>3.023647</v>
      </c>
      <c r="Q12" s="170">
        <v>3.0111910000000002</v>
      </c>
      <c r="R12" s="170">
        <v>2.6442649999999999</v>
      </c>
      <c r="S12" s="170">
        <v>2.9932609999999999</v>
      </c>
      <c r="T12" s="170">
        <v>3.1933950000000002</v>
      </c>
      <c r="U12" s="170">
        <v>3.6939479999999998</v>
      </c>
      <c r="V12" s="170">
        <v>3.2441450000000001</v>
      </c>
      <c r="W12" s="170">
        <v>3.991622</v>
      </c>
      <c r="X12" s="170">
        <v>3.1922000000000001</v>
      </c>
      <c r="Y12" s="170">
        <v>3.19713</v>
      </c>
      <c r="Z12" s="170">
        <v>3.015787</v>
      </c>
      <c r="AA12" s="170">
        <v>3.0434760000000001</v>
      </c>
      <c r="AB12" s="170">
        <v>2.9154740000000001</v>
      </c>
      <c r="AC12" s="170">
        <v>3.2209500000000002</v>
      </c>
      <c r="AD12" s="170">
        <v>2.5548730000000002</v>
      </c>
      <c r="AE12" s="170">
        <v>2.8580450000000002</v>
      </c>
      <c r="AF12" s="170">
        <v>3.0194960000000002</v>
      </c>
      <c r="AG12" s="170">
        <v>2.9168850000000002</v>
      </c>
      <c r="AH12" s="170">
        <v>2.768659</v>
      </c>
      <c r="AI12" s="170">
        <v>2.553353</v>
      </c>
      <c r="AJ12" s="170">
        <v>2.2373470000000002</v>
      </c>
      <c r="AK12" s="170">
        <v>2.1472720000000001</v>
      </c>
      <c r="AL12" s="170">
        <v>2.2279429999999998</v>
      </c>
      <c r="AM12" s="170">
        <v>2.7634940000000001</v>
      </c>
      <c r="AN12" s="170">
        <v>2.598357</v>
      </c>
      <c r="AO12" s="170">
        <v>1.4879910000000001</v>
      </c>
      <c r="AP12" s="170">
        <v>2.185184</v>
      </c>
      <c r="AQ12" s="170">
        <v>2.6802800000000002</v>
      </c>
      <c r="AR12" s="170">
        <v>2.6731959999999999</v>
      </c>
      <c r="AS12" s="170">
        <v>2.45241</v>
      </c>
      <c r="AT12" s="170">
        <v>2.877669</v>
      </c>
      <c r="AU12" s="170">
        <v>2.4829509999999999</v>
      </c>
      <c r="AV12" s="170">
        <v>2.0233180000000002</v>
      </c>
      <c r="AW12" s="170">
        <v>2.9672040000000002</v>
      </c>
      <c r="AX12" s="170">
        <v>2.3912903226000002</v>
      </c>
      <c r="AY12" s="170">
        <v>1.9491427097</v>
      </c>
      <c r="AZ12" s="236">
        <v>1.4317679999999999</v>
      </c>
      <c r="BA12" s="236">
        <v>2.0995309999999998</v>
      </c>
      <c r="BB12" s="236">
        <v>2.284964</v>
      </c>
      <c r="BC12" s="236">
        <v>2.4056769999999998</v>
      </c>
      <c r="BD12" s="236">
        <v>2.2479300000000002</v>
      </c>
      <c r="BE12" s="236">
        <v>2.1987239999999999</v>
      </c>
      <c r="BF12" s="236">
        <v>2.1733669999999998</v>
      </c>
      <c r="BG12" s="236">
        <v>1.893675</v>
      </c>
      <c r="BH12" s="236">
        <v>1.551336</v>
      </c>
      <c r="BI12" s="236">
        <v>1.5240100000000001</v>
      </c>
      <c r="BJ12" s="236">
        <v>1.3295539999999999</v>
      </c>
      <c r="BK12" s="236">
        <v>1.5758380000000001</v>
      </c>
      <c r="BL12" s="236">
        <v>1.050775</v>
      </c>
      <c r="BM12" s="236">
        <v>1.6110120000000001</v>
      </c>
      <c r="BN12" s="236">
        <v>1.6816169999999999</v>
      </c>
      <c r="BO12" s="236">
        <v>1.831283</v>
      </c>
      <c r="BP12" s="236">
        <v>1.8063689999999999</v>
      </c>
      <c r="BQ12" s="236">
        <v>1.876228</v>
      </c>
      <c r="BR12" s="236">
        <v>1.725886</v>
      </c>
      <c r="BS12" s="236">
        <v>1.4949429999999999</v>
      </c>
      <c r="BT12" s="236">
        <v>1.3202910000000001</v>
      </c>
      <c r="BU12" s="236">
        <v>1.4424159999999999</v>
      </c>
      <c r="BV12" s="236">
        <v>1.168013</v>
      </c>
    </row>
    <row r="13" spans="1:74" ht="11.15" customHeight="1" x14ac:dyDescent="0.25">
      <c r="A13" s="48" t="s">
        <v>709</v>
      </c>
      <c r="B13" s="137" t="s">
        <v>117</v>
      </c>
      <c r="C13" s="170">
        <v>0</v>
      </c>
      <c r="D13" s="170">
        <v>0</v>
      </c>
      <c r="E13" s="170">
        <v>0</v>
      </c>
      <c r="F13" s="170">
        <v>-9.5299999999999996E-2</v>
      </c>
      <c r="G13" s="170">
        <v>-0.33870967742000002</v>
      </c>
      <c r="H13" s="170">
        <v>-0.25656666667</v>
      </c>
      <c r="I13" s="170">
        <v>-3.7741935483999998E-3</v>
      </c>
      <c r="J13" s="170">
        <v>0.27774193547999998</v>
      </c>
      <c r="K13" s="170">
        <v>0.17813333333</v>
      </c>
      <c r="L13" s="170">
        <v>0.11709677419</v>
      </c>
      <c r="M13" s="170">
        <v>1.5699999999999999E-2</v>
      </c>
      <c r="N13" s="170">
        <v>-3.2258064515E-5</v>
      </c>
      <c r="O13" s="170">
        <v>3.2258064515E-5</v>
      </c>
      <c r="P13" s="170">
        <v>1.1142857143E-2</v>
      </c>
      <c r="Q13" s="170">
        <v>-3.2258064515E-5</v>
      </c>
      <c r="R13" s="170">
        <v>0.14486666667</v>
      </c>
      <c r="S13" s="170">
        <v>0.18848387096999999</v>
      </c>
      <c r="T13" s="170">
        <v>0.20936666667000001</v>
      </c>
      <c r="U13" s="170">
        <v>6.4516129031E-5</v>
      </c>
      <c r="V13" s="170">
        <v>0</v>
      </c>
      <c r="W13" s="170">
        <v>0.1178</v>
      </c>
      <c r="X13" s="170">
        <v>0.22974193547999999</v>
      </c>
      <c r="Y13" s="170">
        <v>0.30596666667</v>
      </c>
      <c r="Z13" s="170">
        <v>0.25112903226</v>
      </c>
      <c r="AA13" s="170">
        <v>0.17306451613000001</v>
      </c>
      <c r="AB13" s="170">
        <v>0.33732142857000003</v>
      </c>
      <c r="AC13" s="170">
        <v>0.41325806452000002</v>
      </c>
      <c r="AD13" s="170">
        <v>0.60650000000000004</v>
      </c>
      <c r="AE13" s="170">
        <v>0.79861290323</v>
      </c>
      <c r="AF13" s="170">
        <v>0.99283333333000001</v>
      </c>
      <c r="AG13" s="170">
        <v>0.81670967742</v>
      </c>
      <c r="AH13" s="170">
        <v>0.74029032258000005</v>
      </c>
      <c r="AI13" s="170">
        <v>0.95546666667000002</v>
      </c>
      <c r="AJ13" s="170">
        <v>0.57496774194</v>
      </c>
      <c r="AK13" s="170">
        <v>0.33833333332999999</v>
      </c>
      <c r="AL13" s="170">
        <v>0.52867741935000001</v>
      </c>
      <c r="AM13" s="170">
        <v>1.4548387096999999E-2</v>
      </c>
      <c r="AN13" s="170">
        <v>0</v>
      </c>
      <c r="AO13" s="170">
        <v>1.3032258065E-2</v>
      </c>
      <c r="AP13" s="170">
        <v>0.24840000000000001</v>
      </c>
      <c r="AQ13" s="170">
        <v>0.30183870967999998</v>
      </c>
      <c r="AR13" s="170">
        <v>0.24026666666999999</v>
      </c>
      <c r="AS13" s="170">
        <v>-9.5483870968000005E-3</v>
      </c>
      <c r="AT13" s="170">
        <v>-9.2774193547999997E-2</v>
      </c>
      <c r="AU13" s="170">
        <v>-3.1466666667000001E-2</v>
      </c>
      <c r="AV13" s="170">
        <v>0</v>
      </c>
      <c r="AW13" s="170">
        <v>-2.1233333332999999E-2</v>
      </c>
      <c r="AX13" s="170">
        <v>-8.8281105991000003E-2</v>
      </c>
      <c r="AY13" s="170">
        <v>-0.12089766278</v>
      </c>
      <c r="AZ13" s="236">
        <v>-7.24138E-2</v>
      </c>
      <c r="BA13" s="236">
        <v>-9.6570699999999995E-2</v>
      </c>
      <c r="BB13" s="236">
        <v>-0.1066667</v>
      </c>
      <c r="BC13" s="236">
        <v>-9.6774200000000005E-2</v>
      </c>
      <c r="BD13" s="236">
        <v>0</v>
      </c>
      <c r="BE13" s="236">
        <v>0</v>
      </c>
      <c r="BF13" s="236">
        <v>0</v>
      </c>
      <c r="BG13" s="236">
        <v>0</v>
      </c>
      <c r="BH13" s="236">
        <v>0</v>
      </c>
      <c r="BI13" s="236">
        <v>0</v>
      </c>
      <c r="BJ13" s="236">
        <v>0</v>
      </c>
      <c r="BK13" s="236">
        <v>0</v>
      </c>
      <c r="BL13" s="236">
        <v>0</v>
      </c>
      <c r="BM13" s="236">
        <v>0</v>
      </c>
      <c r="BN13" s="236">
        <v>0</v>
      </c>
      <c r="BO13" s="236">
        <v>0</v>
      </c>
      <c r="BP13" s="236">
        <v>0</v>
      </c>
      <c r="BQ13" s="236">
        <v>0</v>
      </c>
      <c r="BR13" s="236">
        <v>0</v>
      </c>
      <c r="BS13" s="236">
        <v>0</v>
      </c>
      <c r="BT13" s="236">
        <v>0</v>
      </c>
      <c r="BU13" s="236">
        <v>0</v>
      </c>
      <c r="BV13" s="236">
        <v>0</v>
      </c>
    </row>
    <row r="14" spans="1:74" ht="11.15" customHeight="1" x14ac:dyDescent="0.25">
      <c r="A14" s="48" t="s">
        <v>708</v>
      </c>
      <c r="B14" s="137" t="s">
        <v>373</v>
      </c>
      <c r="C14" s="170">
        <v>-0.24132258065000001</v>
      </c>
      <c r="D14" s="170">
        <v>-0.42448275862000001</v>
      </c>
      <c r="E14" s="170">
        <v>-0.99283870967999999</v>
      </c>
      <c r="F14" s="170">
        <v>-1.5231333332999999</v>
      </c>
      <c r="G14" s="170">
        <v>0.24006451612999999</v>
      </c>
      <c r="H14" s="170">
        <v>-0.36880000000000002</v>
      </c>
      <c r="I14" s="170">
        <v>0.40429032257999997</v>
      </c>
      <c r="J14" s="170">
        <v>0.50725806452</v>
      </c>
      <c r="K14" s="170">
        <v>0.2225</v>
      </c>
      <c r="L14" s="170">
        <v>0.12264516129</v>
      </c>
      <c r="M14" s="170">
        <v>-0.22766666666999999</v>
      </c>
      <c r="N14" s="170">
        <v>0.49293548387000002</v>
      </c>
      <c r="O14" s="170">
        <v>0.29683870967999998</v>
      </c>
      <c r="P14" s="170">
        <v>-0.62882142857000001</v>
      </c>
      <c r="Q14" s="170">
        <v>-0.27703225805999998</v>
      </c>
      <c r="R14" s="170">
        <v>0.44353333333</v>
      </c>
      <c r="S14" s="170">
        <v>0.39283870968000001</v>
      </c>
      <c r="T14" s="170">
        <v>0.96240000000000003</v>
      </c>
      <c r="U14" s="170">
        <v>0.30203225806</v>
      </c>
      <c r="V14" s="170">
        <v>0.55548387096999996</v>
      </c>
      <c r="W14" s="170">
        <v>3.9399999999999998E-2</v>
      </c>
      <c r="X14" s="170">
        <v>-0.52377419354999999</v>
      </c>
      <c r="Y14" s="170">
        <v>0.10643333333</v>
      </c>
      <c r="Z14" s="170">
        <v>0.39364516128999999</v>
      </c>
      <c r="AA14" s="170">
        <v>0.24096774194000001</v>
      </c>
      <c r="AB14" s="170">
        <v>0.18528571428999999</v>
      </c>
      <c r="AC14" s="170">
        <v>-0.18325806452000001</v>
      </c>
      <c r="AD14" s="170">
        <v>-0.10583333333</v>
      </c>
      <c r="AE14" s="170">
        <v>7.4741935484000002E-2</v>
      </c>
      <c r="AF14" s="170">
        <v>-9.1133333332999999E-2</v>
      </c>
      <c r="AG14" s="170">
        <v>-0.20245161289999999</v>
      </c>
      <c r="AH14" s="170">
        <v>0.13838709677</v>
      </c>
      <c r="AI14" s="170">
        <v>-0.30716666666999998</v>
      </c>
      <c r="AJ14" s="170">
        <v>-0.34445161289999998</v>
      </c>
      <c r="AK14" s="170">
        <v>0.76856666666999995</v>
      </c>
      <c r="AL14" s="170">
        <v>-0.43487096774</v>
      </c>
      <c r="AM14" s="170">
        <v>-0.95822580644999999</v>
      </c>
      <c r="AN14" s="170">
        <v>-0.44821428570999999</v>
      </c>
      <c r="AO14" s="170">
        <v>0.22322580645000001</v>
      </c>
      <c r="AP14" s="170">
        <v>0.18516666667000001</v>
      </c>
      <c r="AQ14" s="170">
        <v>-3.0258064516000001E-2</v>
      </c>
      <c r="AR14" s="170">
        <v>0.20286666667</v>
      </c>
      <c r="AS14" s="170">
        <v>0.48219354839</v>
      </c>
      <c r="AT14" s="170">
        <v>0.72538709677000002</v>
      </c>
      <c r="AU14" s="170">
        <v>-5.5333333333000001E-3</v>
      </c>
      <c r="AV14" s="170">
        <v>-0.27748387096999999</v>
      </c>
      <c r="AW14" s="170">
        <v>-0.53563333332999996</v>
      </c>
      <c r="AX14" s="170">
        <v>0.33863133640999998</v>
      </c>
      <c r="AY14" s="170">
        <v>0.24227598798</v>
      </c>
      <c r="AZ14" s="236">
        <v>-0.299485</v>
      </c>
      <c r="BA14" s="236">
        <v>-0.30732660000000001</v>
      </c>
      <c r="BB14" s="236">
        <v>-0.14857419999999999</v>
      </c>
      <c r="BC14" s="236">
        <v>1.9934299999999999E-2</v>
      </c>
      <c r="BD14" s="236">
        <v>0.43428519999999998</v>
      </c>
      <c r="BE14" s="236">
        <v>0.28979909999999998</v>
      </c>
      <c r="BF14" s="236">
        <v>0.25151699999999999</v>
      </c>
      <c r="BG14" s="236">
        <v>-2.6606899999999999E-2</v>
      </c>
      <c r="BH14" s="236">
        <v>-0.4661073</v>
      </c>
      <c r="BI14" s="236">
        <v>-0.1114711</v>
      </c>
      <c r="BJ14" s="236">
        <v>0.34068949999999998</v>
      </c>
      <c r="BK14" s="236">
        <v>-0.24497910000000001</v>
      </c>
      <c r="BL14" s="236">
        <v>-0.34626580000000001</v>
      </c>
      <c r="BM14" s="236">
        <v>-0.36235790000000001</v>
      </c>
      <c r="BN14" s="236">
        <v>-0.17215659999999999</v>
      </c>
      <c r="BO14" s="236">
        <v>2.6498899999999999E-2</v>
      </c>
      <c r="BP14" s="236">
        <v>0.43212640000000002</v>
      </c>
      <c r="BQ14" s="236">
        <v>0.29964499999999999</v>
      </c>
      <c r="BR14" s="236">
        <v>0.200068</v>
      </c>
      <c r="BS14" s="236">
        <v>-2.69889E-2</v>
      </c>
      <c r="BT14" s="236">
        <v>-0.45991949999999998</v>
      </c>
      <c r="BU14" s="236">
        <v>-0.1129922</v>
      </c>
      <c r="BV14" s="236">
        <v>0.29948789999999997</v>
      </c>
    </row>
    <row r="15" spans="1:74" ht="11.15" customHeight="1" x14ac:dyDescent="0.25">
      <c r="A15" s="48" t="s">
        <v>480</v>
      </c>
      <c r="B15" s="137" t="s">
        <v>114</v>
      </c>
      <c r="C15" s="170">
        <v>0.59664358065</v>
      </c>
      <c r="D15" s="170">
        <v>0.46326875862</v>
      </c>
      <c r="E15" s="170">
        <v>0.75723770968000004</v>
      </c>
      <c r="F15" s="170">
        <v>-0.15672766666999999</v>
      </c>
      <c r="G15" s="170">
        <v>0.44303016129</v>
      </c>
      <c r="H15" s="170">
        <v>0.26768366666999999</v>
      </c>
      <c r="I15" s="170">
        <v>0.36633987096999998</v>
      </c>
      <c r="J15" s="170">
        <v>0.77957399999999999</v>
      </c>
      <c r="K15" s="170">
        <v>0.11310266667</v>
      </c>
      <c r="L15" s="170">
        <v>0.39499106451999999</v>
      </c>
      <c r="M15" s="170">
        <v>0.35543166666999998</v>
      </c>
      <c r="N15" s="170">
        <v>0.11913777419</v>
      </c>
      <c r="O15" s="170">
        <v>0.49345403226000001</v>
      </c>
      <c r="P15" s="170">
        <v>4.9024571428999998E-2</v>
      </c>
      <c r="Q15" s="170">
        <v>0.30186751613000001</v>
      </c>
      <c r="R15" s="170">
        <v>0.61151299999999997</v>
      </c>
      <c r="S15" s="170">
        <v>0.63134441934999996</v>
      </c>
      <c r="T15" s="170">
        <v>0.45914833332999999</v>
      </c>
      <c r="U15" s="170">
        <v>0.46336522581</v>
      </c>
      <c r="V15" s="170">
        <v>0.65003912903000005</v>
      </c>
      <c r="W15" s="170">
        <v>0.16142799999999999</v>
      </c>
      <c r="X15" s="170">
        <v>0.58340525805999999</v>
      </c>
      <c r="Y15" s="170">
        <v>0.292493</v>
      </c>
      <c r="Z15" s="170">
        <v>0.41820280645000002</v>
      </c>
      <c r="AA15" s="170">
        <v>0.27085974194000001</v>
      </c>
      <c r="AB15" s="170">
        <v>0.16773585714</v>
      </c>
      <c r="AC15" s="170">
        <v>0.15009400000000001</v>
      </c>
      <c r="AD15" s="170">
        <v>0.40376033333</v>
      </c>
      <c r="AE15" s="170">
        <v>0.45016916129000001</v>
      </c>
      <c r="AF15" s="170">
        <v>0.48756500000000003</v>
      </c>
      <c r="AG15" s="170">
        <v>0.59066893547999999</v>
      </c>
      <c r="AH15" s="170">
        <v>0.35200358064999998</v>
      </c>
      <c r="AI15" s="170">
        <v>0.18504499999999999</v>
      </c>
      <c r="AJ15" s="170">
        <v>0.34145787097000002</v>
      </c>
      <c r="AK15" s="170">
        <v>0.34222999999999998</v>
      </c>
      <c r="AL15" s="170">
        <v>0.54340954839</v>
      </c>
      <c r="AM15" s="170">
        <v>0.25054441934999999</v>
      </c>
      <c r="AN15" s="170">
        <v>0.15114228570999999</v>
      </c>
      <c r="AO15" s="170">
        <v>0.59670393548</v>
      </c>
      <c r="AP15" s="170">
        <v>0.10863933333</v>
      </c>
      <c r="AQ15" s="170">
        <v>0.12965335484000001</v>
      </c>
      <c r="AR15" s="170">
        <v>-0.25051533332999998</v>
      </c>
      <c r="AS15" s="170">
        <v>0.13091483871000001</v>
      </c>
      <c r="AT15" s="170">
        <v>-0.62000890323000002</v>
      </c>
      <c r="AU15" s="170">
        <v>-0.17818000000000001</v>
      </c>
      <c r="AV15" s="170">
        <v>-0.34821612902999999</v>
      </c>
      <c r="AW15" s="170">
        <v>-0.31490633333000001</v>
      </c>
      <c r="AX15" s="170">
        <v>-0.1826639736</v>
      </c>
      <c r="AY15" s="170">
        <v>0.34086732850000001</v>
      </c>
      <c r="AZ15" s="236">
        <v>0.20645240000000001</v>
      </c>
      <c r="BA15" s="236">
        <v>0.19801489999999999</v>
      </c>
      <c r="BB15" s="236">
        <v>0.18863940000000001</v>
      </c>
      <c r="BC15" s="236">
        <v>0.17391119999999999</v>
      </c>
      <c r="BD15" s="236">
        <v>0.15569479999999999</v>
      </c>
      <c r="BE15" s="236">
        <v>0.1447233</v>
      </c>
      <c r="BF15" s="236">
        <v>0.1470409</v>
      </c>
      <c r="BG15" s="236">
        <v>0.14140949999999999</v>
      </c>
      <c r="BH15" s="236">
        <v>0.15236179999999999</v>
      </c>
      <c r="BI15" s="236">
        <v>0.1629321</v>
      </c>
      <c r="BJ15" s="236">
        <v>0.17450650000000001</v>
      </c>
      <c r="BK15" s="236">
        <v>0.17130090000000001</v>
      </c>
      <c r="BL15" s="236">
        <v>0.17690239999999999</v>
      </c>
      <c r="BM15" s="236">
        <v>0.1593215</v>
      </c>
      <c r="BN15" s="236">
        <v>0.16766780000000001</v>
      </c>
      <c r="BO15" s="236">
        <v>0.15612129999999999</v>
      </c>
      <c r="BP15" s="236">
        <v>0.14153789999999999</v>
      </c>
      <c r="BQ15" s="236">
        <v>0.1298028</v>
      </c>
      <c r="BR15" s="236">
        <v>0.13151389999999999</v>
      </c>
      <c r="BS15" s="236">
        <v>0.12775629999999999</v>
      </c>
      <c r="BT15" s="236">
        <v>0.13627239999999999</v>
      </c>
      <c r="BU15" s="236">
        <v>0.14660670000000001</v>
      </c>
      <c r="BV15" s="236">
        <v>0.15327170000000001</v>
      </c>
    </row>
    <row r="16" spans="1:74" ht="11.15" customHeight="1" x14ac:dyDescent="0.25">
      <c r="A16" s="48" t="s">
        <v>481</v>
      </c>
      <c r="B16" s="137" t="s">
        <v>159</v>
      </c>
      <c r="C16" s="170">
        <v>16.228515999999999</v>
      </c>
      <c r="D16" s="170">
        <v>15.865413</v>
      </c>
      <c r="E16" s="170">
        <v>15.230451</v>
      </c>
      <c r="F16" s="170">
        <v>12.772333</v>
      </c>
      <c r="G16" s="170">
        <v>12.968031999999999</v>
      </c>
      <c r="H16" s="170">
        <v>13.734366</v>
      </c>
      <c r="I16" s="170">
        <v>14.33358</v>
      </c>
      <c r="J16" s="170">
        <v>14.151709</v>
      </c>
      <c r="K16" s="170">
        <v>13.572832999999999</v>
      </c>
      <c r="L16" s="170">
        <v>13.444741</v>
      </c>
      <c r="M16" s="170">
        <v>14.123699999999999</v>
      </c>
      <c r="N16" s="170">
        <v>14.139806</v>
      </c>
      <c r="O16" s="170">
        <v>14.541839</v>
      </c>
      <c r="P16" s="170">
        <v>12.370929</v>
      </c>
      <c r="Q16" s="170">
        <v>14.387129</v>
      </c>
      <c r="R16" s="170">
        <v>15.162167</v>
      </c>
      <c r="S16" s="170">
        <v>15.595677</v>
      </c>
      <c r="T16" s="170">
        <v>16.190232999999999</v>
      </c>
      <c r="U16" s="170">
        <v>15.851839</v>
      </c>
      <c r="V16" s="170">
        <v>15.726000000000001</v>
      </c>
      <c r="W16" s="170">
        <v>15.231667</v>
      </c>
      <c r="X16" s="170">
        <v>15.045355000000001</v>
      </c>
      <c r="Y16" s="170">
        <v>15.683967000000001</v>
      </c>
      <c r="Z16" s="170">
        <v>15.756902999999999</v>
      </c>
      <c r="AA16" s="170">
        <v>15.467677</v>
      </c>
      <c r="AB16" s="170">
        <v>15.397285999999999</v>
      </c>
      <c r="AC16" s="170">
        <v>15.846807</v>
      </c>
      <c r="AD16" s="170">
        <v>15.648300000000001</v>
      </c>
      <c r="AE16" s="170">
        <v>16.238773999999999</v>
      </c>
      <c r="AF16" s="170">
        <v>16.571000000000002</v>
      </c>
      <c r="AG16" s="170">
        <v>16.358000000000001</v>
      </c>
      <c r="AH16" s="170">
        <v>16.427676999999999</v>
      </c>
      <c r="AI16" s="170">
        <v>16.141200000000001</v>
      </c>
      <c r="AJ16" s="170">
        <v>15.775807</v>
      </c>
      <c r="AK16" s="170">
        <v>16.450467</v>
      </c>
      <c r="AL16" s="170">
        <v>15.376936000000001</v>
      </c>
      <c r="AM16" s="170">
        <v>15.086387</v>
      </c>
      <c r="AN16" s="170">
        <v>15.128429000000001</v>
      </c>
      <c r="AO16" s="170">
        <v>15.512839</v>
      </c>
      <c r="AP16" s="170">
        <v>15.839833</v>
      </c>
      <c r="AQ16" s="170">
        <v>16.206968</v>
      </c>
      <c r="AR16" s="170">
        <v>16.394532999999999</v>
      </c>
      <c r="AS16" s="170">
        <v>16.598096999999999</v>
      </c>
      <c r="AT16" s="170">
        <v>16.689160999999999</v>
      </c>
      <c r="AU16" s="170">
        <v>16.239267000000002</v>
      </c>
      <c r="AV16" s="170">
        <v>15.356871</v>
      </c>
      <c r="AW16" s="170">
        <v>15.937167000000001</v>
      </c>
      <c r="AX16" s="170">
        <v>16.464258064999999</v>
      </c>
      <c r="AY16" s="170">
        <v>15.702487097000001</v>
      </c>
      <c r="AZ16" s="236">
        <v>15.04571</v>
      </c>
      <c r="BA16" s="236">
        <v>15.647650000000001</v>
      </c>
      <c r="BB16" s="236">
        <v>15.93272</v>
      </c>
      <c r="BC16" s="236">
        <v>16.172470000000001</v>
      </c>
      <c r="BD16" s="236">
        <v>16.486730000000001</v>
      </c>
      <c r="BE16" s="236">
        <v>16.276319999999998</v>
      </c>
      <c r="BF16" s="236">
        <v>16.255379999999999</v>
      </c>
      <c r="BG16" s="236">
        <v>15.643969999999999</v>
      </c>
      <c r="BH16" s="236">
        <v>14.90071</v>
      </c>
      <c r="BI16" s="236">
        <v>15.360900000000001</v>
      </c>
      <c r="BJ16" s="236">
        <v>15.651680000000001</v>
      </c>
      <c r="BK16" s="236">
        <v>15.382099999999999</v>
      </c>
      <c r="BL16" s="236">
        <v>14.82283</v>
      </c>
      <c r="BM16" s="236">
        <v>15.378270000000001</v>
      </c>
      <c r="BN16" s="236">
        <v>15.67061</v>
      </c>
      <c r="BO16" s="236">
        <v>16.06861</v>
      </c>
      <c r="BP16" s="236">
        <v>16.458729999999999</v>
      </c>
      <c r="BQ16" s="236">
        <v>16.40438</v>
      </c>
      <c r="BR16" s="236">
        <v>16.189309999999999</v>
      </c>
      <c r="BS16" s="236">
        <v>15.687950000000001</v>
      </c>
      <c r="BT16" s="236">
        <v>15.142480000000001</v>
      </c>
      <c r="BU16" s="236">
        <v>15.73307</v>
      </c>
      <c r="BV16" s="236">
        <v>15.89983</v>
      </c>
    </row>
    <row r="17" spans="1:74" ht="11.15" customHeight="1" x14ac:dyDescent="0.25">
      <c r="A17" s="44"/>
      <c r="B17" s="32" t="s">
        <v>711</v>
      </c>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170"/>
      <c r="AW17" s="170"/>
      <c r="AX17" s="170"/>
      <c r="AY17" s="170"/>
      <c r="AZ17" s="236"/>
      <c r="BA17" s="236"/>
      <c r="BB17" s="236"/>
      <c r="BC17" s="236"/>
      <c r="BD17" s="236"/>
      <c r="BE17" s="236"/>
      <c r="BF17" s="236"/>
      <c r="BG17" s="236"/>
      <c r="BH17" s="236"/>
      <c r="BI17" s="236"/>
      <c r="BJ17" s="236"/>
      <c r="BK17" s="295"/>
      <c r="BL17" s="295"/>
      <c r="BM17" s="295"/>
      <c r="BN17" s="295"/>
      <c r="BO17" s="295"/>
      <c r="BP17" s="295"/>
      <c r="BQ17" s="295"/>
      <c r="BR17" s="295"/>
      <c r="BS17" s="295"/>
      <c r="BT17" s="295"/>
      <c r="BU17" s="295"/>
      <c r="BV17" s="295"/>
    </row>
    <row r="18" spans="1:74" ht="11.15" customHeight="1" x14ac:dyDescent="0.25">
      <c r="A18" s="48" t="s">
        <v>483</v>
      </c>
      <c r="B18" s="137" t="s">
        <v>374</v>
      </c>
      <c r="C18" s="170">
        <v>1.128091</v>
      </c>
      <c r="D18" s="170">
        <v>0.94133999999999995</v>
      </c>
      <c r="E18" s="170">
        <v>0.97412600000000005</v>
      </c>
      <c r="F18" s="170">
        <v>0.77373199999999998</v>
      </c>
      <c r="G18" s="170">
        <v>0.80803000000000003</v>
      </c>
      <c r="H18" s="170">
        <v>0.87066299999999996</v>
      </c>
      <c r="I18" s="170">
        <v>0.92867299999999997</v>
      </c>
      <c r="J18" s="170">
        <v>0.923902</v>
      </c>
      <c r="K18" s="170">
        <v>0.94806299999999999</v>
      </c>
      <c r="L18" s="170">
        <v>0.92428699999999997</v>
      </c>
      <c r="M18" s="170">
        <v>0.93443200000000004</v>
      </c>
      <c r="N18" s="170">
        <v>0.91493100000000005</v>
      </c>
      <c r="O18" s="170">
        <v>0.88864399999999999</v>
      </c>
      <c r="P18" s="170">
        <v>0.78028500000000001</v>
      </c>
      <c r="Q18" s="170">
        <v>0.86464600000000003</v>
      </c>
      <c r="R18" s="170">
        <v>0.93716600000000005</v>
      </c>
      <c r="S18" s="170">
        <v>1.0375490000000001</v>
      </c>
      <c r="T18" s="170">
        <v>0.95299900000000004</v>
      </c>
      <c r="U18" s="170">
        <v>0.94864599999999999</v>
      </c>
      <c r="V18" s="170">
        <v>0.98896799999999996</v>
      </c>
      <c r="W18" s="170">
        <v>0.93493199999999999</v>
      </c>
      <c r="X18" s="170">
        <v>1.0131289999999999</v>
      </c>
      <c r="Y18" s="170">
        <v>1.0127679999999999</v>
      </c>
      <c r="Z18" s="170">
        <v>1.0919380000000001</v>
      </c>
      <c r="AA18" s="170">
        <v>0.98848599999999998</v>
      </c>
      <c r="AB18" s="170">
        <v>0.92403500000000005</v>
      </c>
      <c r="AC18" s="170">
        <v>1.004067</v>
      </c>
      <c r="AD18" s="170">
        <v>1.0501659999999999</v>
      </c>
      <c r="AE18" s="170">
        <v>1.0867089999999999</v>
      </c>
      <c r="AF18" s="170">
        <v>1.1109009999999999</v>
      </c>
      <c r="AG18" s="170">
        <v>1.100482</v>
      </c>
      <c r="AH18" s="170">
        <v>1.01013</v>
      </c>
      <c r="AI18" s="170">
        <v>1.081998</v>
      </c>
      <c r="AJ18" s="170">
        <v>1.0138050000000001</v>
      </c>
      <c r="AK18" s="170">
        <v>1.023299</v>
      </c>
      <c r="AL18" s="170">
        <v>0.98570899999999995</v>
      </c>
      <c r="AM18" s="170">
        <v>1.025968</v>
      </c>
      <c r="AN18" s="170">
        <v>0.95657099999999995</v>
      </c>
      <c r="AO18" s="170">
        <v>0.91690300000000002</v>
      </c>
      <c r="AP18" s="170">
        <v>1.0124</v>
      </c>
      <c r="AQ18" s="170">
        <v>0.94393499999999997</v>
      </c>
      <c r="AR18" s="170">
        <v>1.071264</v>
      </c>
      <c r="AS18" s="170">
        <v>1.0755479999999999</v>
      </c>
      <c r="AT18" s="170">
        <v>1.0746789999999999</v>
      </c>
      <c r="AU18" s="170">
        <v>1.0704309999999999</v>
      </c>
      <c r="AV18" s="170">
        <v>1.03555</v>
      </c>
      <c r="AW18" s="170">
        <v>1.063998</v>
      </c>
      <c r="AX18" s="170">
        <v>1.0329809999999999</v>
      </c>
      <c r="AY18" s="170">
        <v>0.99581980000000003</v>
      </c>
      <c r="AZ18" s="236">
        <v>0.93364559999999996</v>
      </c>
      <c r="BA18" s="236">
        <v>0.96535029999999999</v>
      </c>
      <c r="BB18" s="236">
        <v>0.99367839999999996</v>
      </c>
      <c r="BC18" s="236">
        <v>0.99368809999999996</v>
      </c>
      <c r="BD18" s="236">
        <v>1.015099</v>
      </c>
      <c r="BE18" s="236">
        <v>0.99944770000000005</v>
      </c>
      <c r="BF18" s="236">
        <v>1.014756</v>
      </c>
      <c r="BG18" s="236">
        <v>0.95494100000000004</v>
      </c>
      <c r="BH18" s="236">
        <v>0.94311520000000004</v>
      </c>
      <c r="BI18" s="236">
        <v>0.97607580000000005</v>
      </c>
      <c r="BJ18" s="236">
        <v>1.001997</v>
      </c>
      <c r="BK18" s="236">
        <v>1.0033650000000001</v>
      </c>
      <c r="BL18" s="236">
        <v>0.93610859999999996</v>
      </c>
      <c r="BM18" s="236">
        <v>0.96280279999999996</v>
      </c>
      <c r="BN18" s="236">
        <v>0.98976850000000005</v>
      </c>
      <c r="BO18" s="236">
        <v>0.99953199999999998</v>
      </c>
      <c r="BP18" s="236">
        <v>1.0257430000000001</v>
      </c>
      <c r="BQ18" s="236">
        <v>1.0215780000000001</v>
      </c>
      <c r="BR18" s="236">
        <v>1.022119</v>
      </c>
      <c r="BS18" s="236">
        <v>0.97049529999999995</v>
      </c>
      <c r="BT18" s="236">
        <v>0.99490599999999996</v>
      </c>
      <c r="BU18" s="236">
        <v>1.0169600000000001</v>
      </c>
      <c r="BV18" s="236">
        <v>1.033431</v>
      </c>
    </row>
    <row r="19" spans="1:74" ht="11.15" customHeight="1" x14ac:dyDescent="0.25">
      <c r="A19" s="48" t="s">
        <v>482</v>
      </c>
      <c r="B19" s="137" t="s">
        <v>852</v>
      </c>
      <c r="C19" s="170">
        <v>5.2057739999999999</v>
      </c>
      <c r="D19" s="170">
        <v>5.0520350000000001</v>
      </c>
      <c r="E19" s="170">
        <v>5.2528709999999998</v>
      </c>
      <c r="F19" s="170">
        <v>4.9342670000000002</v>
      </c>
      <c r="G19" s="170">
        <v>4.7454520000000002</v>
      </c>
      <c r="H19" s="170">
        <v>5.1946669999999999</v>
      </c>
      <c r="I19" s="170">
        <v>5.3675810000000004</v>
      </c>
      <c r="J19" s="170">
        <v>5.3514520000000001</v>
      </c>
      <c r="K19" s="170">
        <v>5.3078329999999996</v>
      </c>
      <c r="L19" s="170">
        <v>5.2972580000000002</v>
      </c>
      <c r="M19" s="170">
        <v>5.3214670000000002</v>
      </c>
      <c r="N19" s="170">
        <v>5.0582580000000004</v>
      </c>
      <c r="O19" s="170">
        <v>5.2172580000000002</v>
      </c>
      <c r="P19" s="170">
        <v>4.2468570000000003</v>
      </c>
      <c r="Q19" s="170">
        <v>5.1479679999999997</v>
      </c>
      <c r="R19" s="170">
        <v>5.4774669999999999</v>
      </c>
      <c r="S19" s="170">
        <v>5.496645</v>
      </c>
      <c r="T19" s="170">
        <v>5.5151669999999999</v>
      </c>
      <c r="U19" s="170">
        <v>5.5017420000000001</v>
      </c>
      <c r="V19" s="170">
        <v>5.5961290000000004</v>
      </c>
      <c r="W19" s="170">
        <v>5.5712330000000003</v>
      </c>
      <c r="X19" s="170">
        <v>5.7210000000000001</v>
      </c>
      <c r="Y19" s="170">
        <v>5.7728330000000003</v>
      </c>
      <c r="Z19" s="170">
        <v>5.7409359999999996</v>
      </c>
      <c r="AA19" s="170">
        <v>5.5083549999999999</v>
      </c>
      <c r="AB19" s="170">
        <v>5.5139639999999996</v>
      </c>
      <c r="AC19" s="170">
        <v>5.9523549999999998</v>
      </c>
      <c r="AD19" s="170">
        <v>5.9173</v>
      </c>
      <c r="AE19" s="170">
        <v>5.9610000000000003</v>
      </c>
      <c r="AF19" s="170">
        <v>6.008267</v>
      </c>
      <c r="AG19" s="170">
        <v>6.1885159999999999</v>
      </c>
      <c r="AH19" s="170">
        <v>6.0605479999999998</v>
      </c>
      <c r="AI19" s="170">
        <v>6.1540670000000004</v>
      </c>
      <c r="AJ19" s="170">
        <v>6.1677419999999996</v>
      </c>
      <c r="AK19" s="170">
        <v>6.1393000000000004</v>
      </c>
      <c r="AL19" s="170">
        <v>5.6004519999999998</v>
      </c>
      <c r="AM19" s="170">
        <v>5.8500319999999997</v>
      </c>
      <c r="AN19" s="170">
        <v>5.9614289999999999</v>
      </c>
      <c r="AO19" s="170">
        <v>6.2113870000000002</v>
      </c>
      <c r="AP19" s="170">
        <v>6.3734669999999998</v>
      </c>
      <c r="AQ19" s="170">
        <v>6.3756449999999996</v>
      </c>
      <c r="AR19" s="170">
        <v>6.5266669999999998</v>
      </c>
      <c r="AS19" s="170">
        <v>6.4453870000000002</v>
      </c>
      <c r="AT19" s="170">
        <v>6.5482899999999997</v>
      </c>
      <c r="AU19" s="170">
        <v>6.7534000000000001</v>
      </c>
      <c r="AV19" s="170">
        <v>6.7702900000000001</v>
      </c>
      <c r="AW19" s="170">
        <v>6.7642670000000003</v>
      </c>
      <c r="AX19" s="170">
        <v>6.6120387977000004</v>
      </c>
      <c r="AY19" s="170">
        <v>6.4388889150999997</v>
      </c>
      <c r="AZ19" s="236">
        <v>6.4146280000000004</v>
      </c>
      <c r="BA19" s="236">
        <v>6.4492560000000001</v>
      </c>
      <c r="BB19" s="236">
        <v>6.4833509999999999</v>
      </c>
      <c r="BC19" s="236">
        <v>6.5142369999999996</v>
      </c>
      <c r="BD19" s="236">
        <v>6.5367300000000004</v>
      </c>
      <c r="BE19" s="236">
        <v>6.5406009999999997</v>
      </c>
      <c r="BF19" s="236">
        <v>6.544022</v>
      </c>
      <c r="BG19" s="236">
        <v>6.5734560000000002</v>
      </c>
      <c r="BH19" s="236">
        <v>6.5482120000000004</v>
      </c>
      <c r="BI19" s="236">
        <v>6.55</v>
      </c>
      <c r="BJ19" s="236">
        <v>6.540781</v>
      </c>
      <c r="BK19" s="236">
        <v>6.5779889999999996</v>
      </c>
      <c r="BL19" s="236">
        <v>6.5731409999999997</v>
      </c>
      <c r="BM19" s="236">
        <v>6.6578530000000002</v>
      </c>
      <c r="BN19" s="236">
        <v>6.6932749999999999</v>
      </c>
      <c r="BO19" s="236">
        <v>6.7237090000000004</v>
      </c>
      <c r="BP19" s="236">
        <v>6.6598480000000002</v>
      </c>
      <c r="BQ19" s="236">
        <v>6.6200419999999998</v>
      </c>
      <c r="BR19" s="236">
        <v>6.6746160000000003</v>
      </c>
      <c r="BS19" s="236">
        <v>6.6938050000000002</v>
      </c>
      <c r="BT19" s="236">
        <v>6.7307870000000003</v>
      </c>
      <c r="BU19" s="236">
        <v>6.7298939999999998</v>
      </c>
      <c r="BV19" s="236">
        <v>6.6668560000000001</v>
      </c>
    </row>
    <row r="20" spans="1:74" ht="11.15" customHeight="1" x14ac:dyDescent="0.25">
      <c r="A20" s="48" t="s">
        <v>831</v>
      </c>
      <c r="B20" s="137" t="s">
        <v>832</v>
      </c>
      <c r="C20" s="170">
        <v>1.161227</v>
      </c>
      <c r="D20" s="170">
        <v>1.143888</v>
      </c>
      <c r="E20" s="170">
        <v>1.049223</v>
      </c>
      <c r="F20" s="170">
        <v>0.67060399999999998</v>
      </c>
      <c r="G20" s="170">
        <v>0.787273</v>
      </c>
      <c r="H20" s="170">
        <v>0.96924900000000003</v>
      </c>
      <c r="I20" s="170">
        <v>1.0331360000000001</v>
      </c>
      <c r="J20" s="170">
        <v>1.02515</v>
      </c>
      <c r="K20" s="170">
        <v>1.0357499999999999</v>
      </c>
      <c r="L20" s="170">
        <v>1.0584169999999999</v>
      </c>
      <c r="M20" s="170">
        <v>1.099089</v>
      </c>
      <c r="N20" s="170">
        <v>1.074371</v>
      </c>
      <c r="O20" s="170">
        <v>1.073075</v>
      </c>
      <c r="P20" s="170">
        <v>0.94726999999999995</v>
      </c>
      <c r="Q20" s="170">
        <v>1.094449</v>
      </c>
      <c r="R20" s="170">
        <v>1.0857479999999999</v>
      </c>
      <c r="S20" s="170">
        <v>1.158898</v>
      </c>
      <c r="T20" s="170">
        <v>1.1696249999999999</v>
      </c>
      <c r="U20" s="170">
        <v>1.1765399999999999</v>
      </c>
      <c r="V20" s="170">
        <v>1.1004970000000001</v>
      </c>
      <c r="W20" s="170">
        <v>1.078711</v>
      </c>
      <c r="X20" s="170">
        <v>1.207738</v>
      </c>
      <c r="Y20" s="170">
        <v>1.256041</v>
      </c>
      <c r="Z20" s="170">
        <v>1.263269</v>
      </c>
      <c r="AA20" s="170">
        <v>1.20608</v>
      </c>
      <c r="AB20" s="170">
        <v>1.183184</v>
      </c>
      <c r="AC20" s="170">
        <v>1.196663</v>
      </c>
      <c r="AD20" s="170">
        <v>1.156757</v>
      </c>
      <c r="AE20" s="170">
        <v>1.2056260000000001</v>
      </c>
      <c r="AF20" s="170">
        <v>1.2460420000000001</v>
      </c>
      <c r="AG20" s="170">
        <v>1.2271460000000001</v>
      </c>
      <c r="AH20" s="170">
        <v>1.1889620000000001</v>
      </c>
      <c r="AI20" s="170">
        <v>1.125291</v>
      </c>
      <c r="AJ20" s="170">
        <v>1.2248429999999999</v>
      </c>
      <c r="AK20" s="170">
        <v>1.2798020000000001</v>
      </c>
      <c r="AL20" s="170">
        <v>1.1911320000000001</v>
      </c>
      <c r="AM20" s="170">
        <v>1.2402519999999999</v>
      </c>
      <c r="AN20" s="170">
        <v>1.2396450000000001</v>
      </c>
      <c r="AO20" s="170">
        <v>1.2540819999999999</v>
      </c>
      <c r="AP20" s="170">
        <v>1.237724</v>
      </c>
      <c r="AQ20" s="170">
        <v>1.295634</v>
      </c>
      <c r="AR20" s="170">
        <v>1.3453520000000001</v>
      </c>
      <c r="AS20" s="170">
        <v>1.312014</v>
      </c>
      <c r="AT20" s="170">
        <v>1.302659</v>
      </c>
      <c r="AU20" s="170">
        <v>1.3267139999999999</v>
      </c>
      <c r="AV20" s="170">
        <v>1.3083899999999999</v>
      </c>
      <c r="AW20" s="170">
        <v>1.340665</v>
      </c>
      <c r="AX20" s="170">
        <v>1.3847922419000001</v>
      </c>
      <c r="AY20" s="170">
        <v>1.3024366048</v>
      </c>
      <c r="AZ20" s="236">
        <v>1.3019019999999999</v>
      </c>
      <c r="BA20" s="236">
        <v>1.3286610000000001</v>
      </c>
      <c r="BB20" s="236">
        <v>1.3173680000000001</v>
      </c>
      <c r="BC20" s="236">
        <v>1.335728</v>
      </c>
      <c r="BD20" s="236">
        <v>1.392191</v>
      </c>
      <c r="BE20" s="236">
        <v>1.367597</v>
      </c>
      <c r="BF20" s="236">
        <v>1.371764</v>
      </c>
      <c r="BG20" s="236">
        <v>1.3218890000000001</v>
      </c>
      <c r="BH20" s="236">
        <v>1.3367450000000001</v>
      </c>
      <c r="BI20" s="236">
        <v>1.3960360000000001</v>
      </c>
      <c r="BJ20" s="236">
        <v>1.3933450000000001</v>
      </c>
      <c r="BK20" s="236">
        <v>1.395097</v>
      </c>
      <c r="BL20" s="236">
        <v>1.380924</v>
      </c>
      <c r="BM20" s="236">
        <v>1.4151180000000001</v>
      </c>
      <c r="BN20" s="236">
        <v>1.4050119999999999</v>
      </c>
      <c r="BO20" s="236">
        <v>1.447209</v>
      </c>
      <c r="BP20" s="236">
        <v>1.467932</v>
      </c>
      <c r="BQ20" s="236">
        <v>1.4477800000000001</v>
      </c>
      <c r="BR20" s="236">
        <v>1.4517659999999999</v>
      </c>
      <c r="BS20" s="236">
        <v>1.4109050000000001</v>
      </c>
      <c r="BT20" s="236">
        <v>1.4197919999999999</v>
      </c>
      <c r="BU20" s="236">
        <v>1.487808</v>
      </c>
      <c r="BV20" s="236">
        <v>1.4906330000000001</v>
      </c>
    </row>
    <row r="21" spans="1:74" ht="11.15" customHeight="1" x14ac:dyDescent="0.25">
      <c r="A21" s="48" t="s">
        <v>758</v>
      </c>
      <c r="B21" s="137" t="s">
        <v>103</v>
      </c>
      <c r="C21" s="170">
        <v>1.075677</v>
      </c>
      <c r="D21" s="170">
        <v>1.052103</v>
      </c>
      <c r="E21" s="170">
        <v>0.94867699999999999</v>
      </c>
      <c r="F21" s="170">
        <v>0.56676599999999999</v>
      </c>
      <c r="G21" s="170">
        <v>0.68248299999999995</v>
      </c>
      <c r="H21" s="170">
        <v>0.86529999999999996</v>
      </c>
      <c r="I21" s="170">
        <v>0.926064</v>
      </c>
      <c r="J21" s="170">
        <v>0.91677399999999998</v>
      </c>
      <c r="K21" s="170">
        <v>0.92596599999999996</v>
      </c>
      <c r="L21" s="170">
        <v>0.95528000000000002</v>
      </c>
      <c r="M21" s="170">
        <v>0.99715200000000004</v>
      </c>
      <c r="N21" s="170">
        <v>0.97121999999999997</v>
      </c>
      <c r="O21" s="170">
        <v>0.92932499999999996</v>
      </c>
      <c r="P21" s="170">
        <v>0.81768099999999999</v>
      </c>
      <c r="Q21" s="170">
        <v>0.94604100000000002</v>
      </c>
      <c r="R21" s="170">
        <v>0.940438</v>
      </c>
      <c r="S21" s="170">
        <v>1.007231</v>
      </c>
      <c r="T21" s="170">
        <v>1.021366</v>
      </c>
      <c r="U21" s="170">
        <v>1.0144979999999999</v>
      </c>
      <c r="V21" s="170">
        <v>0.93827899999999997</v>
      </c>
      <c r="W21" s="170">
        <v>0.93601400000000001</v>
      </c>
      <c r="X21" s="170">
        <v>1.0411539999999999</v>
      </c>
      <c r="Y21" s="170">
        <v>1.0794429999999999</v>
      </c>
      <c r="Z21" s="170">
        <v>1.068778</v>
      </c>
      <c r="AA21" s="170">
        <v>1.0384089999999999</v>
      </c>
      <c r="AB21" s="170">
        <v>1.010856</v>
      </c>
      <c r="AC21" s="170">
        <v>1.0187360000000001</v>
      </c>
      <c r="AD21" s="170">
        <v>0.96519999999999995</v>
      </c>
      <c r="AE21" s="170">
        <v>1.0082469999999999</v>
      </c>
      <c r="AF21" s="170">
        <v>1.042924</v>
      </c>
      <c r="AG21" s="170">
        <v>1.0160750000000001</v>
      </c>
      <c r="AH21" s="170">
        <v>0.98452300000000004</v>
      </c>
      <c r="AI21" s="170">
        <v>0.90238600000000002</v>
      </c>
      <c r="AJ21" s="170">
        <v>1.0142089999999999</v>
      </c>
      <c r="AK21" s="170">
        <v>1.052651</v>
      </c>
      <c r="AL21" s="170">
        <v>0.96922399999999997</v>
      </c>
      <c r="AM21" s="170">
        <v>1.006111</v>
      </c>
      <c r="AN21" s="170">
        <v>1.003188</v>
      </c>
      <c r="AO21" s="170">
        <v>0.99203600000000003</v>
      </c>
      <c r="AP21" s="170">
        <v>0.97453500000000004</v>
      </c>
      <c r="AQ21" s="170">
        <v>1.0005299999999999</v>
      </c>
      <c r="AR21" s="170">
        <v>1.0382150000000001</v>
      </c>
      <c r="AS21" s="170">
        <v>1.033034</v>
      </c>
      <c r="AT21" s="170">
        <v>1.004408</v>
      </c>
      <c r="AU21" s="170">
        <v>1.009674</v>
      </c>
      <c r="AV21" s="170">
        <v>1.0280800000000001</v>
      </c>
      <c r="AW21" s="170">
        <v>1.0536319999999999</v>
      </c>
      <c r="AX21" s="170">
        <v>1.0739677419</v>
      </c>
      <c r="AY21" s="170">
        <v>0.99992535484</v>
      </c>
      <c r="AZ21" s="236">
        <v>1.0002949999999999</v>
      </c>
      <c r="BA21" s="236">
        <v>1.021873</v>
      </c>
      <c r="BB21" s="236">
        <v>0.99279609999999996</v>
      </c>
      <c r="BC21" s="236">
        <v>0.99672799999999995</v>
      </c>
      <c r="BD21" s="236">
        <v>1.046886</v>
      </c>
      <c r="BE21" s="236">
        <v>1.0161230000000001</v>
      </c>
      <c r="BF21" s="236">
        <v>1.0281960000000001</v>
      </c>
      <c r="BG21" s="236">
        <v>0.98536029999999997</v>
      </c>
      <c r="BH21" s="236">
        <v>0.99685140000000005</v>
      </c>
      <c r="BI21" s="236">
        <v>1.042268</v>
      </c>
      <c r="BJ21" s="236">
        <v>1.0272939999999999</v>
      </c>
      <c r="BK21" s="236">
        <v>1.0357970000000001</v>
      </c>
      <c r="BL21" s="236">
        <v>1.0044230000000001</v>
      </c>
      <c r="BM21" s="236">
        <v>1.026624</v>
      </c>
      <c r="BN21" s="236">
        <v>1.0019849999999999</v>
      </c>
      <c r="BO21" s="236">
        <v>1.030284</v>
      </c>
      <c r="BP21" s="236">
        <v>1.0425690000000001</v>
      </c>
      <c r="BQ21" s="236">
        <v>1.0179640000000001</v>
      </c>
      <c r="BR21" s="236">
        <v>1.029317</v>
      </c>
      <c r="BS21" s="236">
        <v>0.99431709999999995</v>
      </c>
      <c r="BT21" s="236">
        <v>1.000626</v>
      </c>
      <c r="BU21" s="236">
        <v>1.055742</v>
      </c>
      <c r="BV21" s="236">
        <v>1.046994</v>
      </c>
    </row>
    <row r="22" spans="1:74" ht="11.15" customHeight="1" x14ac:dyDescent="0.25">
      <c r="A22" s="48" t="s">
        <v>833</v>
      </c>
      <c r="B22" s="475" t="s">
        <v>834</v>
      </c>
      <c r="C22" s="170">
        <v>0.22138841935</v>
      </c>
      <c r="D22" s="170">
        <v>0.20275989655000001</v>
      </c>
      <c r="E22" s="170">
        <v>0.21561225806000001</v>
      </c>
      <c r="F22" s="170">
        <v>0.18636733333</v>
      </c>
      <c r="G22" s="170">
        <v>0.19264451613</v>
      </c>
      <c r="H22" s="170">
        <v>0.17516866667</v>
      </c>
      <c r="I22" s="170">
        <v>0.20474293548</v>
      </c>
      <c r="J22" s="170">
        <v>0.19254741935</v>
      </c>
      <c r="K22" s="170">
        <v>0.18219966667000001</v>
      </c>
      <c r="L22" s="170">
        <v>0.19035706452000001</v>
      </c>
      <c r="M22" s="170">
        <v>0.19726730000000001</v>
      </c>
      <c r="N22" s="170">
        <v>0.18545161290000001</v>
      </c>
      <c r="O22" s="170">
        <v>0.20483890323000001</v>
      </c>
      <c r="P22" s="170">
        <v>0.17625042857000001</v>
      </c>
      <c r="Q22" s="170">
        <v>0.19487067742</v>
      </c>
      <c r="R22" s="170">
        <v>0.20473469999999999</v>
      </c>
      <c r="S22" s="170">
        <v>0.21161429032000001</v>
      </c>
      <c r="T22" s="170">
        <v>0.21940116667000001</v>
      </c>
      <c r="U22" s="170">
        <v>0.21600022581</v>
      </c>
      <c r="V22" s="170">
        <v>0.21261125806</v>
      </c>
      <c r="W22" s="170">
        <v>0.21483326666999999</v>
      </c>
      <c r="X22" s="170">
        <v>0.21329096774</v>
      </c>
      <c r="Y22" s="170">
        <v>0.2200675</v>
      </c>
      <c r="Z22" s="170">
        <v>0.24025983871000001</v>
      </c>
      <c r="AA22" s="170">
        <v>0.22477351612999999</v>
      </c>
      <c r="AB22" s="170">
        <v>0.20964453571</v>
      </c>
      <c r="AC22" s="170">
        <v>0.21499970968000001</v>
      </c>
      <c r="AD22" s="170">
        <v>0.22666776666999999</v>
      </c>
      <c r="AE22" s="170">
        <v>0.22458193547999999</v>
      </c>
      <c r="AF22" s="170">
        <v>0.23523549999999999</v>
      </c>
      <c r="AG22" s="170">
        <v>0.22451516128999999</v>
      </c>
      <c r="AH22" s="170">
        <v>0.22219312902999999</v>
      </c>
      <c r="AI22" s="170">
        <v>0.22286576666999999</v>
      </c>
      <c r="AJ22" s="170">
        <v>0.21809729032</v>
      </c>
      <c r="AK22" s="170">
        <v>0.22750053333</v>
      </c>
      <c r="AL22" s="170">
        <v>0.21345235484</v>
      </c>
      <c r="AM22" s="170">
        <v>0.21467606451999999</v>
      </c>
      <c r="AN22" s="170">
        <v>0.19567935714000001</v>
      </c>
      <c r="AO22" s="170">
        <v>0.19519287096999999</v>
      </c>
      <c r="AP22" s="170">
        <v>0.20676793332999999</v>
      </c>
      <c r="AQ22" s="170">
        <v>0.22354809677000001</v>
      </c>
      <c r="AR22" s="170">
        <v>0.2265684</v>
      </c>
      <c r="AS22" s="170">
        <v>0.22903193548</v>
      </c>
      <c r="AT22" s="170">
        <v>0.22954725806000001</v>
      </c>
      <c r="AU22" s="170">
        <v>0.22936666667</v>
      </c>
      <c r="AV22" s="170">
        <v>0.22258064516000001</v>
      </c>
      <c r="AW22" s="170">
        <v>0.2324011</v>
      </c>
      <c r="AX22" s="170">
        <v>0.2277574</v>
      </c>
      <c r="AY22" s="170">
        <v>0.21002580000000001</v>
      </c>
      <c r="AZ22" s="236">
        <v>0.20368059999999999</v>
      </c>
      <c r="BA22" s="236">
        <v>0.20774300000000001</v>
      </c>
      <c r="BB22" s="236">
        <v>0.21343480000000001</v>
      </c>
      <c r="BC22" s="236">
        <v>0.21572369999999999</v>
      </c>
      <c r="BD22" s="236">
        <v>0.21959039999999999</v>
      </c>
      <c r="BE22" s="236">
        <v>0.21905340000000001</v>
      </c>
      <c r="BF22" s="236">
        <v>0.2147425</v>
      </c>
      <c r="BG22" s="236">
        <v>0.2104067</v>
      </c>
      <c r="BH22" s="236">
        <v>0.20619299999999999</v>
      </c>
      <c r="BI22" s="236">
        <v>0.2162298</v>
      </c>
      <c r="BJ22" s="236">
        <v>0.2220453</v>
      </c>
      <c r="BK22" s="236">
        <v>0.20633109999999999</v>
      </c>
      <c r="BL22" s="236">
        <v>0.20167109999999999</v>
      </c>
      <c r="BM22" s="236">
        <v>0.2058449</v>
      </c>
      <c r="BN22" s="236">
        <v>0.2113794</v>
      </c>
      <c r="BO22" s="236">
        <v>0.21377470000000001</v>
      </c>
      <c r="BP22" s="236">
        <v>0.2182827</v>
      </c>
      <c r="BQ22" s="236">
        <v>0.2181292</v>
      </c>
      <c r="BR22" s="236">
        <v>0.214064</v>
      </c>
      <c r="BS22" s="236">
        <v>0.21020710000000001</v>
      </c>
      <c r="BT22" s="236">
        <v>0.20666580000000001</v>
      </c>
      <c r="BU22" s="236">
        <v>0.21835289999999999</v>
      </c>
      <c r="BV22" s="236">
        <v>0.2235808</v>
      </c>
    </row>
    <row r="23" spans="1:74" ht="11.15" customHeight="1" x14ac:dyDescent="0.25">
      <c r="A23" s="471" t="s">
        <v>1412</v>
      </c>
      <c r="B23" s="475" t="s">
        <v>1413</v>
      </c>
      <c r="C23" s="170">
        <v>0</v>
      </c>
      <c r="D23" s="170">
        <v>0</v>
      </c>
      <c r="E23" s="170">
        <v>0</v>
      </c>
      <c r="F23" s="170">
        <v>0</v>
      </c>
      <c r="G23" s="170">
        <v>0</v>
      </c>
      <c r="H23" s="170">
        <v>0</v>
      </c>
      <c r="I23" s="170">
        <v>0</v>
      </c>
      <c r="J23" s="170">
        <v>0</v>
      </c>
      <c r="K23" s="170">
        <v>0</v>
      </c>
      <c r="L23" s="170">
        <v>0</v>
      </c>
      <c r="M23" s="170">
        <v>0</v>
      </c>
      <c r="N23" s="170">
        <v>0</v>
      </c>
      <c r="O23" s="170">
        <v>0</v>
      </c>
      <c r="P23" s="170">
        <v>0</v>
      </c>
      <c r="Q23" s="170">
        <v>0</v>
      </c>
      <c r="R23" s="170">
        <v>0</v>
      </c>
      <c r="S23" s="170">
        <v>0</v>
      </c>
      <c r="T23" s="170">
        <v>0</v>
      </c>
      <c r="U23" s="170">
        <v>0</v>
      </c>
      <c r="V23" s="170">
        <v>0</v>
      </c>
      <c r="W23" s="170">
        <v>0</v>
      </c>
      <c r="X23" s="170">
        <v>0</v>
      </c>
      <c r="Y23" s="170">
        <v>0</v>
      </c>
      <c r="Z23" s="170">
        <v>0</v>
      </c>
      <c r="AA23" s="170">
        <v>-0.25954300000000002</v>
      </c>
      <c r="AB23" s="170">
        <v>-0.53358000000000005</v>
      </c>
      <c r="AC23" s="170">
        <v>-0.43973400000000001</v>
      </c>
      <c r="AD23" s="170">
        <v>-0.419159</v>
      </c>
      <c r="AE23" s="170">
        <v>-0.32280300000000001</v>
      </c>
      <c r="AF23" s="170">
        <v>-0.36192999999999997</v>
      </c>
      <c r="AG23" s="170">
        <v>-0.40188400000000002</v>
      </c>
      <c r="AH23" s="170">
        <v>-0.44310500000000003</v>
      </c>
      <c r="AI23" s="170">
        <v>-0.42931200000000003</v>
      </c>
      <c r="AJ23" s="170">
        <v>-0.58893399999999996</v>
      </c>
      <c r="AK23" s="170">
        <v>-0.478047</v>
      </c>
      <c r="AL23" s="170">
        <v>-0.373726</v>
      </c>
      <c r="AM23" s="170">
        <v>-0.44757799999999998</v>
      </c>
      <c r="AN23" s="170">
        <v>-0.29474099999999998</v>
      </c>
      <c r="AO23" s="170">
        <v>-0.42174200000000001</v>
      </c>
      <c r="AP23" s="170">
        <v>-0.46244600000000002</v>
      </c>
      <c r="AQ23" s="170">
        <v>-0.43149900000000002</v>
      </c>
      <c r="AR23" s="170">
        <v>-0.63425100000000001</v>
      </c>
      <c r="AS23" s="170">
        <v>-0.61671799999999999</v>
      </c>
      <c r="AT23" s="170">
        <v>-0.75777899999999998</v>
      </c>
      <c r="AU23" s="170">
        <v>-0.72493600000000002</v>
      </c>
      <c r="AV23" s="170">
        <v>-0.73525099999999999</v>
      </c>
      <c r="AW23" s="170">
        <v>-0.53418399999999999</v>
      </c>
      <c r="AX23" s="170">
        <v>-0.66700000000000004</v>
      </c>
      <c r="AY23" s="170">
        <v>-0.66700000000000004</v>
      </c>
      <c r="AZ23" s="236">
        <v>-0.52589629999999998</v>
      </c>
      <c r="BA23" s="236">
        <v>-0.53463360000000004</v>
      </c>
      <c r="BB23" s="236">
        <v>-0.54434229999999995</v>
      </c>
      <c r="BC23" s="236">
        <v>-0.55959380000000003</v>
      </c>
      <c r="BD23" s="236">
        <v>-0.57845760000000002</v>
      </c>
      <c r="BE23" s="236">
        <v>-0.58981899999999998</v>
      </c>
      <c r="BF23" s="236">
        <v>-0.58741900000000002</v>
      </c>
      <c r="BG23" s="236">
        <v>-0.59325059999999996</v>
      </c>
      <c r="BH23" s="236">
        <v>-0.58190900000000001</v>
      </c>
      <c r="BI23" s="236">
        <v>-0.57096309999999995</v>
      </c>
      <c r="BJ23" s="236">
        <v>-0.55897739999999996</v>
      </c>
      <c r="BK23" s="236">
        <v>-0.56229700000000005</v>
      </c>
      <c r="BL23" s="236">
        <v>-0.5564964</v>
      </c>
      <c r="BM23" s="236">
        <v>-0.57470200000000005</v>
      </c>
      <c r="BN23" s="236">
        <v>-0.56605910000000004</v>
      </c>
      <c r="BO23" s="236">
        <v>-0.57801599999999997</v>
      </c>
      <c r="BP23" s="236">
        <v>-0.59311760000000002</v>
      </c>
      <c r="BQ23" s="236">
        <v>-0.60526979999999997</v>
      </c>
      <c r="BR23" s="236">
        <v>-0.60349779999999997</v>
      </c>
      <c r="BS23" s="236">
        <v>-0.60738899999999996</v>
      </c>
      <c r="BT23" s="236">
        <v>-0.59857020000000005</v>
      </c>
      <c r="BU23" s="236">
        <v>-0.58786870000000002</v>
      </c>
      <c r="BV23" s="236">
        <v>-0.58096680000000001</v>
      </c>
    </row>
    <row r="24" spans="1:74" ht="11.15" customHeight="1" x14ac:dyDescent="0.25">
      <c r="A24" s="48" t="s">
        <v>484</v>
      </c>
      <c r="B24" s="137" t="s">
        <v>115</v>
      </c>
      <c r="C24" s="170">
        <v>-3.6716920000000002</v>
      </c>
      <c r="D24" s="170">
        <v>-4.0899299999999998</v>
      </c>
      <c r="E24" s="170">
        <v>-3.832465</v>
      </c>
      <c r="F24" s="170">
        <v>-3.7493560000000001</v>
      </c>
      <c r="G24" s="170">
        <v>-2.2593079999999999</v>
      </c>
      <c r="H24" s="170">
        <v>-2.886002</v>
      </c>
      <c r="I24" s="170">
        <v>-3.2021649999999999</v>
      </c>
      <c r="J24" s="170">
        <v>-3.108949</v>
      </c>
      <c r="K24" s="170">
        <v>-2.8891800000000001</v>
      </c>
      <c r="L24" s="170">
        <v>-3.3675190000000002</v>
      </c>
      <c r="M24" s="170">
        <v>-3.0812469999999998</v>
      </c>
      <c r="N24" s="170">
        <v>-3.5419290000000001</v>
      </c>
      <c r="O24" s="170">
        <v>-3.1148169999999999</v>
      </c>
      <c r="P24" s="170">
        <v>-2.6669429999999998</v>
      </c>
      <c r="Q24" s="170">
        <v>-2.5800679999999998</v>
      </c>
      <c r="R24" s="170">
        <v>-3.084886</v>
      </c>
      <c r="S24" s="170">
        <v>-2.8951020000000001</v>
      </c>
      <c r="T24" s="170">
        <v>-3.2497189999999998</v>
      </c>
      <c r="U24" s="170">
        <v>-3.3261409999999998</v>
      </c>
      <c r="V24" s="170">
        <v>-3.396852</v>
      </c>
      <c r="W24" s="170">
        <v>-2.8294700000000002</v>
      </c>
      <c r="X24" s="170">
        <v>-3.282238</v>
      </c>
      <c r="Y24" s="170">
        <v>-3.90747</v>
      </c>
      <c r="Z24" s="170">
        <v>-4.176539</v>
      </c>
      <c r="AA24" s="170">
        <v>-3.556521</v>
      </c>
      <c r="AB24" s="170">
        <v>-3.19373</v>
      </c>
      <c r="AC24" s="170">
        <v>-3.8422109999999998</v>
      </c>
      <c r="AD24" s="170">
        <v>-3.9724819999999998</v>
      </c>
      <c r="AE24" s="170">
        <v>-3.8886780000000001</v>
      </c>
      <c r="AF24" s="170">
        <v>-4.1925840000000001</v>
      </c>
      <c r="AG24" s="170">
        <v>-3.848052</v>
      </c>
      <c r="AH24" s="170">
        <v>-4.1486910000000004</v>
      </c>
      <c r="AI24" s="170">
        <v>-4.3784879999999999</v>
      </c>
      <c r="AJ24" s="170">
        <v>-3.667081</v>
      </c>
      <c r="AK24" s="170">
        <v>-3.7840470000000002</v>
      </c>
      <c r="AL24" s="170">
        <v>-4.236567</v>
      </c>
      <c r="AM24" s="170">
        <v>-3.7278989999999999</v>
      </c>
      <c r="AN24" s="170">
        <v>-3.441754</v>
      </c>
      <c r="AO24" s="170">
        <v>-4.5225799999999996</v>
      </c>
      <c r="AP24" s="170">
        <v>-3.496883</v>
      </c>
      <c r="AQ24" s="170">
        <v>-3.780233</v>
      </c>
      <c r="AR24" s="170">
        <v>-3.8647170000000002</v>
      </c>
      <c r="AS24" s="170">
        <v>-4.2106669999999999</v>
      </c>
      <c r="AT24" s="170">
        <v>-3.9077929999999999</v>
      </c>
      <c r="AU24" s="170">
        <v>-3.9682659999999998</v>
      </c>
      <c r="AV24" s="170">
        <v>-4.183732</v>
      </c>
      <c r="AW24" s="170">
        <v>-4.5236159999999996</v>
      </c>
      <c r="AX24" s="170">
        <v>-4.7288530263000004</v>
      </c>
      <c r="AY24" s="170">
        <v>-4.2676839294000004</v>
      </c>
      <c r="AZ24" s="236">
        <v>-4.123494</v>
      </c>
      <c r="BA24" s="236">
        <v>-3.9348740000000002</v>
      </c>
      <c r="BB24" s="236">
        <v>-3.9165489999999998</v>
      </c>
      <c r="BC24" s="236">
        <v>-3.5939960000000002</v>
      </c>
      <c r="BD24" s="236">
        <v>-3.981786</v>
      </c>
      <c r="BE24" s="236">
        <v>-3.7215660000000002</v>
      </c>
      <c r="BF24" s="236">
        <v>-3.7322730000000002</v>
      </c>
      <c r="BG24" s="236">
        <v>-3.9337179999999998</v>
      </c>
      <c r="BH24" s="236">
        <v>-3.8166410000000002</v>
      </c>
      <c r="BI24" s="236">
        <v>-3.7069290000000001</v>
      </c>
      <c r="BJ24" s="236">
        <v>-4.1115539999999999</v>
      </c>
      <c r="BK24" s="236">
        <v>-3.713238</v>
      </c>
      <c r="BL24" s="236">
        <v>-3.8316089999999998</v>
      </c>
      <c r="BM24" s="236">
        <v>-3.8230909999999998</v>
      </c>
      <c r="BN24" s="236">
        <v>-3.7064089999999998</v>
      </c>
      <c r="BO24" s="236">
        <v>-3.617251</v>
      </c>
      <c r="BP24" s="236">
        <v>-3.937405</v>
      </c>
      <c r="BQ24" s="236">
        <v>-3.977887</v>
      </c>
      <c r="BR24" s="236">
        <v>-3.7324299999999999</v>
      </c>
      <c r="BS24" s="236">
        <v>-3.931562</v>
      </c>
      <c r="BT24" s="236">
        <v>-4.0509709999999997</v>
      </c>
      <c r="BU24" s="236">
        <v>-4.184647</v>
      </c>
      <c r="BV24" s="236">
        <v>-4.4090220000000002</v>
      </c>
    </row>
    <row r="25" spans="1:74" ht="11.15" customHeight="1" x14ac:dyDescent="0.25">
      <c r="A25" s="471" t="s">
        <v>925</v>
      </c>
      <c r="B25" s="52" t="s">
        <v>926</v>
      </c>
      <c r="C25" s="170">
        <v>-1.9143810000000001</v>
      </c>
      <c r="D25" s="170">
        <v>-2.0347520000000001</v>
      </c>
      <c r="E25" s="170">
        <v>-1.906002</v>
      </c>
      <c r="F25" s="170">
        <v>-2.0095200000000002</v>
      </c>
      <c r="G25" s="170">
        <v>-1.670326</v>
      </c>
      <c r="H25" s="170">
        <v>-1.8587880000000001</v>
      </c>
      <c r="I25" s="170">
        <v>-1.903043</v>
      </c>
      <c r="J25" s="170">
        <v>-1.822498</v>
      </c>
      <c r="K25" s="170">
        <v>-1.7624919999999999</v>
      </c>
      <c r="L25" s="170">
        <v>-2.170919</v>
      </c>
      <c r="M25" s="170">
        <v>-1.9687220000000001</v>
      </c>
      <c r="N25" s="170">
        <v>-2.0388820000000001</v>
      </c>
      <c r="O25" s="170">
        <v>-2.025941</v>
      </c>
      <c r="P25" s="170">
        <v>-1.762502</v>
      </c>
      <c r="Q25" s="170">
        <v>-2.0460940000000001</v>
      </c>
      <c r="R25" s="170">
        <v>-2.2540529999999999</v>
      </c>
      <c r="S25" s="170">
        <v>-2.2139150000000001</v>
      </c>
      <c r="T25" s="170">
        <v>-2.295032</v>
      </c>
      <c r="U25" s="170">
        <v>-2.0504500000000001</v>
      </c>
      <c r="V25" s="170">
        <v>-2.3247559999999998</v>
      </c>
      <c r="W25" s="170">
        <v>-2.0814499999999998</v>
      </c>
      <c r="X25" s="170">
        <v>-2.0692729999999999</v>
      </c>
      <c r="Y25" s="170">
        <v>-2.3163990000000001</v>
      </c>
      <c r="Z25" s="170">
        <v>-2.1661769999999998</v>
      </c>
      <c r="AA25" s="170">
        <v>-2.0427529999999998</v>
      </c>
      <c r="AB25" s="170">
        <v>-2.0258090000000002</v>
      </c>
      <c r="AC25" s="170">
        <v>-2.133229</v>
      </c>
      <c r="AD25" s="170">
        <v>-2.2663540000000002</v>
      </c>
      <c r="AE25" s="170">
        <v>-2.3111630000000001</v>
      </c>
      <c r="AF25" s="170">
        <v>-2.5179529999999999</v>
      </c>
      <c r="AG25" s="170">
        <v>-2.199776</v>
      </c>
      <c r="AH25" s="170">
        <v>-2.314905</v>
      </c>
      <c r="AI25" s="170">
        <v>-2.233911</v>
      </c>
      <c r="AJ25" s="170">
        <v>-2.2266379999999999</v>
      </c>
      <c r="AK25" s="170">
        <v>-2.176256</v>
      </c>
      <c r="AL25" s="170">
        <v>-2.3614280000000001</v>
      </c>
      <c r="AM25" s="170">
        <v>-2.3381340000000002</v>
      </c>
      <c r="AN25" s="170">
        <v>-2.4148619999999998</v>
      </c>
      <c r="AO25" s="170">
        <v>-2.637273</v>
      </c>
      <c r="AP25" s="170">
        <v>-2.4819599999999999</v>
      </c>
      <c r="AQ25" s="170">
        <v>-2.284497</v>
      </c>
      <c r="AR25" s="170">
        <v>-2.3978619999999999</v>
      </c>
      <c r="AS25" s="170">
        <v>-2.3690980000000001</v>
      </c>
      <c r="AT25" s="170">
        <v>-2.3677440000000001</v>
      </c>
      <c r="AU25" s="170">
        <v>-2.5350679999999999</v>
      </c>
      <c r="AV25" s="170">
        <v>-2.5067240000000002</v>
      </c>
      <c r="AW25" s="170">
        <v>-2.623831</v>
      </c>
      <c r="AX25" s="170">
        <v>-2.6394096710000001</v>
      </c>
      <c r="AY25" s="170">
        <v>-2.5821337999999998</v>
      </c>
      <c r="AZ25" s="236">
        <v>-2.5947049999999998</v>
      </c>
      <c r="BA25" s="236">
        <v>-2.5613320000000002</v>
      </c>
      <c r="BB25" s="236">
        <v>-2.610598</v>
      </c>
      <c r="BC25" s="236">
        <v>-2.6446930000000002</v>
      </c>
      <c r="BD25" s="236">
        <v>-2.5111129999999999</v>
      </c>
      <c r="BE25" s="236">
        <v>-2.5359539999999998</v>
      </c>
      <c r="BF25" s="236">
        <v>-2.4226399999999999</v>
      </c>
      <c r="BG25" s="236">
        <v>-2.5672640000000002</v>
      </c>
      <c r="BH25" s="236">
        <v>-2.556778</v>
      </c>
      <c r="BI25" s="236">
        <v>-2.4436619999999998</v>
      </c>
      <c r="BJ25" s="236">
        <v>-2.5221140000000002</v>
      </c>
      <c r="BK25" s="236">
        <v>-2.6641979999999998</v>
      </c>
      <c r="BL25" s="236">
        <v>-2.614468</v>
      </c>
      <c r="BM25" s="236">
        <v>-2.5836410000000001</v>
      </c>
      <c r="BN25" s="236">
        <v>-2.702169</v>
      </c>
      <c r="BO25" s="236">
        <v>-2.7393190000000001</v>
      </c>
      <c r="BP25" s="236">
        <v>-2.607119</v>
      </c>
      <c r="BQ25" s="236">
        <v>-2.6088520000000002</v>
      </c>
      <c r="BR25" s="236">
        <v>-2.5573619999999999</v>
      </c>
      <c r="BS25" s="236">
        <v>-2.646442</v>
      </c>
      <c r="BT25" s="236">
        <v>-2.613181</v>
      </c>
      <c r="BU25" s="236">
        <v>-2.5107849999999998</v>
      </c>
      <c r="BV25" s="236">
        <v>-2.5883229999999999</v>
      </c>
    </row>
    <row r="26" spans="1:74" ht="11.15" customHeight="1" x14ac:dyDescent="0.25">
      <c r="A26" s="48" t="s">
        <v>168</v>
      </c>
      <c r="B26" s="137" t="s">
        <v>169</v>
      </c>
      <c r="C26" s="170">
        <v>0.50907100000000005</v>
      </c>
      <c r="D26" s="170">
        <v>0.33899299999999999</v>
      </c>
      <c r="E26" s="170">
        <v>0.27386100000000002</v>
      </c>
      <c r="F26" s="170">
        <v>6.5259999999999999E-2</v>
      </c>
      <c r="G26" s="170">
        <v>0.28004699999999999</v>
      </c>
      <c r="H26" s="170">
        <v>0.35725200000000001</v>
      </c>
      <c r="I26" s="170">
        <v>0.406725</v>
      </c>
      <c r="J26" s="170">
        <v>0.37275900000000001</v>
      </c>
      <c r="K26" s="170">
        <v>0.28135599999999999</v>
      </c>
      <c r="L26" s="170">
        <v>0.19615099999999999</v>
      </c>
      <c r="M26" s="170">
        <v>0.28960599999999997</v>
      </c>
      <c r="N26" s="170">
        <v>4.8405999999999998E-2</v>
      </c>
      <c r="O26" s="170">
        <v>0.15836700000000001</v>
      </c>
      <c r="P26" s="170">
        <v>0.117317</v>
      </c>
      <c r="Q26" s="170">
        <v>0.25011100000000003</v>
      </c>
      <c r="R26" s="170">
        <v>0.30749300000000002</v>
      </c>
      <c r="S26" s="170">
        <v>0.26441399999999998</v>
      </c>
      <c r="T26" s="170">
        <v>0.33150200000000002</v>
      </c>
      <c r="U26" s="170">
        <v>0.35992499999999999</v>
      </c>
      <c r="V26" s="170">
        <v>0.15410099999999999</v>
      </c>
      <c r="W26" s="170">
        <v>0.22938900000000001</v>
      </c>
      <c r="X26" s="170">
        <v>0.23081399999999999</v>
      </c>
      <c r="Y26" s="170">
        <v>6.1376E-2</v>
      </c>
      <c r="Z26" s="170">
        <v>-8.5599999999999999E-4</v>
      </c>
      <c r="AA26" s="170">
        <v>9.5194000000000001E-2</v>
      </c>
      <c r="AB26" s="170">
        <v>0.19190299999999999</v>
      </c>
      <c r="AC26" s="170">
        <v>0.220249</v>
      </c>
      <c r="AD26" s="170">
        <v>0.40047500000000003</v>
      </c>
      <c r="AE26" s="170">
        <v>0.19045999999999999</v>
      </c>
      <c r="AF26" s="170">
        <v>0.29161599999999999</v>
      </c>
      <c r="AG26" s="170">
        <v>0.41736899999999999</v>
      </c>
      <c r="AH26" s="170">
        <v>0.24548500000000001</v>
      </c>
      <c r="AI26" s="170">
        <v>0.20273099999999999</v>
      </c>
      <c r="AJ26" s="170">
        <v>0.35770400000000002</v>
      </c>
      <c r="AK26" s="170">
        <v>0.30107099999999998</v>
      </c>
      <c r="AL26" s="170">
        <v>0.234906</v>
      </c>
      <c r="AM26" s="170">
        <v>0.32858900000000002</v>
      </c>
      <c r="AN26" s="170">
        <v>0.26814700000000002</v>
      </c>
      <c r="AO26" s="170">
        <v>0.22956499999999999</v>
      </c>
      <c r="AP26" s="170">
        <v>0.30338100000000001</v>
      </c>
      <c r="AQ26" s="170">
        <v>0.146338</v>
      </c>
      <c r="AR26" s="170">
        <v>0.35152699999999998</v>
      </c>
      <c r="AS26" s="170">
        <v>0.27799499999999999</v>
      </c>
      <c r="AT26" s="170">
        <v>0.240172</v>
      </c>
      <c r="AU26" s="170">
        <v>0.13925699999999999</v>
      </c>
      <c r="AV26" s="170">
        <v>0.182087</v>
      </c>
      <c r="AW26" s="170">
        <v>0.18667600000000001</v>
      </c>
      <c r="AX26" s="170">
        <v>0.25665189999999999</v>
      </c>
      <c r="AY26" s="170">
        <v>0.36710799999999999</v>
      </c>
      <c r="AZ26" s="236">
        <v>0.39604440000000002</v>
      </c>
      <c r="BA26" s="236">
        <v>0.39843079999999997</v>
      </c>
      <c r="BB26" s="236">
        <v>0.44078139999999999</v>
      </c>
      <c r="BC26" s="236">
        <v>0.41309269999999998</v>
      </c>
      <c r="BD26" s="236">
        <v>0.43755909999999998</v>
      </c>
      <c r="BE26" s="236">
        <v>0.46611590000000003</v>
      </c>
      <c r="BF26" s="236">
        <v>0.43301099999999998</v>
      </c>
      <c r="BG26" s="236">
        <v>0.45318009999999997</v>
      </c>
      <c r="BH26" s="236">
        <v>0.42041669999999998</v>
      </c>
      <c r="BI26" s="236">
        <v>0.3153299</v>
      </c>
      <c r="BJ26" s="236">
        <v>0.31981340000000003</v>
      </c>
      <c r="BK26" s="236">
        <v>0.41351480000000002</v>
      </c>
      <c r="BL26" s="236">
        <v>0.2493465</v>
      </c>
      <c r="BM26" s="236">
        <v>0.31945659999999998</v>
      </c>
      <c r="BN26" s="236">
        <v>0.4063098</v>
      </c>
      <c r="BO26" s="236">
        <v>0.42750189999999999</v>
      </c>
      <c r="BP26" s="236">
        <v>0.45508189999999998</v>
      </c>
      <c r="BQ26" s="236">
        <v>0.46690720000000002</v>
      </c>
      <c r="BR26" s="236">
        <v>0.44431510000000002</v>
      </c>
      <c r="BS26" s="236">
        <v>0.48459750000000001</v>
      </c>
      <c r="BT26" s="236">
        <v>0.44604379999999999</v>
      </c>
      <c r="BU26" s="236">
        <v>0.34667199999999998</v>
      </c>
      <c r="BV26" s="236">
        <v>0.33098860000000002</v>
      </c>
    </row>
    <row r="27" spans="1:74" ht="11.15" customHeight="1" x14ac:dyDescent="0.25">
      <c r="A27" s="48" t="s">
        <v>172</v>
      </c>
      <c r="B27" s="137" t="s">
        <v>171</v>
      </c>
      <c r="C27" s="170">
        <v>-7.6438000000000006E-2</v>
      </c>
      <c r="D27" s="170">
        <v>-0.10377</v>
      </c>
      <c r="E27" s="170">
        <v>-0.100013</v>
      </c>
      <c r="F27" s="170">
        <v>-4.7240999999999998E-2</v>
      </c>
      <c r="G27" s="170">
        <v>-3.8386999999999998E-2</v>
      </c>
      <c r="H27" s="170">
        <v>-3.8598E-2</v>
      </c>
      <c r="I27" s="170">
        <v>-3.8496000000000002E-2</v>
      </c>
      <c r="J27" s="170">
        <v>-4.1723000000000003E-2</v>
      </c>
      <c r="K27" s="170">
        <v>-3.4985000000000002E-2</v>
      </c>
      <c r="L27" s="170">
        <v>-5.1652000000000003E-2</v>
      </c>
      <c r="M27" s="170">
        <v>-3.6072E-2</v>
      </c>
      <c r="N27" s="170">
        <v>-4.0885999999999999E-2</v>
      </c>
      <c r="O27" s="170">
        <v>-9.8133999999999999E-2</v>
      </c>
      <c r="P27" s="170">
        <v>-4.7844999999999999E-2</v>
      </c>
      <c r="Q27" s="170">
        <v>-7.7358999999999997E-2</v>
      </c>
      <c r="R27" s="170">
        <v>-4.9643E-2</v>
      </c>
      <c r="S27" s="170">
        <v>-4.1135999999999999E-2</v>
      </c>
      <c r="T27" s="170">
        <v>-2.615E-2</v>
      </c>
      <c r="U27" s="170">
        <v>-1.4059E-2</v>
      </c>
      <c r="V27" s="170">
        <v>-4.1771000000000003E-2</v>
      </c>
      <c r="W27" s="170">
        <v>-3.3956E-2</v>
      </c>
      <c r="X27" s="170">
        <v>-3.7175E-2</v>
      </c>
      <c r="Y27" s="170">
        <v>-5.9538000000000001E-2</v>
      </c>
      <c r="Z27" s="170">
        <v>-6.8403000000000005E-2</v>
      </c>
      <c r="AA27" s="170">
        <v>-4.8375000000000001E-2</v>
      </c>
      <c r="AB27" s="170">
        <v>-0.109417</v>
      </c>
      <c r="AC27" s="170">
        <v>-5.3983000000000003E-2</v>
      </c>
      <c r="AD27" s="170">
        <v>-0.13822699999999999</v>
      </c>
      <c r="AE27" s="170">
        <v>-9.0316999999999995E-2</v>
      </c>
      <c r="AF27" s="170">
        <v>-6.8897E-2</v>
      </c>
      <c r="AG27" s="170">
        <v>-7.6219999999999996E-2</v>
      </c>
      <c r="AH27" s="170">
        <v>-4.827E-2</v>
      </c>
      <c r="AI27" s="170">
        <v>-6.9183999999999996E-2</v>
      </c>
      <c r="AJ27" s="170">
        <v>-3.8783999999999999E-2</v>
      </c>
      <c r="AK27" s="170">
        <v>-1.32E-3</v>
      </c>
      <c r="AL27" s="170">
        <v>-1.7961000000000001E-2</v>
      </c>
      <c r="AM27" s="170">
        <v>-4.2768E-2</v>
      </c>
      <c r="AN27" s="170">
        <v>-3.9881E-2</v>
      </c>
      <c r="AO27" s="170">
        <v>-5.5358999999999998E-2</v>
      </c>
      <c r="AP27" s="170">
        <v>-8.7453000000000003E-2</v>
      </c>
      <c r="AQ27" s="170">
        <v>-4.7766999999999997E-2</v>
      </c>
      <c r="AR27" s="170">
        <v>-6.0380000000000003E-2</v>
      </c>
      <c r="AS27" s="170">
        <v>-5.7912999999999999E-2</v>
      </c>
      <c r="AT27" s="170">
        <v>-2.4024E-2</v>
      </c>
      <c r="AU27" s="170">
        <v>-4.1349999999999998E-2</v>
      </c>
      <c r="AV27" s="170">
        <v>-6.0609000000000003E-2</v>
      </c>
      <c r="AW27" s="170">
        <v>-3.5882999999999998E-2</v>
      </c>
      <c r="AX27" s="170">
        <v>-5.4612193548000003E-2</v>
      </c>
      <c r="AY27" s="170">
        <v>-4.9283038709999998E-2</v>
      </c>
      <c r="AZ27" s="236">
        <v>-6.0811999999999998E-2</v>
      </c>
      <c r="BA27" s="236">
        <v>-6.2327500000000001E-2</v>
      </c>
      <c r="BB27" s="236">
        <v>-6.3370800000000005E-2</v>
      </c>
      <c r="BC27" s="236">
        <v>-4.9572600000000001E-2</v>
      </c>
      <c r="BD27" s="236">
        <v>-4.0390500000000003E-2</v>
      </c>
      <c r="BE27" s="236">
        <v>-4.20991E-2</v>
      </c>
      <c r="BF27" s="236">
        <v>-3.4871399999999997E-2</v>
      </c>
      <c r="BG27" s="236">
        <v>-4.3879399999999999E-2</v>
      </c>
      <c r="BH27" s="236">
        <v>-4.6295599999999999E-2</v>
      </c>
      <c r="BI27" s="236">
        <v>-4.2770000000000002E-2</v>
      </c>
      <c r="BJ27" s="236">
        <v>-5.2844500000000003E-2</v>
      </c>
      <c r="BK27" s="236">
        <v>-8.0833799999999997E-2</v>
      </c>
      <c r="BL27" s="236">
        <v>-8.4669599999999998E-2</v>
      </c>
      <c r="BM27" s="236">
        <v>-8.3811099999999999E-2</v>
      </c>
      <c r="BN27" s="236">
        <v>-8.6291599999999996E-2</v>
      </c>
      <c r="BO27" s="236">
        <v>-7.2039599999999995E-2</v>
      </c>
      <c r="BP27" s="236">
        <v>-6.2584899999999999E-2</v>
      </c>
      <c r="BQ27" s="236">
        <v>-6.4051800000000006E-2</v>
      </c>
      <c r="BR27" s="236">
        <v>-5.6563700000000001E-2</v>
      </c>
      <c r="BS27" s="236">
        <v>-6.5779599999999994E-2</v>
      </c>
      <c r="BT27" s="236">
        <v>-6.8372299999999997E-2</v>
      </c>
      <c r="BU27" s="236">
        <v>-6.4996200000000004E-2</v>
      </c>
      <c r="BV27" s="236">
        <v>-7.5197899999999998E-2</v>
      </c>
    </row>
    <row r="28" spans="1:74" ht="11.15" customHeight="1" x14ac:dyDescent="0.25">
      <c r="A28" s="48" t="s">
        <v>164</v>
      </c>
      <c r="B28" s="137" t="s">
        <v>651</v>
      </c>
      <c r="C28" s="170">
        <v>0.32624300000000001</v>
      </c>
      <c r="D28" s="170">
        <v>0.35373500000000002</v>
      </c>
      <c r="E28" s="170">
        <v>0.50798900000000002</v>
      </c>
      <c r="F28" s="170">
        <v>0.21182599999999999</v>
      </c>
      <c r="G28" s="170">
        <v>0.34806399999999998</v>
      </c>
      <c r="H28" s="170">
        <v>0.53888899999999995</v>
      </c>
      <c r="I28" s="170">
        <v>0.453677</v>
      </c>
      <c r="J28" s="170">
        <v>0.49058600000000002</v>
      </c>
      <c r="K28" s="170">
        <v>0.51223399999999997</v>
      </c>
      <c r="L28" s="170">
        <v>0.42996200000000001</v>
      </c>
      <c r="M28" s="170">
        <v>0.43772800000000001</v>
      </c>
      <c r="N28" s="170">
        <v>0.43846800000000002</v>
      </c>
      <c r="O28" s="170">
        <v>0.41556100000000001</v>
      </c>
      <c r="P28" s="170">
        <v>0.50917599999999996</v>
      </c>
      <c r="Q28" s="170">
        <v>0.72462700000000002</v>
      </c>
      <c r="R28" s="170">
        <v>0.77007999999999999</v>
      </c>
      <c r="S28" s="170">
        <v>0.82675399999999999</v>
      </c>
      <c r="T28" s="170">
        <v>0.78608100000000003</v>
      </c>
      <c r="U28" s="170">
        <v>0.65295899999999996</v>
      </c>
      <c r="V28" s="170">
        <v>0.67314200000000002</v>
      </c>
      <c r="W28" s="170">
        <v>0.673176</v>
      </c>
      <c r="X28" s="170">
        <v>0.39519599999999999</v>
      </c>
      <c r="Y28" s="170">
        <v>0.46703600000000001</v>
      </c>
      <c r="Z28" s="170">
        <v>0.424126</v>
      </c>
      <c r="AA28" s="170">
        <v>0.26697500000000002</v>
      </c>
      <c r="AB28" s="170">
        <v>0.47932999999999998</v>
      </c>
      <c r="AC28" s="170">
        <v>0.39498699999999998</v>
      </c>
      <c r="AD28" s="170">
        <v>0.51028200000000001</v>
      </c>
      <c r="AE28" s="170">
        <v>0.69275900000000001</v>
      </c>
      <c r="AF28" s="170">
        <v>0.58848500000000004</v>
      </c>
      <c r="AG28" s="170">
        <v>0.482844</v>
      </c>
      <c r="AH28" s="170">
        <v>0.56563099999999999</v>
      </c>
      <c r="AI28" s="170">
        <v>0.37615599999999999</v>
      </c>
      <c r="AJ28" s="170">
        <v>0.37594899999999998</v>
      </c>
      <c r="AK28" s="170">
        <v>0.406304</v>
      </c>
      <c r="AL28" s="170">
        <v>0.41317999999999999</v>
      </c>
      <c r="AM28" s="170">
        <v>0.41267799999999999</v>
      </c>
      <c r="AN28" s="170">
        <v>0.52604300000000004</v>
      </c>
      <c r="AO28" s="170">
        <v>0.41830499999999998</v>
      </c>
      <c r="AP28" s="170">
        <v>0.69564099999999995</v>
      </c>
      <c r="AQ28" s="170">
        <v>0.57621</v>
      </c>
      <c r="AR28" s="170">
        <v>0.73854299999999995</v>
      </c>
      <c r="AS28" s="170">
        <v>0.54195700000000002</v>
      </c>
      <c r="AT28" s="170">
        <v>0.62861</v>
      </c>
      <c r="AU28" s="170">
        <v>0.53279200000000004</v>
      </c>
      <c r="AV28" s="170">
        <v>0.498137</v>
      </c>
      <c r="AW28" s="170">
        <v>0.27716099999999999</v>
      </c>
      <c r="AX28" s="170">
        <v>0.42987592581</v>
      </c>
      <c r="AY28" s="170">
        <v>0.41696201809</v>
      </c>
      <c r="AZ28" s="236">
        <v>0.3331017</v>
      </c>
      <c r="BA28" s="236">
        <v>0.42244219999999999</v>
      </c>
      <c r="BB28" s="236">
        <v>0.51279920000000001</v>
      </c>
      <c r="BC28" s="236">
        <v>0.60691209999999995</v>
      </c>
      <c r="BD28" s="236">
        <v>0.54722470000000001</v>
      </c>
      <c r="BE28" s="236">
        <v>0.72644710000000001</v>
      </c>
      <c r="BF28" s="236">
        <v>0.57421869999999997</v>
      </c>
      <c r="BG28" s="236">
        <v>0.4190468</v>
      </c>
      <c r="BH28" s="236">
        <v>0.38807340000000001</v>
      </c>
      <c r="BI28" s="236">
        <v>0.46501979999999998</v>
      </c>
      <c r="BJ28" s="236">
        <v>0.33461489999999999</v>
      </c>
      <c r="BK28" s="236">
        <v>0.54989560000000004</v>
      </c>
      <c r="BL28" s="236">
        <v>0.46556740000000002</v>
      </c>
      <c r="BM28" s="236">
        <v>0.49461440000000001</v>
      </c>
      <c r="BN28" s="236">
        <v>0.67341280000000003</v>
      </c>
      <c r="BO28" s="236">
        <v>0.67681259999999999</v>
      </c>
      <c r="BP28" s="236">
        <v>0.63357750000000002</v>
      </c>
      <c r="BQ28" s="236">
        <v>0.5971824</v>
      </c>
      <c r="BR28" s="236">
        <v>0.68795470000000003</v>
      </c>
      <c r="BS28" s="236">
        <v>0.37376209999999999</v>
      </c>
      <c r="BT28" s="236">
        <v>0.39056390000000002</v>
      </c>
      <c r="BU28" s="236">
        <v>0.28923559999999998</v>
      </c>
      <c r="BV28" s="236">
        <v>0.31729659999999998</v>
      </c>
    </row>
    <row r="29" spans="1:74" ht="11.15" customHeight="1" x14ac:dyDescent="0.25">
      <c r="A29" s="48" t="s">
        <v>163</v>
      </c>
      <c r="B29" s="137" t="s">
        <v>382</v>
      </c>
      <c r="C29" s="170">
        <v>-0.746027</v>
      </c>
      <c r="D29" s="170">
        <v>-0.73198200000000002</v>
      </c>
      <c r="E29" s="170">
        <v>-0.66059000000000001</v>
      </c>
      <c r="F29" s="170">
        <v>-0.68603099999999995</v>
      </c>
      <c r="G29" s="170">
        <v>-0.20618600000000001</v>
      </c>
      <c r="H29" s="170">
        <v>-0.334532</v>
      </c>
      <c r="I29" s="170">
        <v>-0.464057</v>
      </c>
      <c r="J29" s="170">
        <v>-0.65181299999999998</v>
      </c>
      <c r="K29" s="170">
        <v>-0.62680000000000002</v>
      </c>
      <c r="L29" s="170">
        <v>-0.68930499999999995</v>
      </c>
      <c r="M29" s="170">
        <v>-0.76873199999999997</v>
      </c>
      <c r="N29" s="170">
        <v>-0.83406199999999997</v>
      </c>
      <c r="O29" s="170">
        <v>-0.71318999999999999</v>
      </c>
      <c r="P29" s="170">
        <v>-0.56629499999999999</v>
      </c>
      <c r="Q29" s="170">
        <v>-0.62219800000000003</v>
      </c>
      <c r="R29" s="170">
        <v>-0.52549900000000005</v>
      </c>
      <c r="S29" s="170">
        <v>-0.69830199999999998</v>
      </c>
      <c r="T29" s="170">
        <v>-0.68731299999999995</v>
      </c>
      <c r="U29" s="170">
        <v>-0.66471499999999994</v>
      </c>
      <c r="V29" s="170">
        <v>-0.73547300000000004</v>
      </c>
      <c r="W29" s="170">
        <v>-0.62813200000000002</v>
      </c>
      <c r="X29" s="170">
        <v>-0.76449599999999995</v>
      </c>
      <c r="Y29" s="170">
        <v>-0.90140100000000001</v>
      </c>
      <c r="Z29" s="170">
        <v>-0.97917399999999999</v>
      </c>
      <c r="AA29" s="170">
        <v>-0.66104200000000002</v>
      </c>
      <c r="AB29" s="170">
        <v>-0.74250700000000003</v>
      </c>
      <c r="AC29" s="170">
        <v>-0.66842000000000001</v>
      </c>
      <c r="AD29" s="170">
        <v>-0.71941900000000003</v>
      </c>
      <c r="AE29" s="170">
        <v>-0.75336199999999998</v>
      </c>
      <c r="AF29" s="170">
        <v>-0.76666800000000002</v>
      </c>
      <c r="AG29" s="170">
        <v>-0.63321899999999998</v>
      </c>
      <c r="AH29" s="170">
        <v>-0.84613300000000002</v>
      </c>
      <c r="AI29" s="170">
        <v>-0.90637599999999996</v>
      </c>
      <c r="AJ29" s="170">
        <v>-0.76993699999999998</v>
      </c>
      <c r="AK29" s="170">
        <v>-0.89907899999999996</v>
      </c>
      <c r="AL29" s="170">
        <v>-0.84251299999999996</v>
      </c>
      <c r="AM29" s="170">
        <v>-0.77578499999999995</v>
      </c>
      <c r="AN29" s="170">
        <v>-0.70894400000000002</v>
      </c>
      <c r="AO29" s="170">
        <v>-0.76832599999999995</v>
      </c>
      <c r="AP29" s="170">
        <v>-0.58022899999999999</v>
      </c>
      <c r="AQ29" s="170">
        <v>-0.52514400000000006</v>
      </c>
      <c r="AR29" s="170">
        <v>-0.63693999999999995</v>
      </c>
      <c r="AS29" s="170">
        <v>-0.74061900000000003</v>
      </c>
      <c r="AT29" s="170">
        <v>-0.64697000000000005</v>
      </c>
      <c r="AU29" s="170">
        <v>-0.61646400000000001</v>
      </c>
      <c r="AV29" s="170">
        <v>-0.743892</v>
      </c>
      <c r="AW29" s="170">
        <v>-0.75985899999999995</v>
      </c>
      <c r="AX29" s="170">
        <v>-0.83710417926000003</v>
      </c>
      <c r="AY29" s="170">
        <v>-0.67503280257999998</v>
      </c>
      <c r="AZ29" s="236">
        <v>-0.64030339999999997</v>
      </c>
      <c r="BA29" s="236">
        <v>-0.46867760000000003</v>
      </c>
      <c r="BB29" s="236">
        <v>-0.37684630000000002</v>
      </c>
      <c r="BC29" s="236">
        <v>-0.36122680000000001</v>
      </c>
      <c r="BD29" s="236">
        <v>-0.49240159999999999</v>
      </c>
      <c r="BE29" s="236">
        <v>-0.4442159</v>
      </c>
      <c r="BF29" s="236">
        <v>-0.49996190000000001</v>
      </c>
      <c r="BG29" s="236">
        <v>-0.47140720000000003</v>
      </c>
      <c r="BH29" s="236">
        <v>-0.52649860000000004</v>
      </c>
      <c r="BI29" s="236">
        <v>-0.61012259999999996</v>
      </c>
      <c r="BJ29" s="236">
        <v>-0.6662515</v>
      </c>
      <c r="BK29" s="236">
        <v>-0.63979719999999995</v>
      </c>
      <c r="BL29" s="236">
        <v>-0.58589230000000003</v>
      </c>
      <c r="BM29" s="236">
        <v>-0.52408909999999997</v>
      </c>
      <c r="BN29" s="236">
        <v>-0.40783350000000002</v>
      </c>
      <c r="BO29" s="236">
        <v>-0.42520540000000001</v>
      </c>
      <c r="BP29" s="236">
        <v>-0.49945099999999998</v>
      </c>
      <c r="BQ29" s="236">
        <v>-0.51559829999999995</v>
      </c>
      <c r="BR29" s="236">
        <v>-0.48875760000000001</v>
      </c>
      <c r="BS29" s="236">
        <v>-0.41312589999999999</v>
      </c>
      <c r="BT29" s="236">
        <v>-0.61674280000000004</v>
      </c>
      <c r="BU29" s="236">
        <v>-0.61786019999999997</v>
      </c>
      <c r="BV29" s="236">
        <v>-0.61987020000000004</v>
      </c>
    </row>
    <row r="30" spans="1:74" ht="11.15" customHeight="1" x14ac:dyDescent="0.25">
      <c r="A30" s="48" t="s">
        <v>165</v>
      </c>
      <c r="B30" s="137" t="s">
        <v>161</v>
      </c>
      <c r="C30" s="170">
        <v>-7.9534999999999995E-2</v>
      </c>
      <c r="D30" s="170">
        <v>-8.1918000000000005E-2</v>
      </c>
      <c r="E30" s="170">
        <v>-6.0489000000000001E-2</v>
      </c>
      <c r="F30" s="170">
        <v>6.2979999999999994E-2</v>
      </c>
      <c r="G30" s="170">
        <v>0.103311</v>
      </c>
      <c r="H30" s="170">
        <v>9.2848E-2</v>
      </c>
      <c r="I30" s="170">
        <v>0.111933</v>
      </c>
      <c r="J30" s="170">
        <v>0.135548</v>
      </c>
      <c r="K30" s="170">
        <v>0.123097</v>
      </c>
      <c r="L30" s="170">
        <v>0.10387399999999999</v>
      </c>
      <c r="M30" s="170">
        <v>6.8784999999999999E-2</v>
      </c>
      <c r="N30" s="170">
        <v>5.4237E-2</v>
      </c>
      <c r="O30" s="170">
        <v>3.2282999999999999E-2</v>
      </c>
      <c r="P30" s="170">
        <v>4.4831999999999997E-2</v>
      </c>
      <c r="Q30" s="170">
        <v>2.051E-2</v>
      </c>
      <c r="R30" s="170">
        <v>7.6288999999999996E-2</v>
      </c>
      <c r="S30" s="170">
        <v>7.7346999999999999E-2</v>
      </c>
      <c r="T30" s="170">
        <v>8.5533999999999999E-2</v>
      </c>
      <c r="U30" s="170">
        <v>4.8306000000000002E-2</v>
      </c>
      <c r="V30" s="170">
        <v>8.4777000000000005E-2</v>
      </c>
      <c r="W30" s="170">
        <v>0.11254</v>
      </c>
      <c r="X30" s="170">
        <v>9.2695E-2</v>
      </c>
      <c r="Y30" s="170">
        <v>-3.6116000000000002E-2</v>
      </c>
      <c r="Z30" s="170">
        <v>-2.6512000000000001E-2</v>
      </c>
      <c r="AA30" s="170">
        <v>-8.6840000000000007E-3</v>
      </c>
      <c r="AB30" s="170">
        <v>-4.0330999999999999E-2</v>
      </c>
      <c r="AC30" s="170">
        <v>-5.3242999999999999E-2</v>
      </c>
      <c r="AD30" s="170">
        <v>-8.2473000000000005E-2</v>
      </c>
      <c r="AE30" s="170">
        <v>-3.2465000000000001E-2</v>
      </c>
      <c r="AF30" s="170">
        <v>-6.6168000000000005E-2</v>
      </c>
      <c r="AG30" s="170">
        <v>-6.1573000000000003E-2</v>
      </c>
      <c r="AH30" s="170">
        <v>-0.120961</v>
      </c>
      <c r="AI30" s="170">
        <v>-0.130243</v>
      </c>
      <c r="AJ30" s="170">
        <v>-1.1627E-2</v>
      </c>
      <c r="AK30" s="170">
        <v>-2.9367000000000001E-2</v>
      </c>
      <c r="AL30" s="170">
        <v>-5.8277000000000002E-2</v>
      </c>
      <c r="AM30" s="170">
        <v>-8.6754999999999999E-2</v>
      </c>
      <c r="AN30" s="170">
        <v>1.3938000000000001E-2</v>
      </c>
      <c r="AO30" s="170">
        <v>-6.5928E-2</v>
      </c>
      <c r="AP30" s="170">
        <v>2.6977000000000001E-2</v>
      </c>
      <c r="AQ30" s="170">
        <v>2.5016E-2</v>
      </c>
      <c r="AR30" s="170">
        <v>-3.6852000000000003E-2</v>
      </c>
      <c r="AS30" s="170">
        <v>-1.2409E-2</v>
      </c>
      <c r="AT30" s="170">
        <v>-0.11623699999999999</v>
      </c>
      <c r="AU30" s="170">
        <v>-2.9065000000000001E-2</v>
      </c>
      <c r="AV30" s="170">
        <v>-5.1309E-2</v>
      </c>
      <c r="AW30" s="170">
        <v>-0.103131</v>
      </c>
      <c r="AX30" s="170">
        <v>-0.15447465437999999</v>
      </c>
      <c r="AY30" s="170">
        <v>-0.11736144464999999</v>
      </c>
      <c r="AZ30" s="236">
        <v>-6.21284E-2</v>
      </c>
      <c r="BA30" s="236">
        <v>-4.9516900000000003E-2</v>
      </c>
      <c r="BB30" s="236">
        <v>-2.39019E-2</v>
      </c>
      <c r="BC30" s="236">
        <v>-5.8048500000000003E-3</v>
      </c>
      <c r="BD30" s="236">
        <v>3.8529800000000003E-2</v>
      </c>
      <c r="BE30" s="236">
        <v>3.4426699999999998E-2</v>
      </c>
      <c r="BF30" s="236">
        <v>-2.31222E-4</v>
      </c>
      <c r="BG30" s="236">
        <v>5.9850100000000003E-2</v>
      </c>
      <c r="BH30" s="236">
        <v>8.5861999999999994E-2</v>
      </c>
      <c r="BI30" s="236">
        <v>7.5694999999999998E-2</v>
      </c>
      <c r="BJ30" s="236">
        <v>8.7945200000000001E-2</v>
      </c>
      <c r="BK30" s="236">
        <v>-2.5051199999999999E-2</v>
      </c>
      <c r="BL30" s="236">
        <v>3.5419600000000002E-2</v>
      </c>
      <c r="BM30" s="236">
        <v>3.5795500000000001E-2</v>
      </c>
      <c r="BN30" s="236">
        <v>7.1877499999999997E-2</v>
      </c>
      <c r="BO30" s="236">
        <v>7.5195399999999996E-2</v>
      </c>
      <c r="BP30" s="236">
        <v>1.63248E-2</v>
      </c>
      <c r="BQ30" s="236">
        <v>1.2965900000000001E-2</v>
      </c>
      <c r="BR30" s="236">
        <v>-1.9638799999999999E-3</v>
      </c>
      <c r="BS30" s="236">
        <v>4.2438999999999998E-2</v>
      </c>
      <c r="BT30" s="236">
        <v>2.31325E-2</v>
      </c>
      <c r="BU30" s="236">
        <v>-1.3827900000000001E-2</v>
      </c>
      <c r="BV30" s="236">
        <v>-6.65301E-3</v>
      </c>
    </row>
    <row r="31" spans="1:74" ht="11.15" customHeight="1" x14ac:dyDescent="0.25">
      <c r="A31" s="48" t="s">
        <v>166</v>
      </c>
      <c r="B31" s="137" t="s">
        <v>160</v>
      </c>
      <c r="C31" s="170">
        <v>-1.016988</v>
      </c>
      <c r="D31" s="170">
        <v>-1.15774</v>
      </c>
      <c r="E31" s="170">
        <v>-1.255366</v>
      </c>
      <c r="F31" s="170">
        <v>-0.81362500000000004</v>
      </c>
      <c r="G31" s="170">
        <v>-0.60930399999999996</v>
      </c>
      <c r="H31" s="170">
        <v>-1.15124</v>
      </c>
      <c r="I31" s="170">
        <v>-1.25604</v>
      </c>
      <c r="J31" s="170">
        <v>-1.2002930000000001</v>
      </c>
      <c r="K31" s="170">
        <v>-1.003925</v>
      </c>
      <c r="L31" s="170">
        <v>-0.77027699999999999</v>
      </c>
      <c r="M31" s="170">
        <v>-0.68997399999999998</v>
      </c>
      <c r="N31" s="170">
        <v>-0.70548699999999998</v>
      </c>
      <c r="O31" s="170">
        <v>-0.531053</v>
      </c>
      <c r="P31" s="170">
        <v>-0.52939400000000003</v>
      </c>
      <c r="Q31" s="170">
        <v>-0.37553199999999998</v>
      </c>
      <c r="R31" s="170">
        <v>-0.843028</v>
      </c>
      <c r="S31" s="170">
        <v>-0.76817800000000003</v>
      </c>
      <c r="T31" s="170">
        <v>-1.017166</v>
      </c>
      <c r="U31" s="170">
        <v>-1.1167959999999999</v>
      </c>
      <c r="V31" s="170">
        <v>-0.902976</v>
      </c>
      <c r="W31" s="170">
        <v>-0.70777999999999996</v>
      </c>
      <c r="X31" s="170">
        <v>-0.737035</v>
      </c>
      <c r="Y31" s="170">
        <v>-0.79722899999999997</v>
      </c>
      <c r="Z31" s="170">
        <v>-1.029407</v>
      </c>
      <c r="AA31" s="170">
        <v>-0.69510400000000006</v>
      </c>
      <c r="AB31" s="170">
        <v>-0.48419800000000002</v>
      </c>
      <c r="AC31" s="170">
        <v>-1.012964</v>
      </c>
      <c r="AD31" s="170">
        <v>-1.1385799999999999</v>
      </c>
      <c r="AE31" s="170">
        <v>-1.001911</v>
      </c>
      <c r="AF31" s="170">
        <v>-1.093478</v>
      </c>
      <c r="AG31" s="170">
        <v>-1.362303</v>
      </c>
      <c r="AH31" s="170">
        <v>-1.1848179999999999</v>
      </c>
      <c r="AI31" s="170">
        <v>-1.182345</v>
      </c>
      <c r="AJ31" s="170">
        <v>-0.91573199999999999</v>
      </c>
      <c r="AK31" s="170">
        <v>-0.941805</v>
      </c>
      <c r="AL31" s="170">
        <v>-1.134962</v>
      </c>
      <c r="AM31" s="170">
        <v>-0.665937</v>
      </c>
      <c r="AN31" s="170">
        <v>-0.61313799999999996</v>
      </c>
      <c r="AO31" s="170">
        <v>-0.98612999999999995</v>
      </c>
      <c r="AP31" s="170">
        <v>-0.86422100000000002</v>
      </c>
      <c r="AQ31" s="170">
        <v>-1.001676</v>
      </c>
      <c r="AR31" s="170">
        <v>-1.0558650000000001</v>
      </c>
      <c r="AS31" s="170">
        <v>-1.1005769999999999</v>
      </c>
      <c r="AT31" s="170">
        <v>-1.0103260000000001</v>
      </c>
      <c r="AU31" s="170">
        <v>-0.92650299999999997</v>
      </c>
      <c r="AV31" s="170">
        <v>-0.96175100000000002</v>
      </c>
      <c r="AW31" s="170">
        <v>-0.99572499999999997</v>
      </c>
      <c r="AX31" s="170">
        <v>-0.96336405530000002</v>
      </c>
      <c r="AY31" s="170">
        <v>-0.88587628313</v>
      </c>
      <c r="AZ31" s="236">
        <v>-0.70724830000000005</v>
      </c>
      <c r="BA31" s="236">
        <v>-0.88457330000000001</v>
      </c>
      <c r="BB31" s="236">
        <v>-0.99938559999999999</v>
      </c>
      <c r="BC31" s="236">
        <v>-0.84863069999999996</v>
      </c>
      <c r="BD31" s="236">
        <v>-1.1712560000000001</v>
      </c>
      <c r="BE31" s="236">
        <v>-1.15181</v>
      </c>
      <c r="BF31" s="236">
        <v>-1.0188820000000001</v>
      </c>
      <c r="BG31" s="236">
        <v>-1.010691</v>
      </c>
      <c r="BH31" s="236">
        <v>-0.85072029999999998</v>
      </c>
      <c r="BI31" s="236">
        <v>-0.83366019999999996</v>
      </c>
      <c r="BJ31" s="236">
        <v>-0.88032699999999997</v>
      </c>
      <c r="BK31" s="236">
        <v>-0.62345439999999996</v>
      </c>
      <c r="BL31" s="236">
        <v>-0.57068240000000003</v>
      </c>
      <c r="BM31" s="236">
        <v>-0.77449020000000002</v>
      </c>
      <c r="BN31" s="236">
        <v>-0.91495309999999996</v>
      </c>
      <c r="BO31" s="236">
        <v>-0.87974719999999995</v>
      </c>
      <c r="BP31" s="236">
        <v>-1.0844320000000001</v>
      </c>
      <c r="BQ31" s="236">
        <v>-1.054354</v>
      </c>
      <c r="BR31" s="236">
        <v>-0.97459890000000005</v>
      </c>
      <c r="BS31" s="236">
        <v>-0.91056709999999996</v>
      </c>
      <c r="BT31" s="236">
        <v>-0.81501380000000001</v>
      </c>
      <c r="BU31" s="236">
        <v>-0.92261029999999999</v>
      </c>
      <c r="BV31" s="236">
        <v>-0.96476700000000004</v>
      </c>
    </row>
    <row r="32" spans="1:74" ht="11.15" customHeight="1" x14ac:dyDescent="0.25">
      <c r="A32" s="48" t="s">
        <v>167</v>
      </c>
      <c r="B32" s="137" t="s">
        <v>162</v>
      </c>
      <c r="C32" s="170">
        <v>5.6889999999999996E-3</v>
      </c>
      <c r="D32" s="170">
        <v>-2.7595999999999999E-2</v>
      </c>
      <c r="E32" s="170">
        <v>-3.7073000000000002E-2</v>
      </c>
      <c r="F32" s="170">
        <v>-1.9021E-2</v>
      </c>
      <c r="G32" s="170">
        <v>-7.9539999999999993E-3</v>
      </c>
      <c r="H32" s="170">
        <v>5.934E-3</v>
      </c>
      <c r="I32" s="170">
        <v>9.495E-3</v>
      </c>
      <c r="J32" s="170">
        <v>6.5386E-2</v>
      </c>
      <c r="K32" s="170">
        <v>7.9594999999999999E-2</v>
      </c>
      <c r="L32" s="170">
        <v>7.7909999999999993E-2</v>
      </c>
      <c r="M32" s="170">
        <v>5.1949000000000002E-2</v>
      </c>
      <c r="N32" s="170">
        <v>1.7762E-2</v>
      </c>
      <c r="O32" s="170">
        <v>0.133217</v>
      </c>
      <c r="P32" s="170">
        <v>3.9888E-2</v>
      </c>
      <c r="Q32" s="170">
        <v>4.0369000000000002E-2</v>
      </c>
      <c r="R32" s="170">
        <v>-1.7968000000000001E-2</v>
      </c>
      <c r="S32" s="170">
        <v>5.9402000000000003E-2</v>
      </c>
      <c r="T32" s="170">
        <v>0.10026599999999999</v>
      </c>
      <c r="U32" s="170">
        <v>3.6566000000000001E-2</v>
      </c>
      <c r="V32" s="170">
        <v>0.12684300000000001</v>
      </c>
      <c r="W32" s="170">
        <v>8.7721999999999994E-2</v>
      </c>
      <c r="X32" s="170">
        <v>0.16597200000000001</v>
      </c>
      <c r="Y32" s="170">
        <v>0.13574900000000001</v>
      </c>
      <c r="Z32" s="170">
        <v>0.15303</v>
      </c>
      <c r="AA32" s="170">
        <v>7.6065999999999995E-2</v>
      </c>
      <c r="AB32" s="170">
        <v>0.133686</v>
      </c>
      <c r="AC32" s="170">
        <v>6.7501000000000005E-2</v>
      </c>
      <c r="AD32" s="170">
        <v>7.0215E-2</v>
      </c>
      <c r="AE32" s="170">
        <v>7.5234999999999996E-2</v>
      </c>
      <c r="AF32" s="170">
        <v>0.10524699999999999</v>
      </c>
      <c r="AG32" s="170">
        <v>9.3072000000000002E-2</v>
      </c>
      <c r="AH32" s="170">
        <v>8.2833000000000004E-2</v>
      </c>
      <c r="AI32" s="170">
        <v>0.12843599999999999</v>
      </c>
      <c r="AJ32" s="170">
        <v>0.10907600000000001</v>
      </c>
      <c r="AK32" s="170">
        <v>0.118515</v>
      </c>
      <c r="AL32" s="170">
        <v>4.5319999999999999E-2</v>
      </c>
      <c r="AM32" s="170">
        <v>6.1316000000000002E-2</v>
      </c>
      <c r="AN32" s="170">
        <v>6.0891000000000001E-2</v>
      </c>
      <c r="AO32" s="170">
        <v>-8.5208999999999993E-2</v>
      </c>
      <c r="AP32" s="170">
        <v>-2.8049000000000001E-2</v>
      </c>
      <c r="AQ32" s="170">
        <v>-3.1979E-2</v>
      </c>
      <c r="AR32" s="170">
        <v>-4.7715E-2</v>
      </c>
      <c r="AS32" s="170">
        <v>-6.5040000000000001E-2</v>
      </c>
      <c r="AT32" s="170">
        <v>-2.3068000000000002E-2</v>
      </c>
      <c r="AU32" s="170">
        <v>7.3429999999999997E-3</v>
      </c>
      <c r="AV32" s="170">
        <v>-6.7270000000000003E-3</v>
      </c>
      <c r="AW32" s="170">
        <v>1.14E-2</v>
      </c>
      <c r="AX32" s="170">
        <v>-9.7557603686999998E-3</v>
      </c>
      <c r="AY32" s="170">
        <v>1.6774421535999999E-2</v>
      </c>
      <c r="AZ32" s="236">
        <v>3.2925599999999999E-2</v>
      </c>
      <c r="BA32" s="236">
        <v>-4.8573899999999996E-3</v>
      </c>
      <c r="BB32" s="236">
        <v>-3.6946600000000003E-2</v>
      </c>
      <c r="BC32" s="236">
        <v>3.1200800000000001E-2</v>
      </c>
      <c r="BD32" s="236">
        <v>-2.0714799999999998E-2</v>
      </c>
      <c r="BE32" s="236">
        <v>-8.8830999999999993E-2</v>
      </c>
      <c r="BF32" s="236">
        <v>-6.6301299999999994E-2</v>
      </c>
      <c r="BG32" s="236">
        <v>-4.0710099999999999E-2</v>
      </c>
      <c r="BH32" s="236">
        <v>5.0234399999999997E-3</v>
      </c>
      <c r="BI32" s="236">
        <v>7.8616199999999997E-2</v>
      </c>
      <c r="BJ32" s="236">
        <v>7.7558699999999998E-3</v>
      </c>
      <c r="BK32" s="236">
        <v>-1.18385E-2</v>
      </c>
      <c r="BL32" s="236">
        <v>3.3520500000000002E-2</v>
      </c>
      <c r="BM32" s="236">
        <v>5.1188800000000001E-3</v>
      </c>
      <c r="BN32" s="236">
        <v>-1.9819E-2</v>
      </c>
      <c r="BO32" s="236">
        <v>4.8956399999999997E-2</v>
      </c>
      <c r="BP32" s="236">
        <v>-9.6875099999999999E-3</v>
      </c>
      <c r="BQ32" s="236">
        <v>-8.5489700000000002E-2</v>
      </c>
      <c r="BR32" s="236">
        <v>-6.9934399999999994E-2</v>
      </c>
      <c r="BS32" s="236">
        <v>-4.7730500000000002E-2</v>
      </c>
      <c r="BT32" s="236">
        <v>-5.2151200000000002E-3</v>
      </c>
      <c r="BU32" s="236">
        <v>6.5476800000000002E-2</v>
      </c>
      <c r="BV32" s="236">
        <v>-5.2499599999999997E-3</v>
      </c>
    </row>
    <row r="33" spans="1:74" ht="11.15" customHeight="1" x14ac:dyDescent="0.25">
      <c r="A33" s="48" t="s">
        <v>173</v>
      </c>
      <c r="B33" s="475" t="s">
        <v>924</v>
      </c>
      <c r="C33" s="170">
        <v>-0.67932599999999999</v>
      </c>
      <c r="D33" s="170">
        <v>-0.64490000000000003</v>
      </c>
      <c r="E33" s="170">
        <v>-0.59478200000000003</v>
      </c>
      <c r="F33" s="170">
        <v>-0.513984</v>
      </c>
      <c r="G33" s="170">
        <v>-0.45857300000000001</v>
      </c>
      <c r="H33" s="170">
        <v>-0.49776700000000002</v>
      </c>
      <c r="I33" s="170">
        <v>-0.52235900000000002</v>
      </c>
      <c r="J33" s="170">
        <v>-0.456901</v>
      </c>
      <c r="K33" s="170">
        <v>-0.45726</v>
      </c>
      <c r="L33" s="170">
        <v>-0.49326300000000001</v>
      </c>
      <c r="M33" s="170">
        <v>-0.46581499999999998</v>
      </c>
      <c r="N33" s="170">
        <v>-0.481485</v>
      </c>
      <c r="O33" s="170">
        <v>-0.485927</v>
      </c>
      <c r="P33" s="170">
        <v>-0.47211999999999998</v>
      </c>
      <c r="Q33" s="170">
        <v>-0.494502</v>
      </c>
      <c r="R33" s="170">
        <v>-0.54855699999999996</v>
      </c>
      <c r="S33" s="170">
        <v>-0.40148800000000001</v>
      </c>
      <c r="T33" s="170">
        <v>-0.52744100000000005</v>
      </c>
      <c r="U33" s="170">
        <v>-0.57787699999999997</v>
      </c>
      <c r="V33" s="170">
        <v>-0.43073899999999998</v>
      </c>
      <c r="W33" s="170">
        <v>-0.48097899999999999</v>
      </c>
      <c r="X33" s="170">
        <v>-0.55893599999999999</v>
      </c>
      <c r="Y33" s="170">
        <v>-0.46094800000000002</v>
      </c>
      <c r="Z33" s="170">
        <v>-0.48316599999999998</v>
      </c>
      <c r="AA33" s="170">
        <v>-0.538798</v>
      </c>
      <c r="AB33" s="170">
        <v>-0.596387</v>
      </c>
      <c r="AC33" s="170">
        <v>-0.60310900000000001</v>
      </c>
      <c r="AD33" s="170">
        <v>-0.60840099999999997</v>
      </c>
      <c r="AE33" s="170">
        <v>-0.657914</v>
      </c>
      <c r="AF33" s="170">
        <v>-0.66476800000000003</v>
      </c>
      <c r="AG33" s="170">
        <v>-0.50824599999999998</v>
      </c>
      <c r="AH33" s="170">
        <v>-0.52755300000000005</v>
      </c>
      <c r="AI33" s="170">
        <v>-0.56375200000000003</v>
      </c>
      <c r="AJ33" s="170">
        <v>-0.54709200000000002</v>
      </c>
      <c r="AK33" s="170">
        <v>-0.56211</v>
      </c>
      <c r="AL33" s="170">
        <v>-0.51483199999999996</v>
      </c>
      <c r="AM33" s="170">
        <v>-0.62110299999999996</v>
      </c>
      <c r="AN33" s="170">
        <v>-0.53394799999999998</v>
      </c>
      <c r="AO33" s="170">
        <v>-0.57222499999999998</v>
      </c>
      <c r="AP33" s="170">
        <v>-0.48097000000000001</v>
      </c>
      <c r="AQ33" s="170">
        <v>-0.63673400000000002</v>
      </c>
      <c r="AR33" s="170">
        <v>-0.71917299999999995</v>
      </c>
      <c r="AS33" s="170">
        <v>-0.68496299999999999</v>
      </c>
      <c r="AT33" s="170">
        <v>-0.58820600000000001</v>
      </c>
      <c r="AU33" s="170">
        <v>-0.49920799999999999</v>
      </c>
      <c r="AV33" s="170">
        <v>-0.53294399999999997</v>
      </c>
      <c r="AW33" s="170">
        <v>-0.48042400000000002</v>
      </c>
      <c r="AX33" s="170">
        <v>-0.75666033825000001</v>
      </c>
      <c r="AY33" s="170">
        <v>-0.75884099999999999</v>
      </c>
      <c r="AZ33" s="236">
        <v>-0.82036889999999996</v>
      </c>
      <c r="BA33" s="236">
        <v>-0.72446189999999999</v>
      </c>
      <c r="BB33" s="236">
        <v>-0.75908109999999995</v>
      </c>
      <c r="BC33" s="236">
        <v>-0.73527410000000004</v>
      </c>
      <c r="BD33" s="236">
        <v>-0.76922449999999998</v>
      </c>
      <c r="BE33" s="236">
        <v>-0.68564610000000004</v>
      </c>
      <c r="BF33" s="236">
        <v>-0.69661580000000001</v>
      </c>
      <c r="BG33" s="236">
        <v>-0.73184340000000003</v>
      </c>
      <c r="BH33" s="236">
        <v>-0.73572360000000003</v>
      </c>
      <c r="BI33" s="236">
        <v>-0.71137439999999996</v>
      </c>
      <c r="BJ33" s="236">
        <v>-0.74014650000000004</v>
      </c>
      <c r="BK33" s="236">
        <v>-0.63147520000000001</v>
      </c>
      <c r="BL33" s="236">
        <v>-0.75975079999999995</v>
      </c>
      <c r="BM33" s="236">
        <v>-0.71204480000000003</v>
      </c>
      <c r="BN33" s="236">
        <v>-0.72694360000000002</v>
      </c>
      <c r="BO33" s="236">
        <v>-0.72940530000000003</v>
      </c>
      <c r="BP33" s="236">
        <v>-0.77911569999999997</v>
      </c>
      <c r="BQ33" s="236">
        <v>-0.72659689999999999</v>
      </c>
      <c r="BR33" s="236">
        <v>-0.71551949999999997</v>
      </c>
      <c r="BS33" s="236">
        <v>-0.74871549999999998</v>
      </c>
      <c r="BT33" s="236">
        <v>-0.7921859</v>
      </c>
      <c r="BU33" s="236">
        <v>-0.75595210000000002</v>
      </c>
      <c r="BV33" s="236">
        <v>-0.79724620000000002</v>
      </c>
    </row>
    <row r="34" spans="1:74" ht="11.15" customHeight="1" x14ac:dyDescent="0.25">
      <c r="A34" s="48" t="s">
        <v>712</v>
      </c>
      <c r="B34" s="137" t="s">
        <v>116</v>
      </c>
      <c r="C34" s="170">
        <v>-0.33976012903000002</v>
      </c>
      <c r="D34" s="170">
        <v>1.0169140000000001</v>
      </c>
      <c r="E34" s="170">
        <v>-0.42681709677000002</v>
      </c>
      <c r="F34" s="170">
        <v>-1.0394444</v>
      </c>
      <c r="G34" s="170">
        <v>-1.1639073871000001</v>
      </c>
      <c r="H34" s="170">
        <v>-0.48002223332999999</v>
      </c>
      <c r="I34" s="170">
        <v>-0.28444703226000001</v>
      </c>
      <c r="J34" s="170">
        <v>2.2096000000000001E-2</v>
      </c>
      <c r="K34" s="170">
        <v>0.25739230000000002</v>
      </c>
      <c r="L34" s="170">
        <v>1.0661289032000001</v>
      </c>
      <c r="M34" s="170">
        <v>0.14784146667</v>
      </c>
      <c r="N34" s="170">
        <v>0.97081609677000003</v>
      </c>
      <c r="O34" s="170">
        <v>-9.5407387097000002E-2</v>
      </c>
      <c r="P34" s="170">
        <v>1.8443721429</v>
      </c>
      <c r="Q34" s="170">
        <v>2.2861612903000001E-2</v>
      </c>
      <c r="R34" s="170">
        <v>-3.9026166666999998E-2</v>
      </c>
      <c r="S34" s="170">
        <v>-0.55591645161000003</v>
      </c>
      <c r="T34" s="170">
        <v>-0.21228593333000001</v>
      </c>
      <c r="U34" s="170">
        <v>-0.19728235484000001</v>
      </c>
      <c r="V34" s="170">
        <v>0.34493590323000001</v>
      </c>
      <c r="W34" s="170">
        <v>-6.3931866667000001E-2</v>
      </c>
      <c r="X34" s="170">
        <v>0.45837938709999998</v>
      </c>
      <c r="Y34" s="170">
        <v>0.53420129999999999</v>
      </c>
      <c r="Z34" s="170">
        <v>0.73975641935000003</v>
      </c>
      <c r="AA34" s="170">
        <v>3.3534838710000001E-2</v>
      </c>
      <c r="AB34" s="170">
        <v>0.68930792857000001</v>
      </c>
      <c r="AC34" s="170">
        <v>0.55022996773999999</v>
      </c>
      <c r="AD34" s="170">
        <v>0.11943033333</v>
      </c>
      <c r="AE34" s="170">
        <v>-0.66591022581000003</v>
      </c>
      <c r="AF34" s="170">
        <v>-0.18397323333000001</v>
      </c>
      <c r="AG34" s="170">
        <v>-0.92362854838999997</v>
      </c>
      <c r="AH34" s="170">
        <v>-5.3015870967999999E-2</v>
      </c>
      <c r="AI34" s="170">
        <v>0.21091573332999999</v>
      </c>
      <c r="AJ34" s="170">
        <v>-0.13795606452</v>
      </c>
      <c r="AK34" s="170">
        <v>-0.64400769999999996</v>
      </c>
      <c r="AL34" s="170">
        <v>0.56986819354999996</v>
      </c>
      <c r="AM34" s="170">
        <v>-7.3539967742000001E-2</v>
      </c>
      <c r="AN34" s="170">
        <v>1.3558392856999999E-2</v>
      </c>
      <c r="AO34" s="170">
        <v>0.93664822580999996</v>
      </c>
      <c r="AP34" s="170">
        <v>-0.67419226666999998</v>
      </c>
      <c r="AQ34" s="170">
        <v>-0.43862532257999998</v>
      </c>
      <c r="AR34" s="170">
        <v>-0.34971563333</v>
      </c>
      <c r="AS34" s="170">
        <v>-0.70895041935000003</v>
      </c>
      <c r="AT34" s="170">
        <v>-0.29824806452000002</v>
      </c>
      <c r="AU34" s="170">
        <v>-0.83429030000000004</v>
      </c>
      <c r="AV34" s="170">
        <v>0.90533725805999998</v>
      </c>
      <c r="AW34" s="170">
        <v>0.42941646667</v>
      </c>
      <c r="AX34" s="170">
        <v>-0.26189941981999998</v>
      </c>
      <c r="AY34" s="170">
        <v>0.19622265374</v>
      </c>
      <c r="AZ34" s="236">
        <v>1.014967</v>
      </c>
      <c r="BA34" s="236">
        <v>0.20830000000000001</v>
      </c>
      <c r="BB34" s="236">
        <v>-0.17720730000000001</v>
      </c>
      <c r="BC34" s="236">
        <v>-0.66613900000000004</v>
      </c>
      <c r="BD34" s="236">
        <v>-0.3938102</v>
      </c>
      <c r="BE34" s="236">
        <v>-0.56849320000000003</v>
      </c>
      <c r="BF34" s="236">
        <v>-0.16077730000000001</v>
      </c>
      <c r="BG34" s="236">
        <v>-2.8843000000000001E-2</v>
      </c>
      <c r="BH34" s="236">
        <v>0.85783030000000005</v>
      </c>
      <c r="BI34" s="236">
        <v>0.14644650000000001</v>
      </c>
      <c r="BJ34" s="236">
        <v>0.26182620000000001</v>
      </c>
      <c r="BK34" s="236">
        <v>-0.1857471</v>
      </c>
      <c r="BL34" s="236">
        <v>0.74960700000000002</v>
      </c>
      <c r="BM34" s="236">
        <v>0.2725669</v>
      </c>
      <c r="BN34" s="236">
        <v>-0.33065660000000002</v>
      </c>
      <c r="BO34" s="236">
        <v>-0.78157019999999999</v>
      </c>
      <c r="BP34" s="236">
        <v>-0.43249789999999999</v>
      </c>
      <c r="BQ34" s="236">
        <v>-0.48412509999999997</v>
      </c>
      <c r="BR34" s="236">
        <v>-0.28041719999999998</v>
      </c>
      <c r="BS34" s="236">
        <v>-0.1504181</v>
      </c>
      <c r="BT34" s="236">
        <v>0.666238</v>
      </c>
      <c r="BU34" s="236">
        <v>6.8550199999999999E-3</v>
      </c>
      <c r="BV34" s="236">
        <v>0.28453020000000001</v>
      </c>
    </row>
    <row r="35" spans="1:74" s="51" customFormat="1" ht="11.15" customHeight="1" x14ac:dyDescent="0.25">
      <c r="A35" s="48" t="s">
        <v>717</v>
      </c>
      <c r="B35" s="137" t="s">
        <v>375</v>
      </c>
      <c r="C35" s="170">
        <v>19.93354429</v>
      </c>
      <c r="D35" s="170">
        <v>20.132419896999998</v>
      </c>
      <c r="E35" s="170">
        <v>18.463001161000001</v>
      </c>
      <c r="F35" s="170">
        <v>14.548502933</v>
      </c>
      <c r="G35" s="170">
        <v>16.078216129000001</v>
      </c>
      <c r="H35" s="170">
        <v>17.578089432999999</v>
      </c>
      <c r="I35" s="170">
        <v>18.381100903</v>
      </c>
      <c r="J35" s="170">
        <v>18.557907418999999</v>
      </c>
      <c r="K35" s="170">
        <v>18.414890967000002</v>
      </c>
      <c r="L35" s="170">
        <v>18.613669968</v>
      </c>
      <c r="M35" s="170">
        <v>18.742549767</v>
      </c>
      <c r="N35" s="170">
        <v>18.801704709999999</v>
      </c>
      <c r="O35" s="170">
        <v>18.715430516000001</v>
      </c>
      <c r="P35" s="170">
        <v>17.699020570999998</v>
      </c>
      <c r="Q35" s="170">
        <v>19.131856290000002</v>
      </c>
      <c r="R35" s="170">
        <v>19.743370533</v>
      </c>
      <c r="S35" s="170">
        <v>20.049364838999999</v>
      </c>
      <c r="T35" s="170">
        <v>20.585420233000001</v>
      </c>
      <c r="U35" s="170">
        <v>20.171343871000001</v>
      </c>
      <c r="V35" s="170">
        <v>20.572289161</v>
      </c>
      <c r="W35" s="170">
        <v>20.137974400000001</v>
      </c>
      <c r="X35" s="170">
        <v>20.376654354999999</v>
      </c>
      <c r="Y35" s="170">
        <v>20.572407800000001</v>
      </c>
      <c r="Z35" s="170">
        <v>20.656523258</v>
      </c>
      <c r="AA35" s="170">
        <v>19.612842355000002</v>
      </c>
      <c r="AB35" s="170">
        <v>20.190111464000001</v>
      </c>
      <c r="AC35" s="170">
        <v>20.483176676999999</v>
      </c>
      <c r="AD35" s="170">
        <v>19.726980099999999</v>
      </c>
      <c r="AE35" s="170">
        <v>19.839299709999999</v>
      </c>
      <c r="AF35" s="170">
        <v>20.432958267</v>
      </c>
      <c r="AG35" s="170">
        <v>19.925094612999999</v>
      </c>
      <c r="AH35" s="170">
        <v>20.264698257999999</v>
      </c>
      <c r="AI35" s="170">
        <v>20.1285375</v>
      </c>
      <c r="AJ35" s="170">
        <v>20.006323225999999</v>
      </c>
      <c r="AK35" s="170">
        <v>20.214266833</v>
      </c>
      <c r="AL35" s="170">
        <v>19.327256548000001</v>
      </c>
      <c r="AM35" s="170">
        <v>19.168298097000001</v>
      </c>
      <c r="AN35" s="170">
        <v>19.758816750000001</v>
      </c>
      <c r="AO35" s="170">
        <v>20.082730096999999</v>
      </c>
      <c r="AP35" s="170">
        <v>20.036670666999999</v>
      </c>
      <c r="AQ35" s="170">
        <v>20.395372773999998</v>
      </c>
      <c r="AR35" s="170">
        <v>20.715700767000001</v>
      </c>
      <c r="AS35" s="170">
        <v>20.123742516</v>
      </c>
      <c r="AT35" s="170">
        <v>20.880516193999998</v>
      </c>
      <c r="AU35" s="170">
        <v>20.091686367000001</v>
      </c>
      <c r="AV35" s="170">
        <v>20.680035903</v>
      </c>
      <c r="AW35" s="170">
        <v>20.710114567000002</v>
      </c>
      <c r="AX35" s="170">
        <v>20.064075058</v>
      </c>
      <c r="AY35" s="170">
        <v>19.911196941</v>
      </c>
      <c r="AZ35" s="236">
        <v>20.265139999999999</v>
      </c>
      <c r="BA35" s="236">
        <v>20.33746</v>
      </c>
      <c r="BB35" s="236">
        <v>20.30245</v>
      </c>
      <c r="BC35" s="236">
        <v>20.412120000000002</v>
      </c>
      <c r="BD35" s="236">
        <v>20.696290000000001</v>
      </c>
      <c r="BE35" s="236">
        <v>20.523140000000001</v>
      </c>
      <c r="BF35" s="236">
        <v>20.920200000000001</v>
      </c>
      <c r="BG35" s="236">
        <v>20.148849999999999</v>
      </c>
      <c r="BH35" s="236">
        <v>20.39425</v>
      </c>
      <c r="BI35" s="236">
        <v>20.367789999999999</v>
      </c>
      <c r="BJ35" s="236">
        <v>20.401140000000002</v>
      </c>
      <c r="BK35" s="236">
        <v>20.1036</v>
      </c>
      <c r="BL35" s="236">
        <v>20.27618</v>
      </c>
      <c r="BM35" s="236">
        <v>20.494669999999999</v>
      </c>
      <c r="BN35" s="236">
        <v>20.36692</v>
      </c>
      <c r="BO35" s="236">
        <v>20.475989999999999</v>
      </c>
      <c r="BP35" s="236">
        <v>20.867519999999999</v>
      </c>
      <c r="BQ35" s="236">
        <v>20.64462</v>
      </c>
      <c r="BR35" s="236">
        <v>20.93553</v>
      </c>
      <c r="BS35" s="236">
        <v>20.283989999999999</v>
      </c>
      <c r="BT35" s="236">
        <v>20.511330000000001</v>
      </c>
      <c r="BU35" s="236">
        <v>20.42043</v>
      </c>
      <c r="BV35" s="236">
        <v>20.60887</v>
      </c>
    </row>
    <row r="36" spans="1:74" s="51" customFormat="1" ht="11.15" customHeight="1" x14ac:dyDescent="0.25">
      <c r="A36" s="48"/>
      <c r="B36" s="32"/>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239"/>
      <c r="BA36" s="239"/>
      <c r="BB36" s="239"/>
      <c r="BC36" s="239"/>
      <c r="BD36" s="597"/>
      <c r="BE36" s="239"/>
      <c r="BF36" s="239"/>
      <c r="BG36" s="239"/>
      <c r="BH36" s="239"/>
      <c r="BI36" s="239"/>
      <c r="BJ36" s="239"/>
      <c r="BK36" s="239"/>
      <c r="BL36" s="239"/>
      <c r="BM36" s="239"/>
      <c r="BN36" s="239"/>
      <c r="BO36" s="239"/>
      <c r="BP36" s="239"/>
      <c r="BQ36" s="239"/>
      <c r="BR36" s="239"/>
      <c r="BS36" s="239"/>
      <c r="BT36" s="239"/>
      <c r="BU36" s="239"/>
      <c r="BV36" s="239"/>
    </row>
    <row r="37" spans="1:74" ht="11.15" customHeight="1" x14ac:dyDescent="0.25">
      <c r="A37" s="44"/>
      <c r="B37" s="46" t="s">
        <v>742</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239"/>
      <c r="BA37" s="239"/>
      <c r="BB37" s="239"/>
      <c r="BC37" s="239"/>
      <c r="BD37" s="239"/>
      <c r="BE37" s="239"/>
      <c r="BF37" s="239"/>
      <c r="BG37" s="239"/>
      <c r="BH37" s="239"/>
      <c r="BI37" s="239"/>
      <c r="BJ37" s="239"/>
      <c r="BK37" s="239"/>
      <c r="BL37" s="239"/>
      <c r="BM37" s="239"/>
      <c r="BN37" s="239"/>
      <c r="BO37" s="239"/>
      <c r="BP37" s="239"/>
      <c r="BQ37" s="239"/>
      <c r="BR37" s="239"/>
      <c r="BS37" s="239"/>
      <c r="BT37" s="239"/>
      <c r="BU37" s="239"/>
      <c r="BV37" s="239"/>
    </row>
    <row r="38" spans="1:74" ht="11.15" customHeight="1" x14ac:dyDescent="0.25">
      <c r="A38" s="470" t="s">
        <v>919</v>
      </c>
      <c r="B38" s="475" t="s">
        <v>922</v>
      </c>
      <c r="C38" s="170">
        <v>3.4422959999999998</v>
      </c>
      <c r="D38" s="170">
        <v>3.3131789999999999</v>
      </c>
      <c r="E38" s="170">
        <v>3.3614820000000001</v>
      </c>
      <c r="F38" s="170">
        <v>2.7248800000000002</v>
      </c>
      <c r="G38" s="170">
        <v>2.9369320000000001</v>
      </c>
      <c r="H38" s="170">
        <v>2.8951790000000002</v>
      </c>
      <c r="I38" s="170">
        <v>3.02528</v>
      </c>
      <c r="J38" s="170">
        <v>2.9741149999999998</v>
      </c>
      <c r="K38" s="170">
        <v>3.017242</v>
      </c>
      <c r="L38" s="170">
        <v>3.3164470000000001</v>
      </c>
      <c r="M38" s="170">
        <v>3.7318799999999999</v>
      </c>
      <c r="N38" s="170">
        <v>3.9815260000000001</v>
      </c>
      <c r="O38" s="170">
        <v>4.0425789999999999</v>
      </c>
      <c r="P38" s="170">
        <v>3.0106890000000002</v>
      </c>
      <c r="Q38" s="170">
        <v>3.1933310000000001</v>
      </c>
      <c r="R38" s="170">
        <v>3.2314430000000001</v>
      </c>
      <c r="S38" s="170">
        <v>3.389751</v>
      </c>
      <c r="T38" s="170">
        <v>3.365332</v>
      </c>
      <c r="U38" s="170">
        <v>3.3149000000000002</v>
      </c>
      <c r="V38" s="170">
        <v>3.3795809999999999</v>
      </c>
      <c r="W38" s="170">
        <v>3.322473</v>
      </c>
      <c r="X38" s="170">
        <v>3.412153</v>
      </c>
      <c r="Y38" s="170">
        <v>3.5432350000000001</v>
      </c>
      <c r="Z38" s="170">
        <v>4.0248410000000003</v>
      </c>
      <c r="AA38" s="170">
        <v>3.979196</v>
      </c>
      <c r="AB38" s="170">
        <v>3.729911</v>
      </c>
      <c r="AC38" s="170">
        <v>3.5920480000000001</v>
      </c>
      <c r="AD38" s="170">
        <v>3.2634910000000001</v>
      </c>
      <c r="AE38" s="170">
        <v>3.030122</v>
      </c>
      <c r="AF38" s="170">
        <v>3.2429830000000002</v>
      </c>
      <c r="AG38" s="170">
        <v>3.3529719999999998</v>
      </c>
      <c r="AH38" s="170">
        <v>2.9958999999999998</v>
      </c>
      <c r="AI38" s="170">
        <v>3.1597019999999998</v>
      </c>
      <c r="AJ38" s="170">
        <v>3.225158</v>
      </c>
      <c r="AK38" s="170">
        <v>3.4231950000000002</v>
      </c>
      <c r="AL38" s="170">
        <v>3.318784</v>
      </c>
      <c r="AM38" s="170">
        <v>3.4793409999999998</v>
      </c>
      <c r="AN38" s="170">
        <v>3.409532</v>
      </c>
      <c r="AO38" s="170">
        <v>3.3086709999999999</v>
      </c>
      <c r="AP38" s="170">
        <v>3.33412</v>
      </c>
      <c r="AQ38" s="170">
        <v>3.3442219999999998</v>
      </c>
      <c r="AR38" s="170">
        <v>3.4033500000000001</v>
      </c>
      <c r="AS38" s="170">
        <v>3.3906130000000001</v>
      </c>
      <c r="AT38" s="170">
        <v>3.1844709999999998</v>
      </c>
      <c r="AU38" s="170">
        <v>3.1719439999999999</v>
      </c>
      <c r="AV38" s="170">
        <v>3.5434359999999998</v>
      </c>
      <c r="AW38" s="170">
        <v>3.8169309999999999</v>
      </c>
      <c r="AX38" s="170">
        <v>3.7945600000000002</v>
      </c>
      <c r="AY38" s="170">
        <v>4.1307989194000001</v>
      </c>
      <c r="AZ38" s="236">
        <v>3.774953</v>
      </c>
      <c r="BA38" s="236">
        <v>3.6216149999999998</v>
      </c>
      <c r="BB38" s="236">
        <v>3.390895</v>
      </c>
      <c r="BC38" s="236">
        <v>3.2535569999999998</v>
      </c>
      <c r="BD38" s="236">
        <v>3.3837480000000002</v>
      </c>
      <c r="BE38" s="236">
        <v>3.3923139999999998</v>
      </c>
      <c r="BF38" s="236">
        <v>3.394218</v>
      </c>
      <c r="BG38" s="236">
        <v>3.3722569999999998</v>
      </c>
      <c r="BH38" s="236">
        <v>3.5193840000000001</v>
      </c>
      <c r="BI38" s="236">
        <v>3.7688630000000001</v>
      </c>
      <c r="BJ38" s="236">
        <v>3.9058670000000002</v>
      </c>
      <c r="BK38" s="236">
        <v>3.974672</v>
      </c>
      <c r="BL38" s="236">
        <v>3.8471199999999999</v>
      </c>
      <c r="BM38" s="236">
        <v>3.720205</v>
      </c>
      <c r="BN38" s="236">
        <v>3.4671129999999999</v>
      </c>
      <c r="BO38" s="236">
        <v>3.3277700000000001</v>
      </c>
      <c r="BP38" s="236">
        <v>3.42279</v>
      </c>
      <c r="BQ38" s="236">
        <v>3.447641</v>
      </c>
      <c r="BR38" s="236">
        <v>3.423149</v>
      </c>
      <c r="BS38" s="236">
        <v>3.3909639999999999</v>
      </c>
      <c r="BT38" s="236">
        <v>3.5969470000000001</v>
      </c>
      <c r="BU38" s="236">
        <v>3.844948</v>
      </c>
      <c r="BV38" s="236">
        <v>3.9815140000000002</v>
      </c>
    </row>
    <row r="39" spans="1:74" ht="11.15" customHeight="1" x14ac:dyDescent="0.25">
      <c r="A39" s="470" t="s">
        <v>714</v>
      </c>
      <c r="B39" s="138" t="s">
        <v>376</v>
      </c>
      <c r="C39" s="170">
        <v>7.3780999999999999E-2</v>
      </c>
      <c r="D39" s="170">
        <v>0.21806200000000001</v>
      </c>
      <c r="E39" s="170">
        <v>0.244699</v>
      </c>
      <c r="F39" s="170">
        <v>0.106626</v>
      </c>
      <c r="G39" s="170">
        <v>0.198659</v>
      </c>
      <c r="H39" s="170">
        <v>5.8417999999999998E-2</v>
      </c>
      <c r="I39" s="170">
        <v>5.0208999999999997E-2</v>
      </c>
      <c r="J39" s="170">
        <v>7.8211000000000003E-2</v>
      </c>
      <c r="K39" s="170">
        <v>-4.5710000000000001E-2</v>
      </c>
      <c r="L39" s="170">
        <v>-5.0042000000000003E-2</v>
      </c>
      <c r="M39" s="170">
        <v>4.7972000000000001E-2</v>
      </c>
      <c r="N39" s="170">
        <v>9.3696000000000002E-2</v>
      </c>
      <c r="O39" s="170">
        <v>1.4045E-2</v>
      </c>
      <c r="P39" s="170">
        <v>6.7388000000000003E-2</v>
      </c>
      <c r="Q39" s="170">
        <v>0.15207899999999999</v>
      </c>
      <c r="R39" s="170">
        <v>0.30735899999999999</v>
      </c>
      <c r="S39" s="170">
        <v>-2.2714999999999999E-2</v>
      </c>
      <c r="T39" s="170">
        <v>-8.1031000000000006E-2</v>
      </c>
      <c r="U39" s="170">
        <v>-4.3688999999999999E-2</v>
      </c>
      <c r="V39" s="170">
        <v>-9.0221999999999997E-2</v>
      </c>
      <c r="W39" s="170">
        <v>-3.6779999999999998E-3</v>
      </c>
      <c r="X39" s="170">
        <v>0.14061999999999999</v>
      </c>
      <c r="Y39" s="170">
        <v>-6.6124000000000002E-2</v>
      </c>
      <c r="Z39" s="170">
        <v>-9.0984999999999996E-2</v>
      </c>
      <c r="AA39" s="170">
        <v>0</v>
      </c>
      <c r="AB39" s="170">
        <v>0</v>
      </c>
      <c r="AC39" s="170">
        <v>0</v>
      </c>
      <c r="AD39" s="170">
        <v>0</v>
      </c>
      <c r="AE39" s="170">
        <v>0</v>
      </c>
      <c r="AF39" s="170">
        <v>0</v>
      </c>
      <c r="AG39" s="170">
        <v>0</v>
      </c>
      <c r="AH39" s="170">
        <v>0</v>
      </c>
      <c r="AI39" s="170">
        <v>0</v>
      </c>
      <c r="AJ39" s="170">
        <v>0</v>
      </c>
      <c r="AK39" s="170">
        <v>0</v>
      </c>
      <c r="AL39" s="170">
        <v>0</v>
      </c>
      <c r="AM39" s="170">
        <v>0</v>
      </c>
      <c r="AN39" s="170">
        <v>0</v>
      </c>
      <c r="AO39" s="170">
        <v>0</v>
      </c>
      <c r="AP39" s="170">
        <v>0</v>
      </c>
      <c r="AQ39" s="170">
        <v>0</v>
      </c>
      <c r="AR39" s="170">
        <v>0</v>
      </c>
      <c r="AS39" s="170">
        <v>0</v>
      </c>
      <c r="AT39" s="170">
        <v>0</v>
      </c>
      <c r="AU39" s="170">
        <v>0</v>
      </c>
      <c r="AV39" s="170">
        <v>0</v>
      </c>
      <c r="AW39" s="170">
        <v>0</v>
      </c>
      <c r="AX39" s="170">
        <v>0</v>
      </c>
      <c r="AY39" s="170">
        <v>0</v>
      </c>
      <c r="AZ39" s="236">
        <v>0</v>
      </c>
      <c r="BA39" s="236">
        <v>0</v>
      </c>
      <c r="BB39" s="236">
        <v>0</v>
      </c>
      <c r="BC39" s="236">
        <v>0</v>
      </c>
      <c r="BD39" s="236">
        <v>0</v>
      </c>
      <c r="BE39" s="236">
        <v>0</v>
      </c>
      <c r="BF39" s="236">
        <v>0</v>
      </c>
      <c r="BG39" s="236">
        <v>0</v>
      </c>
      <c r="BH39" s="236">
        <v>0</v>
      </c>
      <c r="BI39" s="236">
        <v>0</v>
      </c>
      <c r="BJ39" s="236">
        <v>0</v>
      </c>
      <c r="BK39" s="236">
        <v>0</v>
      </c>
      <c r="BL39" s="236">
        <v>0</v>
      </c>
      <c r="BM39" s="236">
        <v>0</v>
      </c>
      <c r="BN39" s="236">
        <v>0</v>
      </c>
      <c r="BO39" s="236">
        <v>0</v>
      </c>
      <c r="BP39" s="236">
        <v>0</v>
      </c>
      <c r="BQ39" s="236">
        <v>0</v>
      </c>
      <c r="BR39" s="236">
        <v>0</v>
      </c>
      <c r="BS39" s="236">
        <v>0</v>
      </c>
      <c r="BT39" s="236">
        <v>0</v>
      </c>
      <c r="BU39" s="236">
        <v>0</v>
      </c>
      <c r="BV39" s="236">
        <v>0</v>
      </c>
    </row>
    <row r="40" spans="1:74" ht="11.15" customHeight="1" x14ac:dyDescent="0.25">
      <c r="A40" s="470" t="s">
        <v>1258</v>
      </c>
      <c r="B40" s="475" t="s">
        <v>380</v>
      </c>
      <c r="C40" s="170">
        <v>0</v>
      </c>
      <c r="D40" s="170">
        <v>0</v>
      </c>
      <c r="E40" s="170">
        <v>0</v>
      </c>
      <c r="F40" s="170">
        <v>0</v>
      </c>
      <c r="G40" s="170">
        <v>0</v>
      </c>
      <c r="H40" s="170">
        <v>0</v>
      </c>
      <c r="I40" s="170">
        <v>0</v>
      </c>
      <c r="J40" s="170">
        <v>0</v>
      </c>
      <c r="K40" s="170">
        <v>0</v>
      </c>
      <c r="L40" s="170">
        <v>0</v>
      </c>
      <c r="M40" s="170">
        <v>0</v>
      </c>
      <c r="N40" s="170">
        <v>0</v>
      </c>
      <c r="O40" s="170">
        <v>8.4064E-2</v>
      </c>
      <c r="P40" s="170">
        <v>0.12175</v>
      </c>
      <c r="Q40" s="170">
        <v>0.13022</v>
      </c>
      <c r="R40" s="170">
        <v>0.131994</v>
      </c>
      <c r="S40" s="170">
        <v>0.14299500000000001</v>
      </c>
      <c r="T40" s="170">
        <v>0.129216</v>
      </c>
      <c r="U40" s="170">
        <v>0.122863</v>
      </c>
      <c r="V40" s="170">
        <v>0.14444499999999999</v>
      </c>
      <c r="W40" s="170">
        <v>0.108697</v>
      </c>
      <c r="X40" s="170">
        <v>0.164131</v>
      </c>
      <c r="Y40" s="170">
        <v>0.158086</v>
      </c>
      <c r="Z40" s="170">
        <v>0.15549499999999999</v>
      </c>
      <c r="AA40" s="170">
        <v>0.124696</v>
      </c>
      <c r="AB40" s="170">
        <v>0.140793</v>
      </c>
      <c r="AC40" s="170">
        <v>0.15332200000000001</v>
      </c>
      <c r="AD40" s="170">
        <v>0.16320899999999999</v>
      </c>
      <c r="AE40" s="170">
        <v>0.15617400000000001</v>
      </c>
      <c r="AF40" s="170">
        <v>0.20013500000000001</v>
      </c>
      <c r="AG40" s="170">
        <v>0.16460900000000001</v>
      </c>
      <c r="AH40" s="170">
        <v>0.183194</v>
      </c>
      <c r="AI40" s="170">
        <v>0.170406</v>
      </c>
      <c r="AJ40" s="170">
        <v>0.19822300000000001</v>
      </c>
      <c r="AK40" s="170">
        <v>0.19029499999999999</v>
      </c>
      <c r="AL40" s="170">
        <v>0.1867</v>
      </c>
      <c r="AM40" s="170">
        <v>0.208899</v>
      </c>
      <c r="AN40" s="170">
        <v>0.20943999999999999</v>
      </c>
      <c r="AO40" s="170">
        <v>0.237347</v>
      </c>
      <c r="AP40" s="170">
        <v>0.23496700000000001</v>
      </c>
      <c r="AQ40" s="170">
        <v>0.31102299999999999</v>
      </c>
      <c r="AR40" s="170">
        <v>0.299396</v>
      </c>
      <c r="AS40" s="170">
        <v>0.256691</v>
      </c>
      <c r="AT40" s="170">
        <v>0.29273500000000002</v>
      </c>
      <c r="AU40" s="170">
        <v>0.30565999999999999</v>
      </c>
      <c r="AV40" s="170">
        <v>0.28084100000000001</v>
      </c>
      <c r="AW40" s="170">
        <v>0.25187500000000002</v>
      </c>
      <c r="AX40" s="170">
        <v>0.28738609999999998</v>
      </c>
      <c r="AY40" s="170">
        <v>0.28038489999999999</v>
      </c>
      <c r="AZ40" s="236">
        <v>0.28280630000000001</v>
      </c>
      <c r="BA40" s="236">
        <v>0.28632279999999999</v>
      </c>
      <c r="BB40" s="236">
        <v>0.29312070000000001</v>
      </c>
      <c r="BC40" s="236">
        <v>0.3076952</v>
      </c>
      <c r="BD40" s="236">
        <v>0.31971379999999999</v>
      </c>
      <c r="BE40" s="236">
        <v>0.32043240000000001</v>
      </c>
      <c r="BF40" s="236">
        <v>0.31161929999999999</v>
      </c>
      <c r="BG40" s="236">
        <v>0.30087580000000003</v>
      </c>
      <c r="BH40" s="236">
        <v>0.3181465</v>
      </c>
      <c r="BI40" s="236">
        <v>0.34042299999999998</v>
      </c>
      <c r="BJ40" s="236">
        <v>0.35009430000000002</v>
      </c>
      <c r="BK40" s="236">
        <v>0.31941599999999998</v>
      </c>
      <c r="BL40" s="236">
        <v>0.33422400000000002</v>
      </c>
      <c r="BM40" s="236">
        <v>0.34710760000000002</v>
      </c>
      <c r="BN40" s="236">
        <v>0.35019169999999999</v>
      </c>
      <c r="BO40" s="236">
        <v>0.36564799999999997</v>
      </c>
      <c r="BP40" s="236">
        <v>0.37963279999999999</v>
      </c>
      <c r="BQ40" s="236">
        <v>0.3794342</v>
      </c>
      <c r="BR40" s="236">
        <v>0.37165959999999998</v>
      </c>
      <c r="BS40" s="236">
        <v>0.36223670000000002</v>
      </c>
      <c r="BT40" s="236">
        <v>0.37873309999999999</v>
      </c>
      <c r="BU40" s="236">
        <v>0.4003351</v>
      </c>
      <c r="BV40" s="236">
        <v>0.40951369999999998</v>
      </c>
    </row>
    <row r="41" spans="1:74" ht="11.15" customHeight="1" x14ac:dyDescent="0.25">
      <c r="A41" s="48" t="s">
        <v>485</v>
      </c>
      <c r="B41" s="475" t="s">
        <v>377</v>
      </c>
      <c r="C41" s="170">
        <v>8.7235359999999993</v>
      </c>
      <c r="D41" s="170">
        <v>9.0504390000000008</v>
      </c>
      <c r="E41" s="170">
        <v>7.7790020000000002</v>
      </c>
      <c r="F41" s="170">
        <v>5.8657599999999999</v>
      </c>
      <c r="G41" s="170">
        <v>7.1979879999999996</v>
      </c>
      <c r="H41" s="170">
        <v>8.2915460000000003</v>
      </c>
      <c r="I41" s="170">
        <v>8.460286</v>
      </c>
      <c r="J41" s="170">
        <v>8.5240849999999995</v>
      </c>
      <c r="K41" s="170">
        <v>8.5411009999999994</v>
      </c>
      <c r="L41" s="170">
        <v>8.3164069999999999</v>
      </c>
      <c r="M41" s="170">
        <v>8.0013620000000003</v>
      </c>
      <c r="N41" s="170">
        <v>7.8554209999999998</v>
      </c>
      <c r="O41" s="170">
        <v>7.723325</v>
      </c>
      <c r="P41" s="170">
        <v>7.8235749999999999</v>
      </c>
      <c r="Q41" s="170">
        <v>8.5531550000000003</v>
      </c>
      <c r="R41" s="170">
        <v>8.8393800000000002</v>
      </c>
      <c r="S41" s="170">
        <v>9.0807749999999992</v>
      </c>
      <c r="T41" s="170">
        <v>9.3616659999999996</v>
      </c>
      <c r="U41" s="170">
        <v>9.2970620000000004</v>
      </c>
      <c r="V41" s="170">
        <v>9.1823250000000005</v>
      </c>
      <c r="W41" s="170">
        <v>8.9324600000000007</v>
      </c>
      <c r="X41" s="170">
        <v>9.0269370000000002</v>
      </c>
      <c r="Y41" s="170">
        <v>9.0210779999999993</v>
      </c>
      <c r="Z41" s="170">
        <v>8.8794160000000009</v>
      </c>
      <c r="AA41" s="170">
        <v>8.0618730000000003</v>
      </c>
      <c r="AB41" s="170">
        <v>8.6501760000000001</v>
      </c>
      <c r="AC41" s="170">
        <v>9.0051249999999996</v>
      </c>
      <c r="AD41" s="170">
        <v>8.7987420000000007</v>
      </c>
      <c r="AE41" s="170">
        <v>9.1191099999999992</v>
      </c>
      <c r="AF41" s="170">
        <v>9.075113</v>
      </c>
      <c r="AG41" s="170">
        <v>8.8115620000000003</v>
      </c>
      <c r="AH41" s="170">
        <v>9.1153639999999996</v>
      </c>
      <c r="AI41" s="170">
        <v>8.8466349999999991</v>
      </c>
      <c r="AJ41" s="170">
        <v>8.8067969999999995</v>
      </c>
      <c r="AK41" s="170">
        <v>8.8268369999999994</v>
      </c>
      <c r="AL41" s="170">
        <v>8.5959120000000002</v>
      </c>
      <c r="AM41" s="170">
        <v>8.2824650000000002</v>
      </c>
      <c r="AN41" s="170">
        <v>8.7148420000000009</v>
      </c>
      <c r="AO41" s="170">
        <v>9.0068070000000002</v>
      </c>
      <c r="AP41" s="170">
        <v>8.9959919999999993</v>
      </c>
      <c r="AQ41" s="170">
        <v>9.1048770000000001</v>
      </c>
      <c r="AR41" s="170">
        <v>9.2788389999999996</v>
      </c>
      <c r="AS41" s="170">
        <v>9.0134070000000008</v>
      </c>
      <c r="AT41" s="170">
        <v>9.2992439999999998</v>
      </c>
      <c r="AU41" s="170">
        <v>8.8323660000000004</v>
      </c>
      <c r="AV41" s="170">
        <v>9.0936059999999994</v>
      </c>
      <c r="AW41" s="170">
        <v>8.8445079999999994</v>
      </c>
      <c r="AX41" s="170">
        <v>8.7990322581000004</v>
      </c>
      <c r="AY41" s="170">
        <v>8.3303594194000006</v>
      </c>
      <c r="AZ41" s="236">
        <v>8.7112610000000004</v>
      </c>
      <c r="BA41" s="236">
        <v>9.0260639999999999</v>
      </c>
      <c r="BB41" s="236">
        <v>9.0038110000000007</v>
      </c>
      <c r="BC41" s="236">
        <v>9.1467849999999995</v>
      </c>
      <c r="BD41" s="236">
        <v>9.2769729999999999</v>
      </c>
      <c r="BE41" s="236">
        <v>9.1185109999999998</v>
      </c>
      <c r="BF41" s="236">
        <v>9.3163219999999995</v>
      </c>
      <c r="BG41" s="236">
        <v>8.8452359999999999</v>
      </c>
      <c r="BH41" s="236">
        <v>8.7754010000000005</v>
      </c>
      <c r="BI41" s="236">
        <v>8.7680030000000002</v>
      </c>
      <c r="BJ41" s="236">
        <v>8.7275829999999992</v>
      </c>
      <c r="BK41" s="236">
        <v>8.3017900000000004</v>
      </c>
      <c r="BL41" s="236">
        <v>8.6750469999999993</v>
      </c>
      <c r="BM41" s="236">
        <v>8.9869389999999996</v>
      </c>
      <c r="BN41" s="236">
        <v>8.9944520000000008</v>
      </c>
      <c r="BO41" s="236">
        <v>9.1215779999999995</v>
      </c>
      <c r="BP41" s="236">
        <v>9.2552690000000002</v>
      </c>
      <c r="BQ41" s="236">
        <v>9.0996959999999998</v>
      </c>
      <c r="BR41" s="236">
        <v>9.2978489999999994</v>
      </c>
      <c r="BS41" s="236">
        <v>8.8207850000000008</v>
      </c>
      <c r="BT41" s="236">
        <v>8.7489939999999997</v>
      </c>
      <c r="BU41" s="236">
        <v>8.7440829999999998</v>
      </c>
      <c r="BV41" s="236">
        <v>8.7069700000000001</v>
      </c>
    </row>
    <row r="42" spans="1:74" ht="11.15" customHeight="1" x14ac:dyDescent="0.25">
      <c r="A42" s="48" t="s">
        <v>850</v>
      </c>
      <c r="B42" s="475" t="s">
        <v>851</v>
      </c>
      <c r="C42" s="170">
        <v>0.92038364516000004</v>
      </c>
      <c r="D42" s="170">
        <v>0.90230603448000002</v>
      </c>
      <c r="E42" s="170">
        <v>0.73641067741999999</v>
      </c>
      <c r="F42" s="170">
        <v>0.54013033333000005</v>
      </c>
      <c r="G42" s="170">
        <v>0.75485122580999997</v>
      </c>
      <c r="H42" s="170">
        <v>0.89922100000000005</v>
      </c>
      <c r="I42" s="170">
        <v>0.86821248387000005</v>
      </c>
      <c r="J42" s="170">
        <v>0.85834361290000005</v>
      </c>
      <c r="K42" s="170">
        <v>0.87976666667000003</v>
      </c>
      <c r="L42" s="170">
        <v>0.81801429031999995</v>
      </c>
      <c r="M42" s="170">
        <v>0.86814876666999996</v>
      </c>
      <c r="N42" s="170">
        <v>0.85474429031999999</v>
      </c>
      <c r="O42" s="170">
        <v>0.75742238709999998</v>
      </c>
      <c r="P42" s="170">
        <v>0.78833064285999999</v>
      </c>
      <c r="Q42" s="170">
        <v>0.89551938710000001</v>
      </c>
      <c r="R42" s="170">
        <v>0.87350386667000002</v>
      </c>
      <c r="S42" s="170">
        <v>0.95608406452000005</v>
      </c>
      <c r="T42" s="170">
        <v>0.96831116666999995</v>
      </c>
      <c r="U42" s="170">
        <v>0.96420154839000005</v>
      </c>
      <c r="V42" s="170">
        <v>0.93434364516000001</v>
      </c>
      <c r="W42" s="170">
        <v>0.91256519999999997</v>
      </c>
      <c r="X42" s="170">
        <v>0.97539735484000001</v>
      </c>
      <c r="Y42" s="170">
        <v>0.95856473333000003</v>
      </c>
      <c r="Z42" s="170">
        <v>0.92180819354999999</v>
      </c>
      <c r="AA42" s="170">
        <v>0.84006377419</v>
      </c>
      <c r="AB42" s="170">
        <v>0.86559457142999996</v>
      </c>
      <c r="AC42" s="170">
        <v>0.92607948387000005</v>
      </c>
      <c r="AD42" s="170">
        <v>0.89147103333</v>
      </c>
      <c r="AE42" s="170">
        <v>0.93706951613</v>
      </c>
      <c r="AF42" s="170">
        <v>0.96562546667000004</v>
      </c>
      <c r="AG42" s="170">
        <v>0.90549058064999999</v>
      </c>
      <c r="AH42" s="170">
        <v>0.95934264516000001</v>
      </c>
      <c r="AI42" s="170">
        <v>0.89654643332999995</v>
      </c>
      <c r="AJ42" s="170">
        <v>0.94934277419000002</v>
      </c>
      <c r="AK42" s="170">
        <v>0.94329686667000001</v>
      </c>
      <c r="AL42" s="170">
        <v>0.89379283871000004</v>
      </c>
      <c r="AM42" s="170">
        <v>0.87869309676999996</v>
      </c>
      <c r="AN42" s="170">
        <v>0.88177296428999996</v>
      </c>
      <c r="AO42" s="170">
        <v>0.93369290322999998</v>
      </c>
      <c r="AP42" s="170">
        <v>0.90339000000000003</v>
      </c>
      <c r="AQ42" s="170">
        <v>0.94473448387000003</v>
      </c>
      <c r="AR42" s="170">
        <v>0.97611360000000003</v>
      </c>
      <c r="AS42" s="170">
        <v>0.92122919354999999</v>
      </c>
      <c r="AT42" s="170">
        <v>0.97512274194000004</v>
      </c>
      <c r="AU42" s="170">
        <v>0.91385209999999995</v>
      </c>
      <c r="AV42" s="170">
        <v>0.96580396773999999</v>
      </c>
      <c r="AW42" s="170">
        <v>0.94218263332999996</v>
      </c>
      <c r="AX42" s="170">
        <v>0.93006321704999995</v>
      </c>
      <c r="AY42" s="170">
        <v>0.87693746648000004</v>
      </c>
      <c r="AZ42" s="236">
        <v>0.90322040000000003</v>
      </c>
      <c r="BA42" s="236">
        <v>0.92982730000000002</v>
      </c>
      <c r="BB42" s="236">
        <v>0.91536580000000001</v>
      </c>
      <c r="BC42" s="236">
        <v>0.93547409999999998</v>
      </c>
      <c r="BD42" s="236">
        <v>0.99229829999999997</v>
      </c>
      <c r="BE42" s="236">
        <v>0.95589919999999995</v>
      </c>
      <c r="BF42" s="236">
        <v>0.98004769999999997</v>
      </c>
      <c r="BG42" s="236">
        <v>0.91408780000000001</v>
      </c>
      <c r="BH42" s="236">
        <v>0.93961519999999998</v>
      </c>
      <c r="BI42" s="236">
        <v>0.9488029</v>
      </c>
      <c r="BJ42" s="236">
        <v>0.92401409999999995</v>
      </c>
      <c r="BK42" s="236">
        <v>0.88086229999999999</v>
      </c>
      <c r="BL42" s="236">
        <v>0.90527489999999999</v>
      </c>
      <c r="BM42" s="236">
        <v>0.93177920000000003</v>
      </c>
      <c r="BN42" s="236">
        <v>0.9210604</v>
      </c>
      <c r="BO42" s="236">
        <v>0.96500660000000005</v>
      </c>
      <c r="BP42" s="236">
        <v>0.98355329999999996</v>
      </c>
      <c r="BQ42" s="236">
        <v>0.95300410000000002</v>
      </c>
      <c r="BR42" s="236">
        <v>0.97619750000000005</v>
      </c>
      <c r="BS42" s="236">
        <v>0.91789419999999999</v>
      </c>
      <c r="BT42" s="236">
        <v>0.93810229999999994</v>
      </c>
      <c r="BU42" s="236">
        <v>0.95688510000000004</v>
      </c>
      <c r="BV42" s="236">
        <v>0.93824249999999998</v>
      </c>
    </row>
    <row r="43" spans="1:74" ht="11.15" customHeight="1" x14ac:dyDescent="0.25">
      <c r="A43" s="48" t="s">
        <v>486</v>
      </c>
      <c r="B43" s="475" t="s">
        <v>366</v>
      </c>
      <c r="C43" s="170">
        <v>1.672723</v>
      </c>
      <c r="D43" s="170">
        <v>1.619013</v>
      </c>
      <c r="E43" s="170">
        <v>1.3877360000000001</v>
      </c>
      <c r="F43" s="170">
        <v>0.67801299999999998</v>
      </c>
      <c r="G43" s="170">
        <v>0.59705299999999994</v>
      </c>
      <c r="H43" s="170">
        <v>0.78411399999999998</v>
      </c>
      <c r="I43" s="170">
        <v>0.96757700000000002</v>
      </c>
      <c r="J43" s="170">
        <v>1.015676</v>
      </c>
      <c r="K43" s="170">
        <v>0.92109600000000003</v>
      </c>
      <c r="L43" s="170">
        <v>1.0057449999999999</v>
      </c>
      <c r="M43" s="170">
        <v>1.1295839999999999</v>
      </c>
      <c r="N43" s="170">
        <v>1.148334</v>
      </c>
      <c r="O43" s="170">
        <v>1.1310610000000001</v>
      </c>
      <c r="P43" s="170">
        <v>1.0867990000000001</v>
      </c>
      <c r="Q43" s="170">
        <v>1.1500570000000001</v>
      </c>
      <c r="R43" s="170">
        <v>1.2920510000000001</v>
      </c>
      <c r="S43" s="170">
        <v>1.291709</v>
      </c>
      <c r="T43" s="170">
        <v>1.4260740000000001</v>
      </c>
      <c r="U43" s="170">
        <v>1.501371</v>
      </c>
      <c r="V43" s="170">
        <v>1.5634710000000001</v>
      </c>
      <c r="W43" s="170">
        <v>1.4848399999999999</v>
      </c>
      <c r="X43" s="170">
        <v>1.466753</v>
      </c>
      <c r="Y43" s="170">
        <v>1.5070250000000001</v>
      </c>
      <c r="Z43" s="170">
        <v>1.5174319999999999</v>
      </c>
      <c r="AA43" s="170">
        <v>1.4183330000000001</v>
      </c>
      <c r="AB43" s="170">
        <v>1.4180699999999999</v>
      </c>
      <c r="AC43" s="170">
        <v>1.520051</v>
      </c>
      <c r="AD43" s="170">
        <v>1.547018</v>
      </c>
      <c r="AE43" s="170">
        <v>1.5911839999999999</v>
      </c>
      <c r="AF43" s="170">
        <v>1.685743</v>
      </c>
      <c r="AG43" s="170">
        <v>1.6025430000000001</v>
      </c>
      <c r="AH43" s="170">
        <v>1.6536759999999999</v>
      </c>
      <c r="AI43" s="170">
        <v>1.5342340000000001</v>
      </c>
      <c r="AJ43" s="170">
        <v>1.558341</v>
      </c>
      <c r="AK43" s="170">
        <v>1.5844929999999999</v>
      </c>
      <c r="AL43" s="170">
        <v>1.5927659999999999</v>
      </c>
      <c r="AM43" s="170">
        <v>1.509816</v>
      </c>
      <c r="AN43" s="170">
        <v>1.5202469999999999</v>
      </c>
      <c r="AO43" s="170">
        <v>1.6062339999999999</v>
      </c>
      <c r="AP43" s="170">
        <v>1.6147750000000001</v>
      </c>
      <c r="AQ43" s="170">
        <v>1.6731400000000001</v>
      </c>
      <c r="AR43" s="170">
        <v>1.734864</v>
      </c>
      <c r="AS43" s="170">
        <v>1.769876</v>
      </c>
      <c r="AT43" s="170">
        <v>1.7097519999999999</v>
      </c>
      <c r="AU43" s="170">
        <v>1.6923790000000001</v>
      </c>
      <c r="AV43" s="170">
        <v>1.687568</v>
      </c>
      <c r="AW43" s="170">
        <v>1.6175349999999999</v>
      </c>
      <c r="AX43" s="170">
        <v>1.6377419355</v>
      </c>
      <c r="AY43" s="170">
        <v>1.5202970968</v>
      </c>
      <c r="AZ43" s="236">
        <v>1.574754</v>
      </c>
      <c r="BA43" s="236">
        <v>1.652312</v>
      </c>
      <c r="BB43" s="236">
        <v>1.6545000000000001</v>
      </c>
      <c r="BC43" s="236">
        <v>1.684833</v>
      </c>
      <c r="BD43" s="236">
        <v>1.789596</v>
      </c>
      <c r="BE43" s="236">
        <v>1.7720769999999999</v>
      </c>
      <c r="BF43" s="236">
        <v>1.765936</v>
      </c>
      <c r="BG43" s="236">
        <v>1.672717</v>
      </c>
      <c r="BH43" s="236">
        <v>1.6904729999999999</v>
      </c>
      <c r="BI43" s="236">
        <v>1.681888</v>
      </c>
      <c r="BJ43" s="236">
        <v>1.7006030000000001</v>
      </c>
      <c r="BK43" s="236">
        <v>1.5872949999999999</v>
      </c>
      <c r="BL43" s="236">
        <v>1.6042069999999999</v>
      </c>
      <c r="BM43" s="236">
        <v>1.68526</v>
      </c>
      <c r="BN43" s="236">
        <v>1.696671</v>
      </c>
      <c r="BO43" s="236">
        <v>1.7245569999999999</v>
      </c>
      <c r="BP43" s="236">
        <v>1.8267500000000001</v>
      </c>
      <c r="BQ43" s="236">
        <v>1.8053840000000001</v>
      </c>
      <c r="BR43" s="236">
        <v>1.7983119999999999</v>
      </c>
      <c r="BS43" s="236">
        <v>1.7009909999999999</v>
      </c>
      <c r="BT43" s="236">
        <v>1.713182</v>
      </c>
      <c r="BU43" s="236">
        <v>1.708051</v>
      </c>
      <c r="BV43" s="236">
        <v>1.7317290000000001</v>
      </c>
    </row>
    <row r="44" spans="1:74" ht="11.15" customHeight="1" x14ac:dyDescent="0.25">
      <c r="A44" s="48" t="s">
        <v>487</v>
      </c>
      <c r="B44" s="475" t="s">
        <v>378</v>
      </c>
      <c r="C44" s="170">
        <v>4.0243989999999998</v>
      </c>
      <c r="D44" s="170">
        <v>4.0796070000000002</v>
      </c>
      <c r="E44" s="170">
        <v>3.9609399999999999</v>
      </c>
      <c r="F44" s="170">
        <v>3.5280629999999999</v>
      </c>
      <c r="G44" s="170">
        <v>3.4462429999999999</v>
      </c>
      <c r="H44" s="170">
        <v>3.494602</v>
      </c>
      <c r="I44" s="170">
        <v>3.614649</v>
      </c>
      <c r="J44" s="170">
        <v>3.6677569999999999</v>
      </c>
      <c r="K44" s="170">
        <v>3.8139669999999999</v>
      </c>
      <c r="L44" s="170">
        <v>4.0364769999999996</v>
      </c>
      <c r="M44" s="170">
        <v>3.879454</v>
      </c>
      <c r="N44" s="170">
        <v>3.8882089999999998</v>
      </c>
      <c r="O44" s="170">
        <v>3.9364659999999998</v>
      </c>
      <c r="P44" s="170">
        <v>3.9684219999999999</v>
      </c>
      <c r="Q44" s="170">
        <v>4.0771480000000002</v>
      </c>
      <c r="R44" s="170">
        <v>4.0483609999999999</v>
      </c>
      <c r="S44" s="170">
        <v>3.90015</v>
      </c>
      <c r="T44" s="170">
        <v>3.9457260000000001</v>
      </c>
      <c r="U44" s="170">
        <v>3.674569</v>
      </c>
      <c r="V44" s="170">
        <v>3.9843839999999999</v>
      </c>
      <c r="W44" s="170">
        <v>4.0319989999999999</v>
      </c>
      <c r="X44" s="170">
        <v>3.9673919999999998</v>
      </c>
      <c r="Y44" s="170">
        <v>4.1903800000000002</v>
      </c>
      <c r="Z44" s="170">
        <v>3.9501110000000001</v>
      </c>
      <c r="AA44" s="170">
        <v>4.1287419999999999</v>
      </c>
      <c r="AB44" s="170">
        <v>4.3648769999999999</v>
      </c>
      <c r="AC44" s="170">
        <v>4.1832260000000003</v>
      </c>
      <c r="AD44" s="170">
        <v>3.9756010000000002</v>
      </c>
      <c r="AE44" s="170">
        <v>3.8757510000000002</v>
      </c>
      <c r="AF44" s="170">
        <v>4.0492489999999997</v>
      </c>
      <c r="AG44" s="170">
        <v>3.72153</v>
      </c>
      <c r="AH44" s="170">
        <v>3.9404870000000001</v>
      </c>
      <c r="AI44" s="170">
        <v>4.0874629999999996</v>
      </c>
      <c r="AJ44" s="170">
        <v>4.1628230000000004</v>
      </c>
      <c r="AK44" s="170">
        <v>4.0594900000000003</v>
      </c>
      <c r="AL44" s="170">
        <v>3.7927200000000001</v>
      </c>
      <c r="AM44" s="170">
        <v>3.9016310000000001</v>
      </c>
      <c r="AN44" s="170">
        <v>4.0182099999999998</v>
      </c>
      <c r="AO44" s="170">
        <v>4.1032450000000003</v>
      </c>
      <c r="AP44" s="170">
        <v>3.9000979999999998</v>
      </c>
      <c r="AQ44" s="170">
        <v>3.9297949999999999</v>
      </c>
      <c r="AR44" s="170">
        <v>3.9582980000000001</v>
      </c>
      <c r="AS44" s="170">
        <v>3.6475759999999999</v>
      </c>
      <c r="AT44" s="170">
        <v>4.1338030000000003</v>
      </c>
      <c r="AU44" s="170">
        <v>3.9211049999999998</v>
      </c>
      <c r="AV44" s="170">
        <v>4.0673009999999996</v>
      </c>
      <c r="AW44" s="170">
        <v>4.0108319999999997</v>
      </c>
      <c r="AX44" s="170">
        <v>3.6449032257999998</v>
      </c>
      <c r="AY44" s="170">
        <v>3.7754423871</v>
      </c>
      <c r="AZ44" s="236">
        <v>4.1837140000000002</v>
      </c>
      <c r="BA44" s="236">
        <v>3.9246370000000002</v>
      </c>
      <c r="BB44" s="236">
        <v>4.0627779999999998</v>
      </c>
      <c r="BC44" s="236">
        <v>3.9996839999999998</v>
      </c>
      <c r="BD44" s="236">
        <v>3.8273980000000001</v>
      </c>
      <c r="BE44" s="236">
        <v>3.784586</v>
      </c>
      <c r="BF44" s="236">
        <v>3.9425560000000002</v>
      </c>
      <c r="BG44" s="236">
        <v>3.9330539999999998</v>
      </c>
      <c r="BH44" s="236">
        <v>4.1703789999999996</v>
      </c>
      <c r="BI44" s="236">
        <v>3.9052530000000001</v>
      </c>
      <c r="BJ44" s="236">
        <v>3.8944960000000002</v>
      </c>
      <c r="BK44" s="236">
        <v>4.1361549999999996</v>
      </c>
      <c r="BL44" s="236">
        <v>4.1433390000000001</v>
      </c>
      <c r="BM44" s="236">
        <v>3.984016</v>
      </c>
      <c r="BN44" s="236">
        <v>4.0030200000000002</v>
      </c>
      <c r="BO44" s="236">
        <v>3.9497309999999999</v>
      </c>
      <c r="BP44" s="236">
        <v>3.9178030000000001</v>
      </c>
      <c r="BQ44" s="236">
        <v>3.8083580000000001</v>
      </c>
      <c r="BR44" s="236">
        <v>3.89751</v>
      </c>
      <c r="BS44" s="236">
        <v>4.023123</v>
      </c>
      <c r="BT44" s="236">
        <v>4.186318</v>
      </c>
      <c r="BU44" s="236">
        <v>3.8488509999999998</v>
      </c>
      <c r="BV44" s="236">
        <v>3.9859110000000002</v>
      </c>
    </row>
    <row r="45" spans="1:74" ht="11.15" customHeight="1" x14ac:dyDescent="0.25">
      <c r="A45" s="48" t="s">
        <v>488</v>
      </c>
      <c r="B45" s="475" t="s">
        <v>379</v>
      </c>
      <c r="C45" s="170">
        <v>0.23836599999999999</v>
      </c>
      <c r="D45" s="170">
        <v>0.188162</v>
      </c>
      <c r="E45" s="170">
        <v>9.1184000000000001E-2</v>
      </c>
      <c r="F45" s="170">
        <v>7.4344999999999994E-2</v>
      </c>
      <c r="G45" s="170">
        <v>6.1272E-2</v>
      </c>
      <c r="H45" s="170">
        <v>0.20866699999999999</v>
      </c>
      <c r="I45" s="170">
        <v>0.34600999999999998</v>
      </c>
      <c r="J45" s="170">
        <v>0.30596699999999999</v>
      </c>
      <c r="K45" s="170">
        <v>0.322328</v>
      </c>
      <c r="L45" s="170">
        <v>0.25484600000000002</v>
      </c>
      <c r="M45" s="170">
        <v>0.20774799999999999</v>
      </c>
      <c r="N45" s="170">
        <v>0.194439</v>
      </c>
      <c r="O45" s="170">
        <v>0.24721699999999999</v>
      </c>
      <c r="P45" s="170">
        <v>0.25467400000000001</v>
      </c>
      <c r="Q45" s="170">
        <v>0.28020800000000001</v>
      </c>
      <c r="R45" s="170">
        <v>0.138266</v>
      </c>
      <c r="S45" s="170">
        <v>0.26317600000000002</v>
      </c>
      <c r="T45" s="170">
        <v>0.34643299999999999</v>
      </c>
      <c r="U45" s="170">
        <v>0.35082400000000002</v>
      </c>
      <c r="V45" s="170">
        <v>0.34384300000000001</v>
      </c>
      <c r="W45" s="170">
        <v>0.341256</v>
      </c>
      <c r="X45" s="170">
        <v>0.35684300000000002</v>
      </c>
      <c r="Y45" s="170">
        <v>0.409916</v>
      </c>
      <c r="Z45" s="170">
        <v>0.43209399999999998</v>
      </c>
      <c r="AA45" s="170">
        <v>0.30448599999999998</v>
      </c>
      <c r="AB45" s="170">
        <v>0.32711499999999999</v>
      </c>
      <c r="AC45" s="170">
        <v>0.36624200000000001</v>
      </c>
      <c r="AD45" s="170">
        <v>0.25531399999999999</v>
      </c>
      <c r="AE45" s="170">
        <v>0.32062200000000002</v>
      </c>
      <c r="AF45" s="170">
        <v>0.31841399999999997</v>
      </c>
      <c r="AG45" s="170">
        <v>0.31223400000000001</v>
      </c>
      <c r="AH45" s="170">
        <v>0.37602600000000003</v>
      </c>
      <c r="AI45" s="170">
        <v>0.46470299999999998</v>
      </c>
      <c r="AJ45" s="170">
        <v>0.27733400000000002</v>
      </c>
      <c r="AK45" s="170">
        <v>0.359348</v>
      </c>
      <c r="AL45" s="170">
        <v>0.27338499999999999</v>
      </c>
      <c r="AM45" s="170">
        <v>0.27857399999999999</v>
      </c>
      <c r="AN45" s="170">
        <v>0.364784</v>
      </c>
      <c r="AO45" s="170">
        <v>0.247888</v>
      </c>
      <c r="AP45" s="170">
        <v>0.17558499999999999</v>
      </c>
      <c r="AQ45" s="170">
        <v>0.22273100000000001</v>
      </c>
      <c r="AR45" s="170">
        <v>0.261152</v>
      </c>
      <c r="AS45" s="170">
        <v>0.26102500000000001</v>
      </c>
      <c r="AT45" s="170">
        <v>0.32615699999999997</v>
      </c>
      <c r="AU45" s="170">
        <v>0.22141</v>
      </c>
      <c r="AV45" s="170">
        <v>0.26575599999999999</v>
      </c>
      <c r="AW45" s="170">
        <v>0.35636699999999999</v>
      </c>
      <c r="AX45" s="170">
        <v>0.27564516129</v>
      </c>
      <c r="AY45" s="170">
        <v>0.27842947096999998</v>
      </c>
      <c r="AZ45" s="236">
        <v>0.2821535</v>
      </c>
      <c r="BA45" s="236">
        <v>0.2290325</v>
      </c>
      <c r="BB45" s="236">
        <v>0.22833129999999999</v>
      </c>
      <c r="BC45" s="236">
        <v>0.24411949999999999</v>
      </c>
      <c r="BD45" s="236">
        <v>0.2158378</v>
      </c>
      <c r="BE45" s="236">
        <v>0.20104179999999999</v>
      </c>
      <c r="BF45" s="236">
        <v>0.2157039</v>
      </c>
      <c r="BG45" s="236">
        <v>0.23322390000000001</v>
      </c>
      <c r="BH45" s="236">
        <v>0.254326</v>
      </c>
      <c r="BI45" s="236">
        <v>0.25141570000000002</v>
      </c>
      <c r="BJ45" s="236">
        <v>0.23683560000000001</v>
      </c>
      <c r="BK45" s="236">
        <v>0.226656</v>
      </c>
      <c r="BL45" s="236">
        <v>0.25561139999999999</v>
      </c>
      <c r="BM45" s="236">
        <v>0.2160919</v>
      </c>
      <c r="BN45" s="236">
        <v>0.2296996</v>
      </c>
      <c r="BO45" s="236">
        <v>0.2506178</v>
      </c>
      <c r="BP45" s="236">
        <v>0.22050230000000001</v>
      </c>
      <c r="BQ45" s="236">
        <v>0.20445669999999999</v>
      </c>
      <c r="BR45" s="236">
        <v>0.21541830000000001</v>
      </c>
      <c r="BS45" s="236">
        <v>0.23396729999999999</v>
      </c>
      <c r="BT45" s="236">
        <v>0.25537090000000001</v>
      </c>
      <c r="BU45" s="236">
        <v>0.2530078</v>
      </c>
      <c r="BV45" s="236">
        <v>0.24268329999999999</v>
      </c>
    </row>
    <row r="46" spans="1:74" ht="11.15" customHeight="1" x14ac:dyDescent="0.25">
      <c r="A46" s="48" t="s">
        <v>715</v>
      </c>
      <c r="B46" s="475" t="s">
        <v>923</v>
      </c>
      <c r="C46" s="170">
        <v>1.7582850000000001</v>
      </c>
      <c r="D46" s="170">
        <v>1.6637839999999999</v>
      </c>
      <c r="E46" s="170">
        <v>1.6377949999999999</v>
      </c>
      <c r="F46" s="170">
        <v>1.570816</v>
      </c>
      <c r="G46" s="170">
        <v>1.640036</v>
      </c>
      <c r="H46" s="170">
        <v>1.8455299999999999</v>
      </c>
      <c r="I46" s="170">
        <v>1.9170579999999999</v>
      </c>
      <c r="J46" s="170">
        <v>1.9920629999999999</v>
      </c>
      <c r="K46" s="170">
        <v>1.8448040000000001</v>
      </c>
      <c r="L46" s="170">
        <v>1.733768</v>
      </c>
      <c r="M46" s="170">
        <v>1.744516</v>
      </c>
      <c r="N46" s="170">
        <v>1.640064</v>
      </c>
      <c r="O46" s="170">
        <v>1.635591</v>
      </c>
      <c r="P46" s="170">
        <v>1.3658110000000001</v>
      </c>
      <c r="Q46" s="170">
        <v>1.5959179999999999</v>
      </c>
      <c r="R46" s="170">
        <v>1.754845</v>
      </c>
      <c r="S46" s="170">
        <v>2.0039020000000001</v>
      </c>
      <c r="T46" s="170">
        <v>2.092457</v>
      </c>
      <c r="U46" s="170">
        <v>1.9539310000000001</v>
      </c>
      <c r="V46" s="170">
        <v>2.064746</v>
      </c>
      <c r="W46" s="170">
        <v>1.9205220000000001</v>
      </c>
      <c r="X46" s="170">
        <v>1.8423210000000001</v>
      </c>
      <c r="Y46" s="170">
        <v>1.8090520000000001</v>
      </c>
      <c r="Z46" s="170">
        <v>1.788286</v>
      </c>
      <c r="AA46" s="170">
        <v>1.595785</v>
      </c>
      <c r="AB46" s="170">
        <v>1.5594710000000001</v>
      </c>
      <c r="AC46" s="170">
        <v>1.6634720000000001</v>
      </c>
      <c r="AD46" s="170">
        <v>1.7239660000000001</v>
      </c>
      <c r="AE46" s="170">
        <v>1.746604</v>
      </c>
      <c r="AF46" s="170">
        <v>1.8615999999999999</v>
      </c>
      <c r="AG46" s="170">
        <v>1.9601109999999999</v>
      </c>
      <c r="AH46" s="170">
        <v>2.0003820000000001</v>
      </c>
      <c r="AI46" s="170">
        <v>1.865915</v>
      </c>
      <c r="AJ46" s="170">
        <v>1.7779419999999999</v>
      </c>
      <c r="AK46" s="170">
        <v>1.770556</v>
      </c>
      <c r="AL46" s="170">
        <v>1.5669420000000001</v>
      </c>
      <c r="AM46" s="170">
        <v>1.488478</v>
      </c>
      <c r="AN46" s="170">
        <v>1.5217309999999999</v>
      </c>
      <c r="AO46" s="170">
        <v>1.572581</v>
      </c>
      <c r="AP46" s="170">
        <v>1.781264</v>
      </c>
      <c r="AQ46" s="170">
        <v>1.809817</v>
      </c>
      <c r="AR46" s="170">
        <v>1.7798879999999999</v>
      </c>
      <c r="AS46" s="170">
        <v>1.7851669999999999</v>
      </c>
      <c r="AT46" s="170">
        <v>1.9348879999999999</v>
      </c>
      <c r="AU46" s="170">
        <v>1.947392</v>
      </c>
      <c r="AV46" s="170">
        <v>1.741668</v>
      </c>
      <c r="AW46" s="170">
        <v>1.8119780000000001</v>
      </c>
      <c r="AX46" s="170">
        <v>1.6253997</v>
      </c>
      <c r="AY46" s="170">
        <v>1.5951956</v>
      </c>
      <c r="AZ46" s="236">
        <v>1.455498</v>
      </c>
      <c r="BA46" s="236">
        <v>1.5974740000000001</v>
      </c>
      <c r="BB46" s="236">
        <v>1.669019</v>
      </c>
      <c r="BC46" s="236">
        <v>1.7754479999999999</v>
      </c>
      <c r="BD46" s="236">
        <v>1.883022</v>
      </c>
      <c r="BE46" s="236">
        <v>1.934177</v>
      </c>
      <c r="BF46" s="236">
        <v>1.9738450000000001</v>
      </c>
      <c r="BG46" s="236">
        <v>1.791482</v>
      </c>
      <c r="BH46" s="236">
        <v>1.666145</v>
      </c>
      <c r="BI46" s="236">
        <v>1.6519489999999999</v>
      </c>
      <c r="BJ46" s="236">
        <v>1.5856589999999999</v>
      </c>
      <c r="BK46" s="236">
        <v>1.557612</v>
      </c>
      <c r="BL46" s="236">
        <v>1.4166289999999999</v>
      </c>
      <c r="BM46" s="236">
        <v>1.5550459999999999</v>
      </c>
      <c r="BN46" s="236">
        <v>1.6257760000000001</v>
      </c>
      <c r="BO46" s="236">
        <v>1.736094</v>
      </c>
      <c r="BP46" s="236">
        <v>1.8447720000000001</v>
      </c>
      <c r="BQ46" s="236">
        <v>1.8996550000000001</v>
      </c>
      <c r="BR46" s="236">
        <v>1.9316340000000001</v>
      </c>
      <c r="BS46" s="236">
        <v>1.7519210000000001</v>
      </c>
      <c r="BT46" s="236">
        <v>1.6317839999999999</v>
      </c>
      <c r="BU46" s="236">
        <v>1.621151</v>
      </c>
      <c r="BV46" s="236">
        <v>1.5505469999999999</v>
      </c>
    </row>
    <row r="47" spans="1:74" ht="11.15" customHeight="1" x14ac:dyDescent="0.25">
      <c r="A47" s="48" t="s">
        <v>489</v>
      </c>
      <c r="B47" s="475" t="s">
        <v>177</v>
      </c>
      <c r="C47" s="170">
        <v>19.933385999999999</v>
      </c>
      <c r="D47" s="170">
        <v>20.132245999999999</v>
      </c>
      <c r="E47" s="170">
        <v>18.462838000000001</v>
      </c>
      <c r="F47" s="170">
        <v>14.548503</v>
      </c>
      <c r="G47" s="170">
        <v>16.078182999999999</v>
      </c>
      <c r="H47" s="170">
        <v>17.578056</v>
      </c>
      <c r="I47" s="170">
        <v>18.381069</v>
      </c>
      <c r="J47" s="170">
        <v>18.557874000000002</v>
      </c>
      <c r="K47" s="170">
        <v>18.414828</v>
      </c>
      <c r="L47" s="170">
        <v>18.613648000000001</v>
      </c>
      <c r="M47" s="170">
        <v>18.742515999999998</v>
      </c>
      <c r="N47" s="170">
        <v>18.801689</v>
      </c>
      <c r="O47" s="170">
        <v>18.814347999999999</v>
      </c>
      <c r="P47" s="170">
        <v>17.699107999999999</v>
      </c>
      <c r="Q47" s="170">
        <v>19.132116</v>
      </c>
      <c r="R47" s="170">
        <v>19.743698999999999</v>
      </c>
      <c r="S47" s="170">
        <v>20.049742999999999</v>
      </c>
      <c r="T47" s="170">
        <v>20.585872999999999</v>
      </c>
      <c r="U47" s="170">
        <v>20.171831000000001</v>
      </c>
      <c r="V47" s="170">
        <v>20.572572999999998</v>
      </c>
      <c r="W47" s="170">
        <v>20.138569</v>
      </c>
      <c r="X47" s="170">
        <v>20.37715</v>
      </c>
      <c r="Y47" s="170">
        <v>20.572648000000001</v>
      </c>
      <c r="Z47" s="170">
        <v>20.656690000000001</v>
      </c>
      <c r="AA47" s="170">
        <v>19.613111</v>
      </c>
      <c r="AB47" s="170">
        <v>20.190412999999999</v>
      </c>
      <c r="AC47" s="170">
        <v>20.483485999999999</v>
      </c>
      <c r="AD47" s="170">
        <v>19.727340999999999</v>
      </c>
      <c r="AE47" s="170">
        <v>19.839566999999999</v>
      </c>
      <c r="AF47" s="170">
        <v>20.433236999999998</v>
      </c>
      <c r="AG47" s="170">
        <v>19.925560999999998</v>
      </c>
      <c r="AH47" s="170">
        <v>20.265028999999998</v>
      </c>
      <c r="AI47" s="170">
        <v>20.129058000000001</v>
      </c>
      <c r="AJ47" s="170">
        <v>20.006618</v>
      </c>
      <c r="AK47" s="170">
        <v>20.214213999999998</v>
      </c>
      <c r="AL47" s="170">
        <v>19.327209</v>
      </c>
      <c r="AM47" s="170">
        <v>19.149204000000001</v>
      </c>
      <c r="AN47" s="170">
        <v>19.758786000000001</v>
      </c>
      <c r="AO47" s="170">
        <v>20.082773</v>
      </c>
      <c r="AP47" s="170">
        <v>20.036801000000001</v>
      </c>
      <c r="AQ47" s="170">
        <v>20.395605</v>
      </c>
      <c r="AR47" s="170">
        <v>20.715786999999999</v>
      </c>
      <c r="AS47" s="170">
        <v>20.124355000000001</v>
      </c>
      <c r="AT47" s="170">
        <v>20.881049999999998</v>
      </c>
      <c r="AU47" s="170">
        <v>20.092255999999999</v>
      </c>
      <c r="AV47" s="170">
        <v>20.680175999999999</v>
      </c>
      <c r="AW47" s="170">
        <v>20.710025999999999</v>
      </c>
      <c r="AX47" s="170">
        <v>20.064668381000001</v>
      </c>
      <c r="AY47" s="170">
        <v>19.910907794</v>
      </c>
      <c r="AZ47" s="236">
        <v>20.265139999999999</v>
      </c>
      <c r="BA47" s="236">
        <v>20.33746</v>
      </c>
      <c r="BB47" s="236">
        <v>20.30245</v>
      </c>
      <c r="BC47" s="236">
        <v>20.412120000000002</v>
      </c>
      <c r="BD47" s="236">
        <v>20.696290000000001</v>
      </c>
      <c r="BE47" s="236">
        <v>20.523140000000001</v>
      </c>
      <c r="BF47" s="236">
        <v>20.920200000000001</v>
      </c>
      <c r="BG47" s="236">
        <v>20.148849999999999</v>
      </c>
      <c r="BH47" s="236">
        <v>20.39425</v>
      </c>
      <c r="BI47" s="236">
        <v>20.367789999999999</v>
      </c>
      <c r="BJ47" s="236">
        <v>20.401140000000002</v>
      </c>
      <c r="BK47" s="236">
        <v>20.1036</v>
      </c>
      <c r="BL47" s="236">
        <v>20.27618</v>
      </c>
      <c r="BM47" s="236">
        <v>20.494669999999999</v>
      </c>
      <c r="BN47" s="236">
        <v>20.36692</v>
      </c>
      <c r="BO47" s="236">
        <v>20.475989999999999</v>
      </c>
      <c r="BP47" s="236">
        <v>20.867519999999999</v>
      </c>
      <c r="BQ47" s="236">
        <v>20.64462</v>
      </c>
      <c r="BR47" s="236">
        <v>20.93553</v>
      </c>
      <c r="BS47" s="236">
        <v>20.283989999999999</v>
      </c>
      <c r="BT47" s="236">
        <v>20.511330000000001</v>
      </c>
      <c r="BU47" s="236">
        <v>20.42043</v>
      </c>
      <c r="BV47" s="236">
        <v>20.60887</v>
      </c>
    </row>
    <row r="48" spans="1:74" ht="11.15" customHeight="1" x14ac:dyDescent="0.25">
      <c r="A48" s="48"/>
      <c r="B48" s="32"/>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589"/>
      <c r="AN48" s="49"/>
      <c r="AO48" s="49"/>
      <c r="AP48" s="49"/>
      <c r="AQ48" s="49"/>
      <c r="AR48" s="49"/>
      <c r="AS48" s="49"/>
      <c r="AT48" s="49"/>
      <c r="AU48" s="49"/>
      <c r="AV48" s="49"/>
      <c r="AW48" s="49"/>
      <c r="AX48" s="555"/>
      <c r="AY48" s="555"/>
      <c r="AZ48" s="597"/>
      <c r="BA48" s="597"/>
      <c r="BB48" s="597"/>
      <c r="BC48" s="597"/>
      <c r="BD48" s="597"/>
      <c r="BE48" s="597"/>
      <c r="BF48" s="597"/>
      <c r="BG48" s="597"/>
      <c r="BH48" s="597"/>
      <c r="BI48" s="597"/>
      <c r="BJ48" s="555"/>
      <c r="BK48" s="555"/>
      <c r="BL48" s="239"/>
      <c r="BM48" s="239"/>
      <c r="BN48" s="239"/>
      <c r="BO48" s="239"/>
      <c r="BP48" s="239"/>
      <c r="BQ48" s="239"/>
      <c r="BR48" s="239"/>
      <c r="BS48" s="239"/>
      <c r="BT48" s="239"/>
      <c r="BU48" s="239"/>
      <c r="BV48" s="239"/>
    </row>
    <row r="49" spans="1:74" ht="11.15" customHeight="1" x14ac:dyDescent="0.25">
      <c r="A49" s="48" t="s">
        <v>716</v>
      </c>
      <c r="B49" s="139" t="s">
        <v>931</v>
      </c>
      <c r="C49" s="170">
        <v>-0.64861599999999997</v>
      </c>
      <c r="D49" s="170">
        <v>-1.107782</v>
      </c>
      <c r="E49" s="170">
        <v>-1.1616299999999999</v>
      </c>
      <c r="F49" s="170">
        <v>-1.112441</v>
      </c>
      <c r="G49" s="170">
        <v>0.65037</v>
      </c>
      <c r="H49" s="170">
        <v>0.75958400000000004</v>
      </c>
      <c r="I49" s="170">
        <v>-0.63907700000000001</v>
      </c>
      <c r="J49" s="170">
        <v>-1.1004799999999999</v>
      </c>
      <c r="K49" s="170">
        <v>-0.75623799999999997</v>
      </c>
      <c r="L49" s="170">
        <v>-1.013218</v>
      </c>
      <c r="M49" s="170">
        <v>-0.29715799999999998</v>
      </c>
      <c r="N49" s="170">
        <v>-1.1856709999999999</v>
      </c>
      <c r="O49" s="170">
        <v>-0.50065700000000002</v>
      </c>
      <c r="P49" s="170">
        <v>0.35670400000000002</v>
      </c>
      <c r="Q49" s="170">
        <v>0.43112299999999998</v>
      </c>
      <c r="R49" s="170">
        <v>-0.44062099999999998</v>
      </c>
      <c r="S49" s="170">
        <v>9.8158999999999996E-2</v>
      </c>
      <c r="T49" s="170">
        <v>-5.6323999999999999E-2</v>
      </c>
      <c r="U49" s="170">
        <v>0.367807</v>
      </c>
      <c r="V49" s="170">
        <v>-0.15270700000000001</v>
      </c>
      <c r="W49" s="170">
        <v>1.1621520000000001</v>
      </c>
      <c r="X49" s="170">
        <v>-9.0038000000000007E-2</v>
      </c>
      <c r="Y49" s="170">
        <v>-0.71033999999999997</v>
      </c>
      <c r="Z49" s="170">
        <v>-1.160752</v>
      </c>
      <c r="AA49" s="170">
        <v>-0.51304499999999997</v>
      </c>
      <c r="AB49" s="170">
        <v>-0.278256</v>
      </c>
      <c r="AC49" s="170">
        <v>-0.62126099999999995</v>
      </c>
      <c r="AD49" s="170">
        <v>-1.4176089999999999</v>
      </c>
      <c r="AE49" s="170">
        <v>-1.0306329999999999</v>
      </c>
      <c r="AF49" s="170">
        <v>-1.1730879999999999</v>
      </c>
      <c r="AG49" s="170">
        <v>-0.93116699999999997</v>
      </c>
      <c r="AH49" s="170">
        <v>-1.3800319999999999</v>
      </c>
      <c r="AI49" s="170">
        <v>-1.825135</v>
      </c>
      <c r="AJ49" s="170">
        <v>-1.4297340000000001</v>
      </c>
      <c r="AK49" s="170">
        <v>-1.6367750000000001</v>
      </c>
      <c r="AL49" s="170">
        <v>-2.0086240000000002</v>
      </c>
      <c r="AM49" s="170">
        <v>-0.96440499999999996</v>
      </c>
      <c r="AN49" s="170">
        <v>-0.84339699999999995</v>
      </c>
      <c r="AO49" s="170">
        <v>-3.034589</v>
      </c>
      <c r="AP49" s="170">
        <v>-1.3116989999999999</v>
      </c>
      <c r="AQ49" s="170">
        <v>-1.099953</v>
      </c>
      <c r="AR49" s="170">
        <v>-1.1915210000000001</v>
      </c>
      <c r="AS49" s="170">
        <v>-1.758257</v>
      </c>
      <c r="AT49" s="170">
        <v>-1.030124</v>
      </c>
      <c r="AU49" s="170">
        <v>-1.4853149999999999</v>
      </c>
      <c r="AV49" s="170">
        <v>-2.1604139999999998</v>
      </c>
      <c r="AW49" s="170">
        <v>-1.5564119999999999</v>
      </c>
      <c r="AX49" s="170">
        <v>-2.3375627037000002</v>
      </c>
      <c r="AY49" s="170">
        <v>-2.3185412198000002</v>
      </c>
      <c r="AZ49" s="236">
        <v>-2.6917260000000001</v>
      </c>
      <c r="BA49" s="236">
        <v>-1.8353429999999999</v>
      </c>
      <c r="BB49" s="236">
        <v>-1.6315850000000001</v>
      </c>
      <c r="BC49" s="236">
        <v>-1.1883189999999999</v>
      </c>
      <c r="BD49" s="236">
        <v>-1.7338560000000001</v>
      </c>
      <c r="BE49" s="236">
        <v>-1.5228429999999999</v>
      </c>
      <c r="BF49" s="236">
        <v>-1.5589059999999999</v>
      </c>
      <c r="BG49" s="236">
        <v>-2.0400429999999998</v>
      </c>
      <c r="BH49" s="236">
        <v>-2.2653050000000001</v>
      </c>
      <c r="BI49" s="236">
        <v>-2.1829190000000001</v>
      </c>
      <c r="BJ49" s="236">
        <v>-2.782</v>
      </c>
      <c r="BK49" s="236">
        <v>-2.1374</v>
      </c>
      <c r="BL49" s="236">
        <v>-2.780834</v>
      </c>
      <c r="BM49" s="236">
        <v>-2.2120790000000001</v>
      </c>
      <c r="BN49" s="236">
        <v>-2.0247929999999998</v>
      </c>
      <c r="BO49" s="236">
        <v>-1.7859670000000001</v>
      </c>
      <c r="BP49" s="236">
        <v>-2.1310370000000001</v>
      </c>
      <c r="BQ49" s="236">
        <v>-2.1016590000000002</v>
      </c>
      <c r="BR49" s="236">
        <v>-2.0065439999999999</v>
      </c>
      <c r="BS49" s="236">
        <v>-2.4366189999999999</v>
      </c>
      <c r="BT49" s="236">
        <v>-2.73068</v>
      </c>
      <c r="BU49" s="236">
        <v>-2.7422309999999999</v>
      </c>
      <c r="BV49" s="236">
        <v>-3.241009</v>
      </c>
    </row>
    <row r="50" spans="1:74" ht="11.15" customHeight="1" x14ac:dyDescent="0.25">
      <c r="A50" s="48"/>
      <c r="B50" s="53"/>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239"/>
      <c r="BA50" s="239"/>
      <c r="BB50" s="239"/>
      <c r="BC50" s="239"/>
      <c r="BD50" s="239"/>
      <c r="BE50" s="239"/>
      <c r="BF50" s="239"/>
      <c r="BG50" s="239"/>
      <c r="BH50" s="239"/>
      <c r="BI50" s="239"/>
      <c r="BJ50" s="239"/>
      <c r="BK50" s="239"/>
      <c r="BL50" s="239"/>
      <c r="BM50" s="239"/>
      <c r="BN50" s="239"/>
      <c r="BO50" s="239"/>
      <c r="BP50" s="239"/>
      <c r="BQ50" s="239"/>
      <c r="BR50" s="239"/>
      <c r="BS50" s="239"/>
      <c r="BT50" s="239"/>
      <c r="BU50" s="239"/>
      <c r="BV50" s="239"/>
    </row>
    <row r="51" spans="1:74" ht="11.15" customHeight="1" x14ac:dyDescent="0.25">
      <c r="A51" s="44"/>
      <c r="B51" s="46" t="s">
        <v>718</v>
      </c>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295"/>
      <c r="BA51" s="295"/>
      <c r="BB51" s="295"/>
      <c r="BC51" s="295"/>
      <c r="BD51" s="295"/>
      <c r="BE51" s="295"/>
      <c r="BF51" s="295"/>
      <c r="BG51" s="295"/>
      <c r="BH51" s="295"/>
      <c r="BI51" s="295"/>
      <c r="BJ51" s="295"/>
      <c r="BK51" s="50"/>
      <c r="BL51" s="50"/>
      <c r="BM51" s="50"/>
      <c r="BN51" s="50"/>
      <c r="BO51" s="50"/>
      <c r="BP51" s="50"/>
      <c r="BQ51" s="50"/>
      <c r="BR51" s="50"/>
      <c r="BS51" s="50"/>
      <c r="BT51" s="50"/>
      <c r="BU51" s="50"/>
      <c r="BV51" s="295"/>
    </row>
    <row r="52" spans="1:74" ht="11.15" customHeight="1" x14ac:dyDescent="0.25">
      <c r="A52" s="44"/>
      <c r="B52" s="52" t="s">
        <v>105</v>
      </c>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295"/>
      <c r="BA52" s="295"/>
      <c r="BB52" s="295"/>
      <c r="BC52" s="295"/>
      <c r="BD52" s="295"/>
      <c r="BE52" s="295"/>
      <c r="BF52" s="295"/>
      <c r="BG52" s="295"/>
      <c r="BH52" s="295"/>
      <c r="BI52" s="295"/>
      <c r="BJ52" s="295"/>
      <c r="BK52" s="295"/>
      <c r="BL52" s="295"/>
      <c r="BM52" s="295"/>
      <c r="BN52" s="295"/>
      <c r="BO52" s="295"/>
      <c r="BP52" s="295"/>
      <c r="BQ52" s="295"/>
      <c r="BR52" s="295"/>
      <c r="BS52" s="295"/>
      <c r="BT52" s="295"/>
      <c r="BU52" s="295"/>
      <c r="BV52" s="295"/>
    </row>
    <row r="53" spans="1:74" ht="11.15" customHeight="1" x14ac:dyDescent="0.25">
      <c r="A53" s="48" t="s">
        <v>490</v>
      </c>
      <c r="B53" s="475" t="s">
        <v>1239</v>
      </c>
      <c r="C53" s="54">
        <v>440.25299999999999</v>
      </c>
      <c r="D53" s="54">
        <v>452.56299999999999</v>
      </c>
      <c r="E53" s="54">
        <v>483.34100000000001</v>
      </c>
      <c r="F53" s="54">
        <v>529.03499999999997</v>
      </c>
      <c r="G53" s="54">
        <v>521.59299999999996</v>
      </c>
      <c r="H53" s="54">
        <v>532.65700000000004</v>
      </c>
      <c r="I53" s="54">
        <v>520.12400000000002</v>
      </c>
      <c r="J53" s="54">
        <v>504.399</v>
      </c>
      <c r="K53" s="54">
        <v>497.72399999999999</v>
      </c>
      <c r="L53" s="54">
        <v>493.92200000000003</v>
      </c>
      <c r="M53" s="54">
        <v>500.75200000000001</v>
      </c>
      <c r="N53" s="54">
        <v>485.471</v>
      </c>
      <c r="O53" s="54">
        <v>476.26900000000001</v>
      </c>
      <c r="P53" s="54">
        <v>493.87599999999998</v>
      </c>
      <c r="Q53" s="54">
        <v>502.464</v>
      </c>
      <c r="R53" s="54">
        <v>489.15800000000002</v>
      </c>
      <c r="S53" s="54">
        <v>476.98</v>
      </c>
      <c r="T53" s="54">
        <v>448.108</v>
      </c>
      <c r="U53" s="54">
        <v>438.745</v>
      </c>
      <c r="V53" s="54">
        <v>421.52499999999998</v>
      </c>
      <c r="W53" s="54">
        <v>420.34300000000002</v>
      </c>
      <c r="X53" s="54">
        <v>436.58</v>
      </c>
      <c r="Y53" s="54">
        <v>433.387</v>
      </c>
      <c r="Z53" s="54">
        <v>421.18400000000003</v>
      </c>
      <c r="AA53" s="54">
        <v>413.714</v>
      </c>
      <c r="AB53" s="54">
        <v>408.52600000000001</v>
      </c>
      <c r="AC53" s="54">
        <v>414.20699999999999</v>
      </c>
      <c r="AD53" s="54">
        <v>417.38200000000001</v>
      </c>
      <c r="AE53" s="54">
        <v>415.065</v>
      </c>
      <c r="AF53" s="54">
        <v>417.79899999999998</v>
      </c>
      <c r="AG53" s="54">
        <v>424.07499999999999</v>
      </c>
      <c r="AH53" s="54">
        <v>419.78500000000003</v>
      </c>
      <c r="AI53" s="54">
        <v>429</v>
      </c>
      <c r="AJ53" s="54">
        <v>439.678</v>
      </c>
      <c r="AK53" s="54">
        <v>416.62099999999998</v>
      </c>
      <c r="AL53" s="54">
        <v>430.10199999999998</v>
      </c>
      <c r="AM53" s="54">
        <v>459.80700000000002</v>
      </c>
      <c r="AN53" s="54">
        <v>472.35700000000003</v>
      </c>
      <c r="AO53" s="54">
        <v>465.43700000000001</v>
      </c>
      <c r="AP53" s="54">
        <v>459.88200000000001</v>
      </c>
      <c r="AQ53" s="54">
        <v>460.82</v>
      </c>
      <c r="AR53" s="54">
        <v>454.73399999999998</v>
      </c>
      <c r="AS53" s="54">
        <v>439.786</v>
      </c>
      <c r="AT53" s="54">
        <v>417.29899999999998</v>
      </c>
      <c r="AU53" s="54">
        <v>417.46499999999997</v>
      </c>
      <c r="AV53" s="54">
        <v>426.06700000000001</v>
      </c>
      <c r="AW53" s="54">
        <v>442.13600000000002</v>
      </c>
      <c r="AX53" s="54">
        <v>431.63842856999997</v>
      </c>
      <c r="AY53" s="54">
        <v>424.12787293999997</v>
      </c>
      <c r="AZ53" s="238">
        <v>432.81290000000001</v>
      </c>
      <c r="BA53" s="238">
        <v>442.34010000000001</v>
      </c>
      <c r="BB53" s="238">
        <v>446.79730000000001</v>
      </c>
      <c r="BC53" s="238">
        <v>446.17930000000001</v>
      </c>
      <c r="BD53" s="238">
        <v>433.1508</v>
      </c>
      <c r="BE53" s="238">
        <v>424.16699999999997</v>
      </c>
      <c r="BF53" s="238">
        <v>416.37</v>
      </c>
      <c r="BG53" s="238">
        <v>417.16820000000001</v>
      </c>
      <c r="BH53" s="238">
        <v>431.61750000000001</v>
      </c>
      <c r="BI53" s="238">
        <v>434.96159999999998</v>
      </c>
      <c r="BJ53" s="238">
        <v>424.40030000000002</v>
      </c>
      <c r="BK53" s="238">
        <v>431.99459999999999</v>
      </c>
      <c r="BL53" s="238">
        <v>441.69009999999997</v>
      </c>
      <c r="BM53" s="238">
        <v>452.92320000000001</v>
      </c>
      <c r="BN53" s="238">
        <v>458.08789999999999</v>
      </c>
      <c r="BO53" s="238">
        <v>457.26639999999998</v>
      </c>
      <c r="BP53" s="238">
        <v>444.30259999999998</v>
      </c>
      <c r="BQ53" s="238">
        <v>435.0136</v>
      </c>
      <c r="BR53" s="238">
        <v>428.81150000000002</v>
      </c>
      <c r="BS53" s="238">
        <v>429.62119999999999</v>
      </c>
      <c r="BT53" s="238">
        <v>443.87869999999998</v>
      </c>
      <c r="BU53" s="238">
        <v>447.26839999999999</v>
      </c>
      <c r="BV53" s="238">
        <v>437.98430000000002</v>
      </c>
    </row>
    <row r="54" spans="1:74" ht="11.15" customHeight="1" x14ac:dyDescent="0.25">
      <c r="A54" s="471" t="s">
        <v>921</v>
      </c>
      <c r="B54" s="52" t="s">
        <v>922</v>
      </c>
      <c r="C54" s="54">
        <v>196.77</v>
      </c>
      <c r="D54" s="54">
        <v>180.12</v>
      </c>
      <c r="E54" s="54">
        <v>182.89099999999999</v>
      </c>
      <c r="F54" s="54">
        <v>199.52</v>
      </c>
      <c r="G54" s="54">
        <v>213.76400000000001</v>
      </c>
      <c r="H54" s="54">
        <v>235.68700000000001</v>
      </c>
      <c r="I54" s="54">
        <v>257.267</v>
      </c>
      <c r="J54" s="54">
        <v>282.86700000000002</v>
      </c>
      <c r="K54" s="54">
        <v>298.70800000000003</v>
      </c>
      <c r="L54" s="54">
        <v>286.69053400000001</v>
      </c>
      <c r="M54" s="54">
        <v>265.56374799999998</v>
      </c>
      <c r="N54" s="54">
        <v>228.168397</v>
      </c>
      <c r="O54" s="54">
        <v>197.22988000000001</v>
      </c>
      <c r="P54" s="54">
        <v>178.06336899999999</v>
      </c>
      <c r="Q54" s="54">
        <v>176.882181</v>
      </c>
      <c r="R54" s="54">
        <v>185.83204900000001</v>
      </c>
      <c r="S54" s="54">
        <v>196.36487199999999</v>
      </c>
      <c r="T54" s="54">
        <v>205.29779600000001</v>
      </c>
      <c r="U54" s="54">
        <v>221.754276</v>
      </c>
      <c r="V54" s="54">
        <v>229.26124799999999</v>
      </c>
      <c r="W54" s="54">
        <v>235.50357700000001</v>
      </c>
      <c r="X54" s="54">
        <v>235.73503299999999</v>
      </c>
      <c r="Y54" s="54">
        <v>220.683379</v>
      </c>
      <c r="Z54" s="54">
        <v>193.052471</v>
      </c>
      <c r="AA54" s="54">
        <v>160.87744900000001</v>
      </c>
      <c r="AB54" s="54">
        <v>141.07776200000001</v>
      </c>
      <c r="AC54" s="54">
        <v>142.11115699999999</v>
      </c>
      <c r="AD54" s="54">
        <v>154.29309699999999</v>
      </c>
      <c r="AE54" s="54">
        <v>177.48304099999999</v>
      </c>
      <c r="AF54" s="54">
        <v>186.72917699999999</v>
      </c>
      <c r="AG54" s="54">
        <v>208.541369</v>
      </c>
      <c r="AH54" s="54">
        <v>230.774023</v>
      </c>
      <c r="AI54" s="54">
        <v>243.70535000000001</v>
      </c>
      <c r="AJ54" s="54">
        <v>243.01998399999999</v>
      </c>
      <c r="AK54" s="54">
        <v>236.15490500000001</v>
      </c>
      <c r="AL54" s="54">
        <v>211.14952099999999</v>
      </c>
      <c r="AM54" s="54">
        <v>187.860716</v>
      </c>
      <c r="AN54" s="54">
        <v>174.72214700000001</v>
      </c>
      <c r="AO54" s="54">
        <v>174.29694499999999</v>
      </c>
      <c r="AP54" s="54">
        <v>187.94931199999999</v>
      </c>
      <c r="AQ54" s="54">
        <v>207.02135699999999</v>
      </c>
      <c r="AR54" s="54">
        <v>225.35430500000001</v>
      </c>
      <c r="AS54" s="54">
        <v>242.97967800000001</v>
      </c>
      <c r="AT54" s="54">
        <v>266.55005399999999</v>
      </c>
      <c r="AU54" s="54">
        <v>279.09436499999998</v>
      </c>
      <c r="AV54" s="54">
        <v>273.98806400000001</v>
      </c>
      <c r="AW54" s="54">
        <v>254.87582399999999</v>
      </c>
      <c r="AX54" s="54">
        <v>231.77457143000001</v>
      </c>
      <c r="AY54" s="54">
        <v>199.57967196000001</v>
      </c>
      <c r="AZ54" s="238">
        <v>184.61369999999999</v>
      </c>
      <c r="BA54" s="238">
        <v>183.3845</v>
      </c>
      <c r="BB54" s="238">
        <v>194.49700000000001</v>
      </c>
      <c r="BC54" s="238">
        <v>212.5626</v>
      </c>
      <c r="BD54" s="238">
        <v>230.5746</v>
      </c>
      <c r="BE54" s="238">
        <v>247.6611</v>
      </c>
      <c r="BF54" s="238">
        <v>266.82870000000003</v>
      </c>
      <c r="BG54" s="238">
        <v>272.71730000000002</v>
      </c>
      <c r="BH54" s="238">
        <v>266.8972</v>
      </c>
      <c r="BI54" s="238">
        <v>251.59530000000001</v>
      </c>
      <c r="BJ54" s="238">
        <v>230.2518</v>
      </c>
      <c r="BK54" s="238">
        <v>208.6943</v>
      </c>
      <c r="BL54" s="238">
        <v>196.5926</v>
      </c>
      <c r="BM54" s="238">
        <v>198.4307</v>
      </c>
      <c r="BN54" s="238">
        <v>212.01310000000001</v>
      </c>
      <c r="BO54" s="238">
        <v>233.09630000000001</v>
      </c>
      <c r="BP54" s="238">
        <v>251.93889999999999</v>
      </c>
      <c r="BQ54" s="238">
        <v>268.74430000000001</v>
      </c>
      <c r="BR54" s="238">
        <v>288.11720000000003</v>
      </c>
      <c r="BS54" s="238">
        <v>295.4357</v>
      </c>
      <c r="BT54" s="238">
        <v>292.58420000000001</v>
      </c>
      <c r="BU54" s="238">
        <v>279.9982</v>
      </c>
      <c r="BV54" s="238">
        <v>259.24650000000003</v>
      </c>
    </row>
    <row r="55" spans="1:74" ht="11.15" customHeight="1" x14ac:dyDescent="0.25">
      <c r="A55" s="48" t="s">
        <v>719</v>
      </c>
      <c r="B55" s="137" t="s">
        <v>376</v>
      </c>
      <c r="C55" s="54">
        <v>94.064999999999998</v>
      </c>
      <c r="D55" s="54">
        <v>100.876</v>
      </c>
      <c r="E55" s="54">
        <v>101.86</v>
      </c>
      <c r="F55" s="54">
        <v>94.777000000000001</v>
      </c>
      <c r="G55" s="54">
        <v>90.88</v>
      </c>
      <c r="H55" s="54">
        <v>92.462000000000003</v>
      </c>
      <c r="I55" s="54">
        <v>89.164000000000001</v>
      </c>
      <c r="J55" s="54">
        <v>82.396000000000001</v>
      </c>
      <c r="K55" s="54">
        <v>81.436999999999998</v>
      </c>
      <c r="L55" s="54">
        <v>80.308000000000007</v>
      </c>
      <c r="M55" s="54">
        <v>80.207999999999998</v>
      </c>
      <c r="N55" s="54">
        <v>77.614000000000004</v>
      </c>
      <c r="O55" s="54">
        <v>84.307000000000002</v>
      </c>
      <c r="P55" s="54">
        <v>88.64</v>
      </c>
      <c r="Q55" s="54">
        <v>92.546999999999997</v>
      </c>
      <c r="R55" s="54">
        <v>91.009</v>
      </c>
      <c r="S55" s="54">
        <v>90.15</v>
      </c>
      <c r="T55" s="54">
        <v>92.25</v>
      </c>
      <c r="U55" s="54">
        <v>90.656999999999996</v>
      </c>
      <c r="V55" s="54">
        <v>85.084999999999994</v>
      </c>
      <c r="W55" s="54">
        <v>89.522999999999996</v>
      </c>
      <c r="X55" s="54">
        <v>90.191000000000003</v>
      </c>
      <c r="Y55" s="54">
        <v>87.673000000000002</v>
      </c>
      <c r="Z55" s="54">
        <v>79.7</v>
      </c>
      <c r="AA55" s="54">
        <v>82.852000000000004</v>
      </c>
      <c r="AB55" s="54">
        <v>85.337999999999994</v>
      </c>
      <c r="AC55" s="54">
        <v>88.066999999999993</v>
      </c>
      <c r="AD55" s="54">
        <v>88.513000000000005</v>
      </c>
      <c r="AE55" s="54">
        <v>89.183999999999997</v>
      </c>
      <c r="AF55" s="54">
        <v>88.864000000000004</v>
      </c>
      <c r="AG55" s="54">
        <v>87.632000000000005</v>
      </c>
      <c r="AH55" s="54">
        <v>86.415999999999997</v>
      </c>
      <c r="AI55" s="54">
        <v>82.31</v>
      </c>
      <c r="AJ55" s="54">
        <v>85.152000000000001</v>
      </c>
      <c r="AK55" s="54">
        <v>84.174000000000007</v>
      </c>
      <c r="AL55" s="54">
        <v>86.382000000000005</v>
      </c>
      <c r="AM55" s="54">
        <v>85.093000000000004</v>
      </c>
      <c r="AN55" s="54">
        <v>87.418999999999997</v>
      </c>
      <c r="AO55" s="54">
        <v>88.551000000000002</v>
      </c>
      <c r="AP55" s="54">
        <v>91.62</v>
      </c>
      <c r="AQ55" s="54">
        <v>88.653000000000006</v>
      </c>
      <c r="AR55" s="54">
        <v>87.034999999999997</v>
      </c>
      <c r="AS55" s="54">
        <v>86.903000000000006</v>
      </c>
      <c r="AT55" s="54">
        <v>86.111000000000004</v>
      </c>
      <c r="AU55" s="54">
        <v>88.284999999999997</v>
      </c>
      <c r="AV55" s="54">
        <v>91.099000000000004</v>
      </c>
      <c r="AW55" s="54">
        <v>89.337999999999994</v>
      </c>
      <c r="AX55" s="54">
        <v>82.046285714000007</v>
      </c>
      <c r="AY55" s="54">
        <v>79.882563184000006</v>
      </c>
      <c r="AZ55" s="238">
        <v>84.671710000000004</v>
      </c>
      <c r="BA55" s="238">
        <v>88.27458</v>
      </c>
      <c r="BB55" s="238">
        <v>91.119489999999999</v>
      </c>
      <c r="BC55" s="238">
        <v>89.253770000000003</v>
      </c>
      <c r="BD55" s="238">
        <v>87.31138</v>
      </c>
      <c r="BE55" s="238">
        <v>86.551439999999999</v>
      </c>
      <c r="BF55" s="238">
        <v>85.986549999999994</v>
      </c>
      <c r="BG55" s="238">
        <v>86.695620000000005</v>
      </c>
      <c r="BH55" s="238">
        <v>88.405199999999994</v>
      </c>
      <c r="BI55" s="238">
        <v>85.378</v>
      </c>
      <c r="BJ55" s="238">
        <v>79.563559999999995</v>
      </c>
      <c r="BK55" s="238">
        <v>85.122870000000006</v>
      </c>
      <c r="BL55" s="238">
        <v>86.62312</v>
      </c>
      <c r="BM55" s="238">
        <v>87.979039999999998</v>
      </c>
      <c r="BN55" s="238">
        <v>89.663200000000003</v>
      </c>
      <c r="BO55" s="238">
        <v>88.000330000000005</v>
      </c>
      <c r="BP55" s="238">
        <v>86.374960000000002</v>
      </c>
      <c r="BQ55" s="238">
        <v>85.483549999999994</v>
      </c>
      <c r="BR55" s="238">
        <v>85.073909999999998</v>
      </c>
      <c r="BS55" s="238">
        <v>86.460639999999998</v>
      </c>
      <c r="BT55" s="238">
        <v>88.750309999999999</v>
      </c>
      <c r="BU55" s="238">
        <v>86.351690000000005</v>
      </c>
      <c r="BV55" s="238">
        <v>80.656589999999994</v>
      </c>
    </row>
    <row r="56" spans="1:74" ht="11.15" customHeight="1" x14ac:dyDescent="0.25">
      <c r="A56" s="48" t="s">
        <v>721</v>
      </c>
      <c r="B56" s="137" t="s">
        <v>380</v>
      </c>
      <c r="C56" s="54">
        <v>29.927185000000001</v>
      </c>
      <c r="D56" s="54">
        <v>30.241679000000001</v>
      </c>
      <c r="E56" s="54">
        <v>33.430008999999998</v>
      </c>
      <c r="F56" s="54">
        <v>32.151341000000002</v>
      </c>
      <c r="G56" s="54">
        <v>28.504470000000001</v>
      </c>
      <c r="H56" s="54">
        <v>25.385137</v>
      </c>
      <c r="I56" s="54">
        <v>25.232994999999999</v>
      </c>
      <c r="J56" s="54">
        <v>25.151019000000002</v>
      </c>
      <c r="K56" s="54">
        <v>24.638249999999999</v>
      </c>
      <c r="L56" s="54">
        <v>26.637853</v>
      </c>
      <c r="M56" s="54">
        <v>28.670565</v>
      </c>
      <c r="N56" s="54">
        <v>29.655564999999999</v>
      </c>
      <c r="O56" s="54">
        <v>32.564942000000002</v>
      </c>
      <c r="P56" s="54">
        <v>31.051335999999999</v>
      </c>
      <c r="Q56" s="54">
        <v>29.276747</v>
      </c>
      <c r="R56" s="54">
        <v>28.590413999999999</v>
      </c>
      <c r="S56" s="54">
        <v>27.747852999999999</v>
      </c>
      <c r="T56" s="54">
        <v>27.730668999999999</v>
      </c>
      <c r="U56" s="54">
        <v>28.734027000000001</v>
      </c>
      <c r="V56" s="54">
        <v>26.634188999999999</v>
      </c>
      <c r="W56" s="54">
        <v>25.720549999999999</v>
      </c>
      <c r="X56" s="54">
        <v>25.393108999999999</v>
      </c>
      <c r="Y56" s="54">
        <v>26.449034000000001</v>
      </c>
      <c r="Z56" s="54">
        <v>28.674790999999999</v>
      </c>
      <c r="AA56" s="54">
        <v>33.352336999999999</v>
      </c>
      <c r="AB56" s="54">
        <v>34.035051000000003</v>
      </c>
      <c r="AC56" s="54">
        <v>34.398493000000002</v>
      </c>
      <c r="AD56" s="54">
        <v>31.637782999999999</v>
      </c>
      <c r="AE56" s="54">
        <v>30.775500999999998</v>
      </c>
      <c r="AF56" s="54">
        <v>29.736238</v>
      </c>
      <c r="AG56" s="54">
        <v>30.787911999999999</v>
      </c>
      <c r="AH56" s="54">
        <v>29.152491999999999</v>
      </c>
      <c r="AI56" s="54">
        <v>27.261168000000001</v>
      </c>
      <c r="AJ56" s="54">
        <v>27.034628999999999</v>
      </c>
      <c r="AK56" s="54">
        <v>30.159193999999999</v>
      </c>
      <c r="AL56" s="54">
        <v>31.550449</v>
      </c>
      <c r="AM56" s="54">
        <v>33.476635999999999</v>
      </c>
      <c r="AN56" s="54">
        <v>35.098570000000002</v>
      </c>
      <c r="AO56" s="54">
        <v>34.287790999999999</v>
      </c>
      <c r="AP56" s="54">
        <v>33.321258</v>
      </c>
      <c r="AQ56" s="54">
        <v>31.478072999999998</v>
      </c>
      <c r="AR56" s="54">
        <v>30.079357000000002</v>
      </c>
      <c r="AS56" s="54">
        <v>31.154094000000001</v>
      </c>
      <c r="AT56" s="54">
        <v>29.863686000000001</v>
      </c>
      <c r="AU56" s="54">
        <v>30.251846</v>
      </c>
      <c r="AV56" s="54">
        <v>28.834106999999999</v>
      </c>
      <c r="AW56" s="54">
        <v>30.867432000000001</v>
      </c>
      <c r="AX56" s="54">
        <v>32.680121870999997</v>
      </c>
      <c r="AY56" s="54">
        <v>34.019090910999999</v>
      </c>
      <c r="AZ56" s="238">
        <v>34.166510000000002</v>
      </c>
      <c r="BA56" s="238">
        <v>34.064709999999998</v>
      </c>
      <c r="BB56" s="238">
        <v>33.71125</v>
      </c>
      <c r="BC56" s="238">
        <v>33.312240000000003</v>
      </c>
      <c r="BD56" s="238">
        <v>32.83182</v>
      </c>
      <c r="BE56" s="238">
        <v>32.673200000000001</v>
      </c>
      <c r="BF56" s="238">
        <v>32.344720000000002</v>
      </c>
      <c r="BG56" s="238">
        <v>32.538400000000003</v>
      </c>
      <c r="BH56" s="238">
        <v>31.963190000000001</v>
      </c>
      <c r="BI56" s="238">
        <v>32.347119999999997</v>
      </c>
      <c r="BJ56" s="238">
        <v>32.832720000000002</v>
      </c>
      <c r="BK56" s="238">
        <v>34.842730000000003</v>
      </c>
      <c r="BL56" s="238">
        <v>34.989980000000003</v>
      </c>
      <c r="BM56" s="238">
        <v>34.887419999999999</v>
      </c>
      <c r="BN56" s="238">
        <v>34.532980000000002</v>
      </c>
      <c r="BO56" s="238">
        <v>34.134360000000001</v>
      </c>
      <c r="BP56" s="238">
        <v>33.65598</v>
      </c>
      <c r="BQ56" s="238">
        <v>33.498390000000001</v>
      </c>
      <c r="BR56" s="238">
        <v>33.168370000000003</v>
      </c>
      <c r="BS56" s="238">
        <v>33.360289999999999</v>
      </c>
      <c r="BT56" s="238">
        <v>32.78387</v>
      </c>
      <c r="BU56" s="238">
        <v>33.16827</v>
      </c>
      <c r="BV56" s="238">
        <v>33.652799999999999</v>
      </c>
    </row>
    <row r="57" spans="1:74" ht="11.15" customHeight="1" x14ac:dyDescent="0.25">
      <c r="A57" s="48" t="s">
        <v>466</v>
      </c>
      <c r="B57" s="137" t="s">
        <v>381</v>
      </c>
      <c r="C57" s="54">
        <v>265.71100000000001</v>
      </c>
      <c r="D57" s="54">
        <v>253.09100000000001</v>
      </c>
      <c r="E57" s="54">
        <v>261.82299999999998</v>
      </c>
      <c r="F57" s="54">
        <v>258.46300000000002</v>
      </c>
      <c r="G57" s="54">
        <v>258.952</v>
      </c>
      <c r="H57" s="54">
        <v>254.47900000000001</v>
      </c>
      <c r="I57" s="54">
        <v>250.36</v>
      </c>
      <c r="J57" s="54">
        <v>237.53399999999999</v>
      </c>
      <c r="K57" s="54">
        <v>227.578</v>
      </c>
      <c r="L57" s="54">
        <v>227.61586700000001</v>
      </c>
      <c r="M57" s="54">
        <v>241.22969699999999</v>
      </c>
      <c r="N57" s="54">
        <v>243.39474899999999</v>
      </c>
      <c r="O57" s="54">
        <v>255.361605</v>
      </c>
      <c r="P57" s="54">
        <v>241.27302900000001</v>
      </c>
      <c r="Q57" s="54">
        <v>237.84609399999999</v>
      </c>
      <c r="R57" s="54">
        <v>238.62245100000001</v>
      </c>
      <c r="S57" s="54">
        <v>240.175715</v>
      </c>
      <c r="T57" s="54">
        <v>237.28622200000001</v>
      </c>
      <c r="U57" s="54">
        <v>230.76469800000001</v>
      </c>
      <c r="V57" s="54">
        <v>225.55103199999999</v>
      </c>
      <c r="W57" s="54">
        <v>227.04755800000001</v>
      </c>
      <c r="X57" s="54">
        <v>216.69639000000001</v>
      </c>
      <c r="Y57" s="54">
        <v>220.59760700000001</v>
      </c>
      <c r="Z57" s="54">
        <v>232.177537</v>
      </c>
      <c r="AA57" s="54">
        <v>251.78143700000001</v>
      </c>
      <c r="AB57" s="54">
        <v>250.26103599999999</v>
      </c>
      <c r="AC57" s="54">
        <v>238.50202100000001</v>
      </c>
      <c r="AD57" s="54">
        <v>230.01925299999999</v>
      </c>
      <c r="AE57" s="54">
        <v>220.72221500000001</v>
      </c>
      <c r="AF57" s="54">
        <v>221.01629</v>
      </c>
      <c r="AG57" s="54">
        <v>225.133026</v>
      </c>
      <c r="AH57" s="54">
        <v>215.59122500000001</v>
      </c>
      <c r="AI57" s="54">
        <v>209.51571100000001</v>
      </c>
      <c r="AJ57" s="54">
        <v>210.44437199999999</v>
      </c>
      <c r="AK57" s="54">
        <v>221.35419999999999</v>
      </c>
      <c r="AL57" s="54">
        <v>224.41015400000001</v>
      </c>
      <c r="AM57" s="54">
        <v>239.705725</v>
      </c>
      <c r="AN57" s="54">
        <v>242.29767200000001</v>
      </c>
      <c r="AO57" s="54">
        <v>225.332627</v>
      </c>
      <c r="AP57" s="54">
        <v>223.59109000000001</v>
      </c>
      <c r="AQ57" s="54">
        <v>222.11295200000001</v>
      </c>
      <c r="AR57" s="54">
        <v>223.1618</v>
      </c>
      <c r="AS57" s="54">
        <v>222.04979499999999</v>
      </c>
      <c r="AT57" s="54">
        <v>218.90145999999999</v>
      </c>
      <c r="AU57" s="54">
        <v>227.62219899999999</v>
      </c>
      <c r="AV57" s="54">
        <v>218.539658</v>
      </c>
      <c r="AW57" s="54">
        <v>223.60745499999999</v>
      </c>
      <c r="AX57" s="54">
        <v>240.39400000000001</v>
      </c>
      <c r="AY57" s="54">
        <v>256.85222205000002</v>
      </c>
      <c r="AZ57" s="238">
        <v>246.27709999999999</v>
      </c>
      <c r="BA57" s="238">
        <v>237.37819999999999</v>
      </c>
      <c r="BB57" s="238">
        <v>233.66130000000001</v>
      </c>
      <c r="BC57" s="238">
        <v>231.22989999999999</v>
      </c>
      <c r="BD57" s="238">
        <v>229.66040000000001</v>
      </c>
      <c r="BE57" s="238">
        <v>230.7816</v>
      </c>
      <c r="BF57" s="238">
        <v>222.76439999999999</v>
      </c>
      <c r="BG57" s="238">
        <v>221.58940000000001</v>
      </c>
      <c r="BH57" s="238">
        <v>215.57320000000001</v>
      </c>
      <c r="BI57" s="238">
        <v>224.9143</v>
      </c>
      <c r="BJ57" s="238">
        <v>233.36150000000001</v>
      </c>
      <c r="BK57" s="238">
        <v>249.52600000000001</v>
      </c>
      <c r="BL57" s="238">
        <v>242.27979999999999</v>
      </c>
      <c r="BM57" s="238">
        <v>231.85290000000001</v>
      </c>
      <c r="BN57" s="238">
        <v>230.05699999999999</v>
      </c>
      <c r="BO57" s="238">
        <v>229.82679999999999</v>
      </c>
      <c r="BP57" s="238">
        <v>228.34389999999999</v>
      </c>
      <c r="BQ57" s="238">
        <v>226.41759999999999</v>
      </c>
      <c r="BR57" s="238">
        <v>219.75970000000001</v>
      </c>
      <c r="BS57" s="238">
        <v>219.4196</v>
      </c>
      <c r="BT57" s="238">
        <v>213.3278</v>
      </c>
      <c r="BU57" s="238">
        <v>220.12260000000001</v>
      </c>
      <c r="BV57" s="238">
        <v>231.17850000000001</v>
      </c>
    </row>
    <row r="58" spans="1:74" ht="11.15" customHeight="1" x14ac:dyDescent="0.25">
      <c r="A58" s="48" t="s">
        <v>467</v>
      </c>
      <c r="B58" s="137" t="s">
        <v>382</v>
      </c>
      <c r="C58" s="54">
        <v>28.536999999999999</v>
      </c>
      <c r="D58" s="54">
        <v>26.396999999999998</v>
      </c>
      <c r="E58" s="54">
        <v>22.585000000000001</v>
      </c>
      <c r="F58" s="54">
        <v>22.888999999999999</v>
      </c>
      <c r="G58" s="54">
        <v>24.068999999999999</v>
      </c>
      <c r="H58" s="54">
        <v>23.495000000000001</v>
      </c>
      <c r="I58" s="54">
        <v>24.292999999999999</v>
      </c>
      <c r="J58" s="54">
        <v>25.151</v>
      </c>
      <c r="K58" s="54">
        <v>22.542999999999999</v>
      </c>
      <c r="L58" s="54">
        <v>25.205065000000001</v>
      </c>
      <c r="M58" s="54">
        <v>25.039054</v>
      </c>
      <c r="N58" s="54">
        <v>25.398053000000001</v>
      </c>
      <c r="O58" s="54">
        <v>22.952304999999999</v>
      </c>
      <c r="P58" s="54">
        <v>20.906077</v>
      </c>
      <c r="Q58" s="54">
        <v>20.273078000000002</v>
      </c>
      <c r="R58" s="54">
        <v>21.291778999999998</v>
      </c>
      <c r="S58" s="54">
        <v>20.651513999999999</v>
      </c>
      <c r="T58" s="54">
        <v>18.546299000000001</v>
      </c>
      <c r="U58" s="54">
        <v>17.830857000000002</v>
      </c>
      <c r="V58" s="54">
        <v>18.183273</v>
      </c>
      <c r="W58" s="54">
        <v>18.512231</v>
      </c>
      <c r="X58" s="54">
        <v>18.291882000000001</v>
      </c>
      <c r="Y58" s="54">
        <v>18.172886999999999</v>
      </c>
      <c r="Z58" s="54">
        <v>17.814738999999999</v>
      </c>
      <c r="AA58" s="54">
        <v>18.089321999999999</v>
      </c>
      <c r="AB58" s="54">
        <v>18.572253</v>
      </c>
      <c r="AC58" s="54">
        <v>17.260479</v>
      </c>
      <c r="AD58" s="54">
        <v>17.829722</v>
      </c>
      <c r="AE58" s="54">
        <v>17.282693999999999</v>
      </c>
      <c r="AF58" s="54">
        <v>17.135769</v>
      </c>
      <c r="AG58" s="54">
        <v>16.768424</v>
      </c>
      <c r="AH58" s="54">
        <v>17.034687000000002</v>
      </c>
      <c r="AI58" s="54">
        <v>17.622859999999999</v>
      </c>
      <c r="AJ58" s="54">
        <v>16.509627999999999</v>
      </c>
      <c r="AK58" s="54">
        <v>16.544924000000002</v>
      </c>
      <c r="AL58" s="54">
        <v>17.237877999999998</v>
      </c>
      <c r="AM58" s="54">
        <v>16.700402</v>
      </c>
      <c r="AN58" s="54">
        <v>17.173024000000002</v>
      </c>
      <c r="AO58" s="54">
        <v>14.706690999999999</v>
      </c>
      <c r="AP58" s="54">
        <v>15.698938999999999</v>
      </c>
      <c r="AQ58" s="54">
        <v>17.017837</v>
      </c>
      <c r="AR58" s="54">
        <v>17.573719000000001</v>
      </c>
      <c r="AS58" s="54">
        <v>15.173759</v>
      </c>
      <c r="AT58" s="54">
        <v>15.513403</v>
      </c>
      <c r="AU58" s="54">
        <v>15.338163</v>
      </c>
      <c r="AV58" s="54">
        <v>16.029544999999999</v>
      </c>
      <c r="AW58" s="54">
        <v>17.292158000000001</v>
      </c>
      <c r="AX58" s="54">
        <v>16.833857142999999</v>
      </c>
      <c r="AY58" s="54">
        <v>19.311557513</v>
      </c>
      <c r="AZ58" s="238">
        <v>18.370729999999998</v>
      </c>
      <c r="BA58" s="238">
        <v>15.90559</v>
      </c>
      <c r="BB58" s="238">
        <v>17.571909999999999</v>
      </c>
      <c r="BC58" s="238">
        <v>18.672070000000001</v>
      </c>
      <c r="BD58" s="238">
        <v>20.24267</v>
      </c>
      <c r="BE58" s="238">
        <v>19.466989999999999</v>
      </c>
      <c r="BF58" s="238">
        <v>17.996289999999998</v>
      </c>
      <c r="BG58" s="238">
        <v>18.940270000000002</v>
      </c>
      <c r="BH58" s="238">
        <v>18.746300000000002</v>
      </c>
      <c r="BI58" s="238">
        <v>20.38316</v>
      </c>
      <c r="BJ58" s="238">
        <v>20.758199999999999</v>
      </c>
      <c r="BK58" s="238">
        <v>21.430980000000002</v>
      </c>
      <c r="BL58" s="238">
        <v>19.110869999999998</v>
      </c>
      <c r="BM58" s="238">
        <v>17.416309999999999</v>
      </c>
      <c r="BN58" s="238">
        <v>17.43599</v>
      </c>
      <c r="BO58" s="238">
        <v>19.524360000000001</v>
      </c>
      <c r="BP58" s="238">
        <v>19.441649999999999</v>
      </c>
      <c r="BQ58" s="238">
        <v>18.86328</v>
      </c>
      <c r="BR58" s="238">
        <v>18.128050000000002</v>
      </c>
      <c r="BS58" s="238">
        <v>18.798870000000001</v>
      </c>
      <c r="BT58" s="238">
        <v>19.598700000000001</v>
      </c>
      <c r="BU58" s="238">
        <v>20.239940000000001</v>
      </c>
      <c r="BV58" s="238">
        <v>21.12716</v>
      </c>
    </row>
    <row r="59" spans="1:74" ht="11.15" customHeight="1" x14ac:dyDescent="0.25">
      <c r="A59" s="48" t="s">
        <v>468</v>
      </c>
      <c r="B59" s="137" t="s">
        <v>651</v>
      </c>
      <c r="C59" s="54">
        <v>237.17400000000001</v>
      </c>
      <c r="D59" s="54">
        <v>226.69399999999999</v>
      </c>
      <c r="E59" s="54">
        <v>239.238</v>
      </c>
      <c r="F59" s="54">
        <v>235.57400000000001</v>
      </c>
      <c r="G59" s="54">
        <v>234.88300000000001</v>
      </c>
      <c r="H59" s="54">
        <v>230.98400000000001</v>
      </c>
      <c r="I59" s="54">
        <v>226.06700000000001</v>
      </c>
      <c r="J59" s="54">
        <v>212.38300000000001</v>
      </c>
      <c r="K59" s="54">
        <v>205.035</v>
      </c>
      <c r="L59" s="54">
        <v>202.41080199999999</v>
      </c>
      <c r="M59" s="54">
        <v>216.19064299999999</v>
      </c>
      <c r="N59" s="54">
        <v>217.99669599999999</v>
      </c>
      <c r="O59" s="54">
        <v>232.4093</v>
      </c>
      <c r="P59" s="54">
        <v>220.366952</v>
      </c>
      <c r="Q59" s="54">
        <v>217.573016</v>
      </c>
      <c r="R59" s="54">
        <v>217.33067199999999</v>
      </c>
      <c r="S59" s="54">
        <v>219.52420100000001</v>
      </c>
      <c r="T59" s="54">
        <v>218.739923</v>
      </c>
      <c r="U59" s="54">
        <v>212.933841</v>
      </c>
      <c r="V59" s="54">
        <v>207.36775900000001</v>
      </c>
      <c r="W59" s="54">
        <v>208.535327</v>
      </c>
      <c r="X59" s="54">
        <v>198.40450799999999</v>
      </c>
      <c r="Y59" s="54">
        <v>202.42472000000001</v>
      </c>
      <c r="Z59" s="54">
        <v>214.362798</v>
      </c>
      <c r="AA59" s="54">
        <v>233.692115</v>
      </c>
      <c r="AB59" s="54">
        <v>231.688783</v>
      </c>
      <c r="AC59" s="54">
        <v>221.24154200000001</v>
      </c>
      <c r="AD59" s="54">
        <v>212.18953099999999</v>
      </c>
      <c r="AE59" s="54">
        <v>203.43952100000001</v>
      </c>
      <c r="AF59" s="54">
        <v>203.88052099999999</v>
      </c>
      <c r="AG59" s="54">
        <v>208.36460199999999</v>
      </c>
      <c r="AH59" s="54">
        <v>198.55653799999999</v>
      </c>
      <c r="AI59" s="54">
        <v>191.89285100000001</v>
      </c>
      <c r="AJ59" s="54">
        <v>193.93474399999999</v>
      </c>
      <c r="AK59" s="54">
        <v>204.80927600000001</v>
      </c>
      <c r="AL59" s="54">
        <v>207.17227600000001</v>
      </c>
      <c r="AM59" s="54">
        <v>223.005323</v>
      </c>
      <c r="AN59" s="54">
        <v>225.12464800000001</v>
      </c>
      <c r="AO59" s="54">
        <v>210.625936</v>
      </c>
      <c r="AP59" s="54">
        <v>207.89215100000001</v>
      </c>
      <c r="AQ59" s="54">
        <v>205.09511499999999</v>
      </c>
      <c r="AR59" s="54">
        <v>205.58808099999999</v>
      </c>
      <c r="AS59" s="54">
        <v>206.876036</v>
      </c>
      <c r="AT59" s="54">
        <v>203.388057</v>
      </c>
      <c r="AU59" s="54">
        <v>212.28403599999999</v>
      </c>
      <c r="AV59" s="54">
        <v>202.51011299999999</v>
      </c>
      <c r="AW59" s="54">
        <v>206.31529699999999</v>
      </c>
      <c r="AX59" s="54">
        <v>223.56057143000001</v>
      </c>
      <c r="AY59" s="54">
        <v>237.54167305000001</v>
      </c>
      <c r="AZ59" s="238">
        <v>227.90629999999999</v>
      </c>
      <c r="BA59" s="238">
        <v>221.4726</v>
      </c>
      <c r="BB59" s="238">
        <v>216.08940000000001</v>
      </c>
      <c r="BC59" s="238">
        <v>212.55789999999999</v>
      </c>
      <c r="BD59" s="238">
        <v>209.4177</v>
      </c>
      <c r="BE59" s="238">
        <v>211.31460000000001</v>
      </c>
      <c r="BF59" s="238">
        <v>204.7681</v>
      </c>
      <c r="BG59" s="238">
        <v>202.6491</v>
      </c>
      <c r="BH59" s="238">
        <v>196.82689999999999</v>
      </c>
      <c r="BI59" s="238">
        <v>204.53110000000001</v>
      </c>
      <c r="BJ59" s="238">
        <v>212.60339999999999</v>
      </c>
      <c r="BK59" s="238">
        <v>228.095</v>
      </c>
      <c r="BL59" s="238">
        <v>223.16890000000001</v>
      </c>
      <c r="BM59" s="238">
        <v>214.4366</v>
      </c>
      <c r="BN59" s="238">
        <v>212.62100000000001</v>
      </c>
      <c r="BO59" s="238">
        <v>210.30250000000001</v>
      </c>
      <c r="BP59" s="238">
        <v>208.9023</v>
      </c>
      <c r="BQ59" s="238">
        <v>207.55430000000001</v>
      </c>
      <c r="BR59" s="238">
        <v>201.63159999999999</v>
      </c>
      <c r="BS59" s="238">
        <v>200.6208</v>
      </c>
      <c r="BT59" s="238">
        <v>193.72909999999999</v>
      </c>
      <c r="BU59" s="238">
        <v>199.8827</v>
      </c>
      <c r="BV59" s="238">
        <v>210.0514</v>
      </c>
    </row>
    <row r="60" spans="1:74" ht="11.15" customHeight="1" x14ac:dyDescent="0.25">
      <c r="A60" s="48" t="s">
        <v>491</v>
      </c>
      <c r="B60" s="137" t="s">
        <v>366</v>
      </c>
      <c r="C60" s="54">
        <v>43.634</v>
      </c>
      <c r="D60" s="54">
        <v>42.631</v>
      </c>
      <c r="E60" s="54">
        <v>39.872999999999998</v>
      </c>
      <c r="F60" s="54">
        <v>39.993000000000002</v>
      </c>
      <c r="G60" s="54">
        <v>40.354999999999997</v>
      </c>
      <c r="H60" s="54">
        <v>41.610999999999997</v>
      </c>
      <c r="I60" s="54">
        <v>40.993000000000002</v>
      </c>
      <c r="J60" s="54">
        <v>40.090000000000003</v>
      </c>
      <c r="K60" s="54">
        <v>40.134999999999998</v>
      </c>
      <c r="L60" s="54">
        <v>37.636000000000003</v>
      </c>
      <c r="M60" s="54">
        <v>37.662999999999997</v>
      </c>
      <c r="N60" s="54">
        <v>38.627000000000002</v>
      </c>
      <c r="O60" s="54">
        <v>42.591304999999998</v>
      </c>
      <c r="P60" s="54">
        <v>39.996749000000001</v>
      </c>
      <c r="Q60" s="54">
        <v>39.118651999999997</v>
      </c>
      <c r="R60" s="54">
        <v>40.531784000000002</v>
      </c>
      <c r="S60" s="54">
        <v>43.443421000000001</v>
      </c>
      <c r="T60" s="54">
        <v>44.729740999999997</v>
      </c>
      <c r="U60" s="54">
        <v>43.818579</v>
      </c>
      <c r="V60" s="54">
        <v>42.476813</v>
      </c>
      <c r="W60" s="54">
        <v>41.987599000000003</v>
      </c>
      <c r="X60" s="54">
        <v>40.353942000000004</v>
      </c>
      <c r="Y60" s="54">
        <v>36.776465000000002</v>
      </c>
      <c r="Z60" s="54">
        <v>35.797570999999998</v>
      </c>
      <c r="AA60" s="54">
        <v>38.582630000000002</v>
      </c>
      <c r="AB60" s="54">
        <v>39.857602999999997</v>
      </c>
      <c r="AC60" s="54">
        <v>35.606813000000002</v>
      </c>
      <c r="AD60" s="54">
        <v>37.708813999999997</v>
      </c>
      <c r="AE60" s="54">
        <v>41.341512000000002</v>
      </c>
      <c r="AF60" s="54">
        <v>39.375874000000003</v>
      </c>
      <c r="AG60" s="54">
        <v>41.230307000000003</v>
      </c>
      <c r="AH60" s="54">
        <v>38.408996000000002</v>
      </c>
      <c r="AI60" s="54">
        <v>36.520041999999997</v>
      </c>
      <c r="AJ60" s="54">
        <v>36.459811999999999</v>
      </c>
      <c r="AK60" s="54">
        <v>37.811636</v>
      </c>
      <c r="AL60" s="54">
        <v>35.038728999999996</v>
      </c>
      <c r="AM60" s="54">
        <v>35.863529999999997</v>
      </c>
      <c r="AN60" s="54">
        <v>37.524085999999997</v>
      </c>
      <c r="AO60" s="54">
        <v>37.748772000000002</v>
      </c>
      <c r="AP60" s="54">
        <v>41.170085999999998</v>
      </c>
      <c r="AQ60" s="54">
        <v>42.493892000000002</v>
      </c>
      <c r="AR60" s="54">
        <v>42.744795000000003</v>
      </c>
      <c r="AS60" s="54">
        <v>42.686171000000002</v>
      </c>
      <c r="AT60" s="54">
        <v>42.627389999999998</v>
      </c>
      <c r="AU60" s="54">
        <v>43.478268999999997</v>
      </c>
      <c r="AV60" s="54">
        <v>39.535100999999997</v>
      </c>
      <c r="AW60" s="54">
        <v>38.908171000000003</v>
      </c>
      <c r="AX60" s="54">
        <v>39.534285713999999</v>
      </c>
      <c r="AY60" s="54">
        <v>41.128156930000003</v>
      </c>
      <c r="AZ60" s="238">
        <v>40.792380000000001</v>
      </c>
      <c r="BA60" s="238">
        <v>39.553049999999999</v>
      </c>
      <c r="BB60" s="238">
        <v>40.603969999999997</v>
      </c>
      <c r="BC60" s="238">
        <v>41.793370000000003</v>
      </c>
      <c r="BD60" s="238">
        <v>39.86842</v>
      </c>
      <c r="BE60" s="238">
        <v>41.01437</v>
      </c>
      <c r="BF60" s="238">
        <v>40.286470000000001</v>
      </c>
      <c r="BG60" s="238">
        <v>41.009529999999998</v>
      </c>
      <c r="BH60" s="238">
        <v>38.012090000000001</v>
      </c>
      <c r="BI60" s="238">
        <v>37.035029999999999</v>
      </c>
      <c r="BJ60" s="238">
        <v>37.312539999999998</v>
      </c>
      <c r="BK60" s="238">
        <v>37.696829999999999</v>
      </c>
      <c r="BL60" s="238">
        <v>37.706409999999998</v>
      </c>
      <c r="BM60" s="238">
        <v>36.148020000000002</v>
      </c>
      <c r="BN60" s="238">
        <v>37.195480000000003</v>
      </c>
      <c r="BO60" s="238">
        <v>38.673850000000002</v>
      </c>
      <c r="BP60" s="238">
        <v>38.11101</v>
      </c>
      <c r="BQ60" s="238">
        <v>38.768099999999997</v>
      </c>
      <c r="BR60" s="238">
        <v>37.800829999999998</v>
      </c>
      <c r="BS60" s="238">
        <v>38.655450000000002</v>
      </c>
      <c r="BT60" s="238">
        <v>36.126989999999999</v>
      </c>
      <c r="BU60" s="238">
        <v>35.131990000000002</v>
      </c>
      <c r="BV60" s="238">
        <v>35.113100000000003</v>
      </c>
    </row>
    <row r="61" spans="1:74" ht="11.15" customHeight="1" x14ac:dyDescent="0.25">
      <c r="A61" s="48" t="s">
        <v>447</v>
      </c>
      <c r="B61" s="137" t="s">
        <v>378</v>
      </c>
      <c r="C61" s="54">
        <v>143.19</v>
      </c>
      <c r="D61" s="54">
        <v>132.91800000000001</v>
      </c>
      <c r="E61" s="54">
        <v>126.782</v>
      </c>
      <c r="F61" s="54">
        <v>150.922</v>
      </c>
      <c r="G61" s="54">
        <v>176.62700000000001</v>
      </c>
      <c r="H61" s="54">
        <v>176.947</v>
      </c>
      <c r="I61" s="54">
        <v>178.8</v>
      </c>
      <c r="J61" s="54">
        <v>179.76300000000001</v>
      </c>
      <c r="K61" s="54">
        <v>172.50200000000001</v>
      </c>
      <c r="L61" s="54">
        <v>156.23500000000001</v>
      </c>
      <c r="M61" s="54">
        <v>157.20500000000001</v>
      </c>
      <c r="N61" s="54">
        <v>161.18799999999999</v>
      </c>
      <c r="O61" s="54">
        <v>164.05760799999999</v>
      </c>
      <c r="P61" s="54">
        <v>144.01243700000001</v>
      </c>
      <c r="Q61" s="54">
        <v>146.07853600000001</v>
      </c>
      <c r="R61" s="54">
        <v>137.21829700000001</v>
      </c>
      <c r="S61" s="54">
        <v>139.59954400000001</v>
      </c>
      <c r="T61" s="54">
        <v>140.132555</v>
      </c>
      <c r="U61" s="54">
        <v>142.13915600000001</v>
      </c>
      <c r="V61" s="54">
        <v>137.625441</v>
      </c>
      <c r="W61" s="54">
        <v>132.095395</v>
      </c>
      <c r="X61" s="54">
        <v>132.81144399999999</v>
      </c>
      <c r="Y61" s="54">
        <v>131.69239400000001</v>
      </c>
      <c r="Z61" s="54">
        <v>130.03906000000001</v>
      </c>
      <c r="AA61" s="54">
        <v>125.281997</v>
      </c>
      <c r="AB61" s="54">
        <v>120.609776</v>
      </c>
      <c r="AC61" s="54">
        <v>114.65761500000001</v>
      </c>
      <c r="AD61" s="54">
        <v>106.291242</v>
      </c>
      <c r="AE61" s="54">
        <v>109.712137</v>
      </c>
      <c r="AF61" s="54">
        <v>111.329024</v>
      </c>
      <c r="AG61" s="54">
        <v>112.59147400000001</v>
      </c>
      <c r="AH61" s="54">
        <v>113.121844</v>
      </c>
      <c r="AI61" s="54">
        <v>110.53083700000001</v>
      </c>
      <c r="AJ61" s="54">
        <v>110.49194900000001</v>
      </c>
      <c r="AK61" s="54">
        <v>120.60104200000001</v>
      </c>
      <c r="AL61" s="54">
        <v>118.89921</v>
      </c>
      <c r="AM61" s="54">
        <v>123.013195</v>
      </c>
      <c r="AN61" s="54">
        <v>124.82069199999999</v>
      </c>
      <c r="AO61" s="54">
        <v>112.291937</v>
      </c>
      <c r="AP61" s="54">
        <v>112.061094</v>
      </c>
      <c r="AQ61" s="54">
        <v>113.139951</v>
      </c>
      <c r="AR61" s="54">
        <v>112.598437</v>
      </c>
      <c r="AS61" s="54">
        <v>120.20841900000001</v>
      </c>
      <c r="AT61" s="54">
        <v>116.89025700000001</v>
      </c>
      <c r="AU61" s="54">
        <v>119.169877</v>
      </c>
      <c r="AV61" s="54">
        <v>110.433171</v>
      </c>
      <c r="AW61" s="54">
        <v>113.782725</v>
      </c>
      <c r="AX61" s="54">
        <v>128.65271429000001</v>
      </c>
      <c r="AY61" s="54">
        <v>131.27458150999999</v>
      </c>
      <c r="AZ61" s="238">
        <v>120.718</v>
      </c>
      <c r="BA61" s="238">
        <v>119.26819999999999</v>
      </c>
      <c r="BB61" s="238">
        <v>113.2882</v>
      </c>
      <c r="BC61" s="238">
        <v>118.82510000000001</v>
      </c>
      <c r="BD61" s="238">
        <v>121.8154</v>
      </c>
      <c r="BE61" s="238">
        <v>124.4181</v>
      </c>
      <c r="BF61" s="238">
        <v>124.8261</v>
      </c>
      <c r="BG61" s="238">
        <v>122.0551</v>
      </c>
      <c r="BH61" s="238">
        <v>111.4982</v>
      </c>
      <c r="BI61" s="238">
        <v>115.80589999999999</v>
      </c>
      <c r="BJ61" s="238">
        <v>123.4252</v>
      </c>
      <c r="BK61" s="238">
        <v>120.8227</v>
      </c>
      <c r="BL61" s="238">
        <v>115.5236</v>
      </c>
      <c r="BM61" s="238">
        <v>113.1191</v>
      </c>
      <c r="BN61" s="238">
        <v>108.5715</v>
      </c>
      <c r="BO61" s="238">
        <v>111.99250000000001</v>
      </c>
      <c r="BP61" s="238">
        <v>113.54259999999999</v>
      </c>
      <c r="BQ61" s="238">
        <v>117.4808</v>
      </c>
      <c r="BR61" s="238">
        <v>120.08669999999999</v>
      </c>
      <c r="BS61" s="238">
        <v>117.874</v>
      </c>
      <c r="BT61" s="238">
        <v>109.2701</v>
      </c>
      <c r="BU61" s="238">
        <v>116.9371</v>
      </c>
      <c r="BV61" s="238">
        <v>120.8006</v>
      </c>
    </row>
    <row r="62" spans="1:74" ht="11.15" customHeight="1" x14ac:dyDescent="0.25">
      <c r="A62" s="48" t="s">
        <v>492</v>
      </c>
      <c r="B62" s="137" t="s">
        <v>379</v>
      </c>
      <c r="C62" s="54">
        <v>30.305</v>
      </c>
      <c r="D62" s="54">
        <v>31.327999999999999</v>
      </c>
      <c r="E62" s="54">
        <v>34.819000000000003</v>
      </c>
      <c r="F62" s="54">
        <v>36.174999999999997</v>
      </c>
      <c r="G62" s="54">
        <v>38.454000000000001</v>
      </c>
      <c r="H62" s="54">
        <v>39.524000000000001</v>
      </c>
      <c r="I62" s="54">
        <v>35.871000000000002</v>
      </c>
      <c r="J62" s="54">
        <v>34.386000000000003</v>
      </c>
      <c r="K62" s="54">
        <v>32.124000000000002</v>
      </c>
      <c r="L62" s="54">
        <v>31.212</v>
      </c>
      <c r="M62" s="54">
        <v>31.134</v>
      </c>
      <c r="N62" s="54">
        <v>30.172999999999998</v>
      </c>
      <c r="O62" s="54">
        <v>32.183999999999997</v>
      </c>
      <c r="P62" s="54">
        <v>31.425000000000001</v>
      </c>
      <c r="Q62" s="54">
        <v>30.927</v>
      </c>
      <c r="R62" s="54">
        <v>31.853999999999999</v>
      </c>
      <c r="S62" s="54">
        <v>32.03</v>
      </c>
      <c r="T62" s="54">
        <v>31.524000000000001</v>
      </c>
      <c r="U62" s="54">
        <v>29.382000000000001</v>
      </c>
      <c r="V62" s="54">
        <v>29.818999999999999</v>
      </c>
      <c r="W62" s="54">
        <v>27.76</v>
      </c>
      <c r="X62" s="54">
        <v>28.733000000000001</v>
      </c>
      <c r="Y62" s="54">
        <v>27.9</v>
      </c>
      <c r="Z62" s="54">
        <v>25.77</v>
      </c>
      <c r="AA62" s="54">
        <v>27.07</v>
      </c>
      <c r="AB62" s="54">
        <v>28.038</v>
      </c>
      <c r="AC62" s="54">
        <v>28.094999999999999</v>
      </c>
      <c r="AD62" s="54">
        <v>29.492999999999999</v>
      </c>
      <c r="AE62" s="54">
        <v>29.484999999999999</v>
      </c>
      <c r="AF62" s="54">
        <v>29.251000000000001</v>
      </c>
      <c r="AG62" s="54">
        <v>29.196000000000002</v>
      </c>
      <c r="AH62" s="54">
        <v>28.606999999999999</v>
      </c>
      <c r="AI62" s="54">
        <v>27.390999999999998</v>
      </c>
      <c r="AJ62" s="54">
        <v>30.023</v>
      </c>
      <c r="AK62" s="54">
        <v>29.364999999999998</v>
      </c>
      <c r="AL62" s="54">
        <v>30.739000000000001</v>
      </c>
      <c r="AM62" s="54">
        <v>32.110999999999997</v>
      </c>
      <c r="AN62" s="54">
        <v>31.33</v>
      </c>
      <c r="AO62" s="54">
        <v>29.562999999999999</v>
      </c>
      <c r="AP62" s="54">
        <v>32.073</v>
      </c>
      <c r="AQ62" s="54">
        <v>32.787999999999997</v>
      </c>
      <c r="AR62" s="54">
        <v>30.417999999999999</v>
      </c>
      <c r="AS62" s="54">
        <v>28.509</v>
      </c>
      <c r="AT62" s="54">
        <v>26.030999999999999</v>
      </c>
      <c r="AU62" s="54">
        <v>27.510999999999999</v>
      </c>
      <c r="AV62" s="54">
        <v>27.452999999999999</v>
      </c>
      <c r="AW62" s="54">
        <v>25.818999999999999</v>
      </c>
      <c r="AX62" s="54">
        <v>25.187571428999998</v>
      </c>
      <c r="AY62" s="54">
        <v>27.016011696</v>
      </c>
      <c r="AZ62" s="238">
        <v>26.431080000000001</v>
      </c>
      <c r="BA62" s="238">
        <v>27.391549999999999</v>
      </c>
      <c r="BB62" s="238">
        <v>26.834679999999999</v>
      </c>
      <c r="BC62" s="238">
        <v>27.500219999999999</v>
      </c>
      <c r="BD62" s="238">
        <v>27.31305</v>
      </c>
      <c r="BE62" s="238">
        <v>26.389150000000001</v>
      </c>
      <c r="BF62" s="238">
        <v>26.143519999999999</v>
      </c>
      <c r="BG62" s="238">
        <v>25.627549999999999</v>
      </c>
      <c r="BH62" s="238">
        <v>25.871009999999998</v>
      </c>
      <c r="BI62" s="238">
        <v>26.07077</v>
      </c>
      <c r="BJ62" s="238">
        <v>25.117010000000001</v>
      </c>
      <c r="BK62" s="238">
        <v>26.452670000000001</v>
      </c>
      <c r="BL62" s="238">
        <v>25.751650000000001</v>
      </c>
      <c r="BM62" s="238">
        <v>26.652609999999999</v>
      </c>
      <c r="BN62" s="238">
        <v>26.001719999999999</v>
      </c>
      <c r="BO62" s="238">
        <v>26.610040000000001</v>
      </c>
      <c r="BP62" s="238">
        <v>26.391449999999999</v>
      </c>
      <c r="BQ62" s="238">
        <v>25.423359999999999</v>
      </c>
      <c r="BR62" s="238">
        <v>25.1675</v>
      </c>
      <c r="BS62" s="238">
        <v>24.623629999999999</v>
      </c>
      <c r="BT62" s="238">
        <v>24.86571</v>
      </c>
      <c r="BU62" s="238">
        <v>25.070049999999998</v>
      </c>
      <c r="BV62" s="238">
        <v>24.100989999999999</v>
      </c>
    </row>
    <row r="63" spans="1:74" ht="11.15" customHeight="1" x14ac:dyDescent="0.25">
      <c r="A63" s="48" t="s">
        <v>722</v>
      </c>
      <c r="B63" s="475" t="s">
        <v>923</v>
      </c>
      <c r="C63" s="54">
        <v>56.037999999999997</v>
      </c>
      <c r="D63" s="54">
        <v>58.944000000000003</v>
      </c>
      <c r="E63" s="54">
        <v>61.902999999999999</v>
      </c>
      <c r="F63" s="54">
        <v>62.563000000000002</v>
      </c>
      <c r="G63" s="54">
        <v>63.109000000000002</v>
      </c>
      <c r="H63" s="54">
        <v>58.951000000000001</v>
      </c>
      <c r="I63" s="54">
        <v>56.176000000000002</v>
      </c>
      <c r="J63" s="54">
        <v>50.991999999999997</v>
      </c>
      <c r="K63" s="54">
        <v>48.335000000000001</v>
      </c>
      <c r="L63" s="54">
        <v>46.072000000000003</v>
      </c>
      <c r="M63" s="54">
        <v>46.298000000000002</v>
      </c>
      <c r="N63" s="54">
        <v>49.055999999999997</v>
      </c>
      <c r="O63" s="54">
        <v>52.537999999999997</v>
      </c>
      <c r="P63" s="54">
        <v>54.73</v>
      </c>
      <c r="Q63" s="54">
        <v>55.807000000000002</v>
      </c>
      <c r="R63" s="54">
        <v>55.996000000000002</v>
      </c>
      <c r="S63" s="54">
        <v>57.375999999999998</v>
      </c>
      <c r="T63" s="54">
        <v>54.305</v>
      </c>
      <c r="U63" s="54">
        <v>52.122</v>
      </c>
      <c r="V63" s="54">
        <v>52.225999999999999</v>
      </c>
      <c r="W63" s="54">
        <v>50.959000000000003</v>
      </c>
      <c r="X63" s="54">
        <v>46.472999999999999</v>
      </c>
      <c r="Y63" s="54">
        <v>48.588999999999999</v>
      </c>
      <c r="Z63" s="54">
        <v>52.216999999999999</v>
      </c>
      <c r="AA63" s="54">
        <v>56.591000000000001</v>
      </c>
      <c r="AB63" s="54">
        <v>57.871000000000002</v>
      </c>
      <c r="AC63" s="54">
        <v>58.593000000000004</v>
      </c>
      <c r="AD63" s="54">
        <v>58.491999999999997</v>
      </c>
      <c r="AE63" s="54">
        <v>58.387999999999998</v>
      </c>
      <c r="AF63" s="54">
        <v>56.308999999999997</v>
      </c>
      <c r="AG63" s="54">
        <v>56.131</v>
      </c>
      <c r="AH63" s="54">
        <v>50.814999999999998</v>
      </c>
      <c r="AI63" s="54">
        <v>49.325000000000003</v>
      </c>
      <c r="AJ63" s="54">
        <v>48.21</v>
      </c>
      <c r="AK63" s="54">
        <v>50.536000000000001</v>
      </c>
      <c r="AL63" s="54">
        <v>54.320999999999998</v>
      </c>
      <c r="AM63" s="54">
        <v>57.646000000000001</v>
      </c>
      <c r="AN63" s="54">
        <v>61.177999999999997</v>
      </c>
      <c r="AO63" s="54">
        <v>63.281999999999996</v>
      </c>
      <c r="AP63" s="54">
        <v>63.793999999999997</v>
      </c>
      <c r="AQ63" s="54">
        <v>61.49</v>
      </c>
      <c r="AR63" s="54">
        <v>58.277000000000001</v>
      </c>
      <c r="AS63" s="54">
        <v>57.155999999999999</v>
      </c>
      <c r="AT63" s="54">
        <v>53.917000000000002</v>
      </c>
      <c r="AU63" s="54">
        <v>50.508000000000003</v>
      </c>
      <c r="AV63" s="54">
        <v>47.972999999999999</v>
      </c>
      <c r="AW63" s="54">
        <v>47.774000000000001</v>
      </c>
      <c r="AX63" s="54">
        <v>52.821510000000004</v>
      </c>
      <c r="AY63" s="54">
        <v>57.255279999999999</v>
      </c>
      <c r="AZ63" s="238">
        <v>59.904089999999997</v>
      </c>
      <c r="BA63" s="238">
        <v>61.80247</v>
      </c>
      <c r="BB63" s="238">
        <v>62.717469999999999</v>
      </c>
      <c r="BC63" s="238">
        <v>62.6066</v>
      </c>
      <c r="BD63" s="238">
        <v>59.522979999999997</v>
      </c>
      <c r="BE63" s="238">
        <v>57.03246</v>
      </c>
      <c r="BF63" s="238">
        <v>52.325099999999999</v>
      </c>
      <c r="BG63" s="238">
        <v>50.13785</v>
      </c>
      <c r="BH63" s="238">
        <v>47.558</v>
      </c>
      <c r="BI63" s="238">
        <v>48.238329999999998</v>
      </c>
      <c r="BJ63" s="238">
        <v>51.40372</v>
      </c>
      <c r="BK63" s="238">
        <v>55.868130000000001</v>
      </c>
      <c r="BL63" s="238">
        <v>58.570030000000003</v>
      </c>
      <c r="BM63" s="238">
        <v>60.51782</v>
      </c>
      <c r="BN63" s="238">
        <v>61.472349999999999</v>
      </c>
      <c r="BO63" s="238">
        <v>61.401780000000002</v>
      </c>
      <c r="BP63" s="238">
        <v>58.352040000000002</v>
      </c>
      <c r="BQ63" s="238">
        <v>55.902760000000001</v>
      </c>
      <c r="BR63" s="238">
        <v>51.237580000000001</v>
      </c>
      <c r="BS63" s="238">
        <v>49.094929999999998</v>
      </c>
      <c r="BT63" s="238">
        <v>46.561959999999999</v>
      </c>
      <c r="BU63" s="238">
        <v>47.285220000000002</v>
      </c>
      <c r="BV63" s="238">
        <v>50.495750000000001</v>
      </c>
    </row>
    <row r="64" spans="1:74" ht="11.15" customHeight="1" x14ac:dyDescent="0.25">
      <c r="A64" s="48" t="s">
        <v>493</v>
      </c>
      <c r="B64" s="137" t="s">
        <v>104</v>
      </c>
      <c r="C64" s="558">
        <v>1299.8931849999999</v>
      </c>
      <c r="D64" s="558">
        <v>1282.712679</v>
      </c>
      <c r="E64" s="558">
        <v>1326.7220090000001</v>
      </c>
      <c r="F64" s="558">
        <v>1403.5993410000001</v>
      </c>
      <c r="G64" s="558">
        <v>1432.23847</v>
      </c>
      <c r="H64" s="558">
        <v>1457.703137</v>
      </c>
      <c r="I64" s="558">
        <v>1453.987995</v>
      </c>
      <c r="J64" s="558">
        <v>1437.578019</v>
      </c>
      <c r="K64" s="558">
        <v>1423.1812500000001</v>
      </c>
      <c r="L64" s="558">
        <v>1386.329254</v>
      </c>
      <c r="M64" s="558">
        <v>1388.7240099999999</v>
      </c>
      <c r="N64" s="558">
        <v>1343.3477109999999</v>
      </c>
      <c r="O64" s="558">
        <v>1337.1033399999999</v>
      </c>
      <c r="P64" s="558">
        <v>1303.06792</v>
      </c>
      <c r="Q64" s="558">
        <v>1310.94721</v>
      </c>
      <c r="R64" s="558">
        <v>1298.811995</v>
      </c>
      <c r="S64" s="558">
        <v>1303.867405</v>
      </c>
      <c r="T64" s="558">
        <v>1281.363983</v>
      </c>
      <c r="U64" s="558">
        <v>1278.1167359999999</v>
      </c>
      <c r="V64" s="558">
        <v>1250.2037230000001</v>
      </c>
      <c r="W64" s="558">
        <v>1250.9396790000001</v>
      </c>
      <c r="X64" s="558">
        <v>1252.9669180000001</v>
      </c>
      <c r="Y64" s="558">
        <v>1233.747879</v>
      </c>
      <c r="Z64" s="558">
        <v>1198.6124299999999</v>
      </c>
      <c r="AA64" s="558">
        <v>1190.10285</v>
      </c>
      <c r="AB64" s="558">
        <v>1165.6142279999999</v>
      </c>
      <c r="AC64" s="558">
        <v>1154.2380989999999</v>
      </c>
      <c r="AD64" s="558">
        <v>1153.830189</v>
      </c>
      <c r="AE64" s="558">
        <v>1172.1564060000001</v>
      </c>
      <c r="AF64" s="558">
        <v>1180.4096030000001</v>
      </c>
      <c r="AG64" s="558">
        <v>1215.318088</v>
      </c>
      <c r="AH64" s="558">
        <v>1212.6715799999999</v>
      </c>
      <c r="AI64" s="558">
        <v>1215.5591079999999</v>
      </c>
      <c r="AJ64" s="558">
        <v>1230.5137460000001</v>
      </c>
      <c r="AK64" s="558">
        <v>1226.776977</v>
      </c>
      <c r="AL64" s="558">
        <v>1222.5920630000001</v>
      </c>
      <c r="AM64" s="558">
        <v>1254.576802</v>
      </c>
      <c r="AN64" s="558">
        <v>1266.747167</v>
      </c>
      <c r="AO64" s="558">
        <v>1230.791072</v>
      </c>
      <c r="AP64" s="558">
        <v>1245.4618399999999</v>
      </c>
      <c r="AQ64" s="558">
        <v>1259.9972250000001</v>
      </c>
      <c r="AR64" s="558">
        <v>1264.4026940000001</v>
      </c>
      <c r="AS64" s="558">
        <v>1271.432157</v>
      </c>
      <c r="AT64" s="558">
        <v>1258.1908470000001</v>
      </c>
      <c r="AU64" s="558">
        <v>1283.385556</v>
      </c>
      <c r="AV64" s="558">
        <v>1263.9221010000001</v>
      </c>
      <c r="AW64" s="558">
        <v>1267.1086069999999</v>
      </c>
      <c r="AX64" s="558">
        <v>1264.7299175999999</v>
      </c>
      <c r="AY64" s="558">
        <v>1251.1364596999999</v>
      </c>
      <c r="AZ64" s="559">
        <v>1230.3869999999999</v>
      </c>
      <c r="BA64" s="559">
        <v>1233.4570000000001</v>
      </c>
      <c r="BB64" s="559">
        <v>1243.231</v>
      </c>
      <c r="BC64" s="559">
        <v>1263.2629999999999</v>
      </c>
      <c r="BD64" s="559">
        <v>1262.049</v>
      </c>
      <c r="BE64" s="559">
        <v>1270.6880000000001</v>
      </c>
      <c r="BF64" s="559">
        <v>1267.875</v>
      </c>
      <c r="BG64" s="559">
        <v>1269.539</v>
      </c>
      <c r="BH64" s="559">
        <v>1257.396</v>
      </c>
      <c r="BI64" s="559">
        <v>1256.346</v>
      </c>
      <c r="BJ64" s="559">
        <v>1237.6679999999999</v>
      </c>
      <c r="BK64" s="559">
        <v>1251.021</v>
      </c>
      <c r="BL64" s="559">
        <v>1239.7270000000001</v>
      </c>
      <c r="BM64" s="559">
        <v>1242.511</v>
      </c>
      <c r="BN64" s="559">
        <v>1257.595</v>
      </c>
      <c r="BO64" s="559">
        <v>1281.002</v>
      </c>
      <c r="BP64" s="559">
        <v>1281.0139999999999</v>
      </c>
      <c r="BQ64" s="559">
        <v>1286.732</v>
      </c>
      <c r="BR64" s="559">
        <v>1289.223</v>
      </c>
      <c r="BS64" s="559">
        <v>1294.5450000000001</v>
      </c>
      <c r="BT64" s="559">
        <v>1288.1500000000001</v>
      </c>
      <c r="BU64" s="559">
        <v>1291.3340000000001</v>
      </c>
      <c r="BV64" s="559">
        <v>1273.229</v>
      </c>
    </row>
    <row r="65" spans="1:74" ht="11.15" customHeight="1" x14ac:dyDescent="0.25">
      <c r="A65" s="48" t="s">
        <v>494</v>
      </c>
      <c r="B65" s="140" t="s">
        <v>383</v>
      </c>
      <c r="C65" s="564">
        <v>634.96699999999998</v>
      </c>
      <c r="D65" s="564">
        <v>634.96699999999998</v>
      </c>
      <c r="E65" s="564">
        <v>634.96699999999998</v>
      </c>
      <c r="F65" s="564">
        <v>637.82600000000002</v>
      </c>
      <c r="G65" s="564">
        <v>648.32600000000002</v>
      </c>
      <c r="H65" s="564">
        <v>656.02300000000002</v>
      </c>
      <c r="I65" s="564">
        <v>656.14</v>
      </c>
      <c r="J65" s="564">
        <v>647.53</v>
      </c>
      <c r="K65" s="564">
        <v>642.18600000000004</v>
      </c>
      <c r="L65" s="564">
        <v>638.55600000000004</v>
      </c>
      <c r="M65" s="564">
        <v>638.08500000000004</v>
      </c>
      <c r="N65" s="564">
        <v>638.08600000000001</v>
      </c>
      <c r="O65" s="564">
        <v>638.08500000000004</v>
      </c>
      <c r="P65" s="564">
        <v>637.77300000000002</v>
      </c>
      <c r="Q65" s="564">
        <v>637.774</v>
      </c>
      <c r="R65" s="564">
        <v>633.428</v>
      </c>
      <c r="S65" s="564">
        <v>627.58500000000004</v>
      </c>
      <c r="T65" s="564">
        <v>621.30399999999997</v>
      </c>
      <c r="U65" s="564">
        <v>621.30200000000002</v>
      </c>
      <c r="V65" s="564">
        <v>621.30200000000002</v>
      </c>
      <c r="W65" s="564">
        <v>617.76800000000003</v>
      </c>
      <c r="X65" s="564">
        <v>610.64599999999996</v>
      </c>
      <c r="Y65" s="564">
        <v>601.46699999999998</v>
      </c>
      <c r="Z65" s="564">
        <v>593.68200000000002</v>
      </c>
      <c r="AA65" s="564">
        <v>588.31700000000001</v>
      </c>
      <c r="AB65" s="564">
        <v>578.87199999999996</v>
      </c>
      <c r="AC65" s="564">
        <v>566.06100000000004</v>
      </c>
      <c r="AD65" s="564">
        <v>547.86599999999999</v>
      </c>
      <c r="AE65" s="564">
        <v>523.10900000000004</v>
      </c>
      <c r="AF65" s="564">
        <v>493.32400000000001</v>
      </c>
      <c r="AG65" s="564">
        <v>468.00599999999997</v>
      </c>
      <c r="AH65" s="564">
        <v>445.05700000000002</v>
      </c>
      <c r="AI65" s="564">
        <v>416.39299999999997</v>
      </c>
      <c r="AJ65" s="564">
        <v>398.56900000000002</v>
      </c>
      <c r="AK65" s="564">
        <v>388.41899999999998</v>
      </c>
      <c r="AL65" s="564">
        <v>372.03</v>
      </c>
      <c r="AM65" s="564">
        <v>371.57900000000001</v>
      </c>
      <c r="AN65" s="564">
        <v>371.57900000000001</v>
      </c>
      <c r="AO65" s="564">
        <v>371.17500000000001</v>
      </c>
      <c r="AP65" s="564">
        <v>363.72300000000001</v>
      </c>
      <c r="AQ65" s="564">
        <v>354.36599999999999</v>
      </c>
      <c r="AR65" s="564">
        <v>347.15800000000002</v>
      </c>
      <c r="AS65" s="564">
        <v>347.45400000000001</v>
      </c>
      <c r="AT65" s="564">
        <v>350.33</v>
      </c>
      <c r="AU65" s="564">
        <v>351.274</v>
      </c>
      <c r="AV65" s="564">
        <v>351.274</v>
      </c>
      <c r="AW65" s="564">
        <v>351.911</v>
      </c>
      <c r="AX65" s="564">
        <v>354.64771429000001</v>
      </c>
      <c r="AY65" s="564">
        <v>358.39554183000001</v>
      </c>
      <c r="AZ65" s="565">
        <v>360.49549999999999</v>
      </c>
      <c r="BA65" s="565">
        <v>363.48919999999998</v>
      </c>
      <c r="BB65" s="565">
        <v>366.68920000000003</v>
      </c>
      <c r="BC65" s="565">
        <v>369.68920000000003</v>
      </c>
      <c r="BD65" s="565">
        <v>369.68920000000003</v>
      </c>
      <c r="BE65" s="565">
        <v>369.68920000000003</v>
      </c>
      <c r="BF65" s="565">
        <v>369.68920000000003</v>
      </c>
      <c r="BG65" s="565">
        <v>369.68920000000003</v>
      </c>
      <c r="BH65" s="565">
        <v>369.68920000000003</v>
      </c>
      <c r="BI65" s="565">
        <v>369.68920000000003</v>
      </c>
      <c r="BJ65" s="565">
        <v>369.68920000000003</v>
      </c>
      <c r="BK65" s="565">
        <v>369.68920000000003</v>
      </c>
      <c r="BL65" s="565">
        <v>369.68920000000003</v>
      </c>
      <c r="BM65" s="565">
        <v>369.68920000000003</v>
      </c>
      <c r="BN65" s="565">
        <v>369.68920000000003</v>
      </c>
      <c r="BO65" s="565">
        <v>369.68920000000003</v>
      </c>
      <c r="BP65" s="565">
        <v>369.68920000000003</v>
      </c>
      <c r="BQ65" s="565">
        <v>369.68920000000003</v>
      </c>
      <c r="BR65" s="565">
        <v>369.68920000000003</v>
      </c>
      <c r="BS65" s="565">
        <v>369.68920000000003</v>
      </c>
      <c r="BT65" s="565">
        <v>369.68920000000003</v>
      </c>
      <c r="BU65" s="565">
        <v>369.68920000000003</v>
      </c>
      <c r="BV65" s="565">
        <v>369.68920000000003</v>
      </c>
    </row>
    <row r="66" spans="1:74" s="329" customFormat="1" ht="12" customHeight="1" x14ac:dyDescent="0.25">
      <c r="A66" s="328"/>
      <c r="B66" s="642" t="s">
        <v>784</v>
      </c>
      <c r="C66" s="621"/>
      <c r="D66" s="621"/>
      <c r="E66" s="621"/>
      <c r="F66" s="621"/>
      <c r="G66" s="621"/>
      <c r="H66" s="621"/>
      <c r="I66" s="621"/>
      <c r="J66" s="621"/>
      <c r="K66" s="621"/>
      <c r="L66" s="621"/>
      <c r="M66" s="621"/>
      <c r="N66" s="621"/>
      <c r="O66" s="621"/>
      <c r="P66" s="621"/>
      <c r="Q66" s="601"/>
      <c r="AY66" s="397"/>
      <c r="AZ66" s="397"/>
      <c r="BA66" s="397"/>
      <c r="BB66" s="397"/>
      <c r="BC66" s="397"/>
      <c r="BD66" s="397"/>
      <c r="BE66" s="397"/>
      <c r="BF66" s="397"/>
      <c r="BG66" s="397"/>
      <c r="BH66" s="397"/>
      <c r="BI66" s="397"/>
      <c r="BJ66" s="397"/>
    </row>
    <row r="67" spans="1:74" s="329" customFormat="1" ht="12" customHeight="1" x14ac:dyDescent="0.25">
      <c r="A67" s="328"/>
      <c r="B67" s="642" t="s">
        <v>808</v>
      </c>
      <c r="C67" s="621"/>
      <c r="D67" s="621"/>
      <c r="E67" s="621"/>
      <c r="F67" s="621"/>
      <c r="G67" s="621"/>
      <c r="H67" s="621"/>
      <c r="I67" s="621"/>
      <c r="J67" s="621"/>
      <c r="K67" s="621"/>
      <c r="L67" s="621"/>
      <c r="M67" s="621"/>
      <c r="N67" s="621"/>
      <c r="O67" s="621"/>
      <c r="P67" s="621"/>
      <c r="Q67" s="601"/>
      <c r="AY67" s="397"/>
      <c r="AZ67" s="397"/>
      <c r="BA67" s="397"/>
      <c r="BB67" s="397"/>
      <c r="BC67" s="397"/>
      <c r="BD67" s="397"/>
      <c r="BE67" s="397"/>
      <c r="BF67" s="397"/>
      <c r="BG67" s="397"/>
      <c r="BH67" s="397"/>
      <c r="BI67" s="397"/>
      <c r="BJ67" s="397"/>
    </row>
    <row r="68" spans="1:74" s="329" customFormat="1" ht="12" customHeight="1" x14ac:dyDescent="0.25">
      <c r="A68" s="328"/>
      <c r="B68" s="642" t="s">
        <v>1368</v>
      </c>
      <c r="C68" s="621"/>
      <c r="D68" s="621"/>
      <c r="E68" s="621"/>
      <c r="F68" s="621"/>
      <c r="G68" s="621"/>
      <c r="H68" s="621"/>
      <c r="I68" s="621"/>
      <c r="J68" s="621"/>
      <c r="K68" s="621"/>
      <c r="L68" s="621"/>
      <c r="M68" s="621"/>
      <c r="N68" s="621"/>
      <c r="O68" s="621"/>
      <c r="P68" s="621"/>
      <c r="Q68" s="601"/>
      <c r="AY68" s="397"/>
      <c r="AZ68" s="397"/>
      <c r="BA68" s="397"/>
      <c r="BB68" s="397"/>
      <c r="BC68" s="397"/>
      <c r="BD68" s="397"/>
      <c r="BE68" s="397"/>
      <c r="BF68" s="397"/>
      <c r="BG68" s="397"/>
      <c r="BH68" s="397"/>
      <c r="BI68" s="397"/>
      <c r="BJ68" s="397"/>
    </row>
    <row r="69" spans="1:74" s="329" customFormat="1" ht="12" customHeight="1" x14ac:dyDescent="0.25">
      <c r="A69" s="328"/>
      <c r="B69" s="643" t="s">
        <v>1369</v>
      </c>
      <c r="C69" s="601"/>
      <c r="D69" s="601"/>
      <c r="E69" s="601"/>
      <c r="F69" s="601"/>
      <c r="G69" s="601"/>
      <c r="H69" s="601"/>
      <c r="I69" s="601"/>
      <c r="J69" s="601"/>
      <c r="K69" s="601"/>
      <c r="L69" s="601"/>
      <c r="M69" s="601"/>
      <c r="N69" s="601"/>
      <c r="O69" s="601"/>
      <c r="P69" s="601"/>
      <c r="Q69" s="601"/>
      <c r="AY69" s="397"/>
      <c r="AZ69" s="397"/>
      <c r="BA69" s="397"/>
      <c r="BB69" s="397"/>
      <c r="BC69" s="397"/>
      <c r="BD69" s="397"/>
      <c r="BE69" s="397"/>
      <c r="BF69" s="397"/>
      <c r="BG69" s="397"/>
      <c r="BH69" s="397"/>
      <c r="BI69" s="397"/>
      <c r="BJ69" s="397"/>
    </row>
    <row r="70" spans="1:74" s="329" customFormat="1" ht="20.75" customHeight="1" x14ac:dyDescent="0.25">
      <c r="A70" s="328"/>
      <c r="B70" s="642" t="s">
        <v>1248</v>
      </c>
      <c r="C70" s="601"/>
      <c r="D70" s="601"/>
      <c r="E70" s="601"/>
      <c r="F70" s="601"/>
      <c r="G70" s="601"/>
      <c r="H70" s="601"/>
      <c r="I70" s="601"/>
      <c r="J70" s="601"/>
      <c r="K70" s="601"/>
      <c r="L70" s="601"/>
      <c r="M70" s="601"/>
      <c r="N70" s="601"/>
      <c r="O70" s="601"/>
      <c r="P70" s="601"/>
      <c r="Q70" s="601"/>
      <c r="AY70" s="397"/>
      <c r="AZ70" s="397"/>
      <c r="BA70" s="397"/>
      <c r="BB70" s="397"/>
      <c r="BC70" s="397"/>
      <c r="BD70" s="397"/>
      <c r="BE70" s="397"/>
      <c r="BF70" s="397"/>
      <c r="BG70" s="397"/>
      <c r="BH70" s="397"/>
      <c r="BI70" s="397"/>
      <c r="BJ70" s="397"/>
    </row>
    <row r="71" spans="1:74" s="329" customFormat="1" ht="12" customHeight="1" x14ac:dyDescent="0.25">
      <c r="A71" s="328"/>
      <c r="B71" s="642" t="s">
        <v>1370</v>
      </c>
      <c r="C71" s="621"/>
      <c r="D71" s="621"/>
      <c r="E71" s="621"/>
      <c r="F71" s="621"/>
      <c r="G71" s="621"/>
      <c r="H71" s="621"/>
      <c r="I71" s="621"/>
      <c r="J71" s="621"/>
      <c r="K71" s="621"/>
      <c r="L71" s="621"/>
      <c r="M71" s="621"/>
      <c r="N71" s="621"/>
      <c r="O71" s="621"/>
      <c r="P71" s="621"/>
      <c r="Q71" s="601"/>
      <c r="AY71" s="397"/>
      <c r="AZ71" s="397"/>
      <c r="BA71" s="397"/>
      <c r="BB71" s="397"/>
      <c r="BC71" s="397"/>
      <c r="BD71" s="397"/>
      <c r="BE71" s="397"/>
      <c r="BF71" s="397"/>
      <c r="BG71" s="397"/>
      <c r="BH71" s="397"/>
      <c r="BI71" s="397"/>
      <c r="BJ71" s="397"/>
    </row>
    <row r="72" spans="1:74" s="329" customFormat="1" ht="23.25" customHeight="1" x14ac:dyDescent="0.25">
      <c r="A72" s="328"/>
      <c r="B72" s="642" t="s">
        <v>1259</v>
      </c>
      <c r="C72" s="621"/>
      <c r="D72" s="621"/>
      <c r="E72" s="621"/>
      <c r="F72" s="621"/>
      <c r="G72" s="621"/>
      <c r="H72" s="621"/>
      <c r="I72" s="621"/>
      <c r="J72" s="621"/>
      <c r="K72" s="621"/>
      <c r="L72" s="621"/>
      <c r="M72" s="621"/>
      <c r="N72" s="621"/>
      <c r="O72" s="621"/>
      <c r="P72" s="621"/>
      <c r="Q72" s="601"/>
      <c r="AY72" s="397"/>
      <c r="AZ72" s="397"/>
      <c r="BA72" s="397"/>
      <c r="BB72" s="397"/>
      <c r="BC72" s="397"/>
      <c r="BD72" s="397"/>
      <c r="BE72" s="397"/>
      <c r="BF72" s="397"/>
      <c r="BG72" s="397"/>
      <c r="BH72" s="397"/>
      <c r="BI72" s="397"/>
      <c r="BJ72" s="397"/>
    </row>
    <row r="73" spans="1:74" s="329" customFormat="1" ht="12" customHeight="1" x14ac:dyDescent="0.25">
      <c r="A73" s="328"/>
      <c r="B73" s="605" t="s">
        <v>783</v>
      </c>
      <c r="C73" s="606"/>
      <c r="D73" s="606"/>
      <c r="E73" s="606"/>
      <c r="F73" s="606"/>
      <c r="G73" s="606"/>
      <c r="H73" s="606"/>
      <c r="I73" s="606"/>
      <c r="J73" s="606"/>
      <c r="K73" s="606"/>
      <c r="L73" s="606"/>
      <c r="M73" s="606"/>
      <c r="N73" s="606"/>
      <c r="O73" s="606"/>
      <c r="P73" s="606"/>
      <c r="Q73" s="606"/>
      <c r="AY73" s="397"/>
      <c r="AZ73" s="397"/>
      <c r="BA73" s="397"/>
      <c r="BB73" s="397"/>
      <c r="BC73" s="397"/>
      <c r="BD73" s="397"/>
      <c r="BE73" s="397"/>
      <c r="BF73" s="397"/>
      <c r="BG73" s="397"/>
      <c r="BH73" s="397"/>
      <c r="BI73" s="397"/>
      <c r="BJ73" s="397"/>
    </row>
    <row r="74" spans="1:74" s="329" customFormat="1" ht="12" customHeight="1" x14ac:dyDescent="0.25">
      <c r="A74" s="328"/>
      <c r="B74" s="646" t="s">
        <v>809</v>
      </c>
      <c r="C74" s="621"/>
      <c r="D74" s="621"/>
      <c r="E74" s="621"/>
      <c r="F74" s="621"/>
      <c r="G74" s="621"/>
      <c r="H74" s="621"/>
      <c r="I74" s="621"/>
      <c r="J74" s="621"/>
      <c r="K74" s="621"/>
      <c r="L74" s="621"/>
      <c r="M74" s="621"/>
      <c r="N74" s="621"/>
      <c r="O74" s="621"/>
      <c r="P74" s="621"/>
      <c r="Q74" s="601"/>
      <c r="AY74" s="397"/>
      <c r="AZ74" s="397"/>
      <c r="BA74" s="397"/>
      <c r="BB74" s="397"/>
      <c r="BC74" s="397"/>
      <c r="BD74" s="397"/>
      <c r="BE74" s="397"/>
      <c r="BF74" s="397"/>
      <c r="BG74" s="397"/>
      <c r="BH74" s="397"/>
      <c r="BI74" s="397"/>
      <c r="BJ74" s="397"/>
    </row>
    <row r="75" spans="1:74" s="329" customFormat="1" ht="12" customHeight="1" x14ac:dyDescent="0.25">
      <c r="A75" s="328"/>
      <c r="B75" s="646" t="s">
        <v>810</v>
      </c>
      <c r="C75" s="601"/>
      <c r="D75" s="601"/>
      <c r="E75" s="601"/>
      <c r="F75" s="601"/>
      <c r="G75" s="601"/>
      <c r="H75" s="601"/>
      <c r="I75" s="601"/>
      <c r="J75" s="601"/>
      <c r="K75" s="601"/>
      <c r="L75" s="601"/>
      <c r="M75" s="601"/>
      <c r="N75" s="601"/>
      <c r="O75" s="601"/>
      <c r="P75" s="601"/>
      <c r="Q75" s="601"/>
      <c r="AY75" s="397"/>
      <c r="AZ75" s="397"/>
      <c r="BA75" s="397"/>
      <c r="BB75" s="397"/>
      <c r="BC75" s="397"/>
      <c r="BD75" s="397"/>
      <c r="BE75" s="397"/>
      <c r="BF75" s="397"/>
      <c r="BG75" s="397"/>
      <c r="BH75" s="397"/>
      <c r="BI75" s="397"/>
      <c r="BJ75" s="397"/>
    </row>
    <row r="76" spans="1:74" s="329" customFormat="1" ht="12" customHeight="1" x14ac:dyDescent="0.25">
      <c r="A76" s="328"/>
      <c r="B76" s="619" t="str">
        <f>"Notes: "&amp;"EIA completed modeling and analysis for this report on " &amp;Dates!$D$2&amp;"."</f>
        <v>Notes: EIA completed modeling and analysis for this report on Thursday February 1, 2024.</v>
      </c>
      <c r="C76" s="612"/>
      <c r="D76" s="612"/>
      <c r="E76" s="612"/>
      <c r="F76" s="612"/>
      <c r="G76" s="612"/>
      <c r="H76" s="612"/>
      <c r="I76" s="612"/>
      <c r="J76" s="612"/>
      <c r="K76" s="612"/>
      <c r="L76" s="612"/>
      <c r="M76" s="612"/>
      <c r="N76" s="612"/>
      <c r="O76" s="612"/>
      <c r="P76" s="612"/>
      <c r="Q76" s="612"/>
      <c r="AY76" s="397"/>
      <c r="AZ76" s="397"/>
      <c r="BA76" s="397"/>
      <c r="BB76" s="397"/>
      <c r="BC76" s="397"/>
      <c r="BD76" s="397"/>
      <c r="BE76" s="397"/>
      <c r="BF76" s="397"/>
      <c r="BG76" s="397"/>
      <c r="BH76" s="397"/>
      <c r="BI76" s="397"/>
      <c r="BJ76" s="397"/>
    </row>
    <row r="77" spans="1:74" s="329" customFormat="1" ht="12" customHeight="1" x14ac:dyDescent="0.25">
      <c r="A77" s="328"/>
      <c r="B77" s="611" t="s">
        <v>334</v>
      </c>
      <c r="C77" s="612"/>
      <c r="D77" s="612"/>
      <c r="E77" s="612"/>
      <c r="F77" s="612"/>
      <c r="G77" s="612"/>
      <c r="H77" s="612"/>
      <c r="I77" s="612"/>
      <c r="J77" s="612"/>
      <c r="K77" s="612"/>
      <c r="L77" s="612"/>
      <c r="M77" s="612"/>
      <c r="N77" s="612"/>
      <c r="O77" s="612"/>
      <c r="P77" s="612"/>
      <c r="Q77" s="612"/>
      <c r="AY77" s="397"/>
      <c r="AZ77" s="397"/>
      <c r="BA77" s="397"/>
      <c r="BB77" s="397"/>
      <c r="BC77" s="397"/>
      <c r="BD77" s="397"/>
      <c r="BE77" s="397"/>
      <c r="BF77" s="397"/>
      <c r="BG77" s="397"/>
      <c r="BH77" s="397"/>
      <c r="BI77" s="397"/>
      <c r="BJ77" s="397"/>
    </row>
    <row r="78" spans="1:74" s="329" customFormat="1" ht="12" customHeight="1" x14ac:dyDescent="0.25">
      <c r="A78" s="328"/>
      <c r="B78" s="620" t="s">
        <v>811</v>
      </c>
      <c r="C78" s="621"/>
      <c r="D78" s="621"/>
      <c r="E78" s="621"/>
      <c r="F78" s="621"/>
      <c r="G78" s="621"/>
      <c r="H78" s="621"/>
      <c r="I78" s="621"/>
      <c r="J78" s="621"/>
      <c r="K78" s="621"/>
      <c r="L78" s="621"/>
      <c r="M78" s="621"/>
      <c r="N78" s="621"/>
      <c r="O78" s="621"/>
      <c r="P78" s="621"/>
      <c r="Q78" s="601"/>
      <c r="AY78" s="397"/>
      <c r="AZ78" s="397"/>
      <c r="BA78" s="397"/>
      <c r="BB78" s="397"/>
      <c r="BC78" s="397"/>
      <c r="BD78" s="397"/>
      <c r="BE78" s="397"/>
      <c r="BF78" s="397"/>
      <c r="BG78" s="397"/>
      <c r="BH78" s="397"/>
      <c r="BI78" s="397"/>
      <c r="BJ78" s="397"/>
    </row>
    <row r="79" spans="1:74" s="329" customFormat="1" ht="12" customHeight="1" x14ac:dyDescent="0.25">
      <c r="A79" s="328"/>
      <c r="B79" s="607" t="s">
        <v>812</v>
      </c>
      <c r="C79" s="609"/>
      <c r="D79" s="609"/>
      <c r="E79" s="609"/>
      <c r="F79" s="609"/>
      <c r="G79" s="609"/>
      <c r="H79" s="609"/>
      <c r="I79" s="609"/>
      <c r="J79" s="609"/>
      <c r="K79" s="609"/>
      <c r="L79" s="609"/>
      <c r="M79" s="609"/>
      <c r="N79" s="609"/>
      <c r="O79" s="609"/>
      <c r="P79" s="609"/>
      <c r="Q79" s="601"/>
      <c r="AY79" s="397"/>
      <c r="AZ79" s="397"/>
      <c r="BA79" s="397"/>
      <c r="BB79" s="397"/>
      <c r="BC79" s="397"/>
      <c r="BD79" s="397"/>
      <c r="BE79" s="397"/>
      <c r="BF79" s="397"/>
      <c r="BG79" s="397"/>
      <c r="BH79" s="397"/>
      <c r="BI79" s="397"/>
      <c r="BJ79" s="397"/>
    </row>
    <row r="80" spans="1:74" s="329" customFormat="1" ht="12" customHeight="1" x14ac:dyDescent="0.25">
      <c r="A80" s="328"/>
      <c r="B80" s="608" t="s">
        <v>802</v>
      </c>
      <c r="C80" s="609"/>
      <c r="D80" s="609"/>
      <c r="E80" s="609"/>
      <c r="F80" s="609"/>
      <c r="G80" s="609"/>
      <c r="H80" s="609"/>
      <c r="I80" s="609"/>
      <c r="J80" s="609"/>
      <c r="K80" s="609"/>
      <c r="L80" s="609"/>
      <c r="M80" s="609"/>
      <c r="N80" s="609"/>
      <c r="O80" s="609"/>
      <c r="P80" s="609"/>
      <c r="Q80" s="601"/>
      <c r="AY80" s="397"/>
      <c r="AZ80" s="397"/>
      <c r="BA80" s="397"/>
      <c r="BB80" s="397"/>
      <c r="BC80" s="397"/>
      <c r="BD80" s="397"/>
      <c r="BE80" s="397"/>
      <c r="BF80" s="397"/>
      <c r="BG80" s="397"/>
      <c r="BH80" s="397"/>
      <c r="BI80" s="397"/>
      <c r="BJ80" s="397"/>
    </row>
    <row r="81" spans="1:74" s="330" customFormat="1" ht="12" customHeight="1" x14ac:dyDescent="0.25">
      <c r="A81" s="322"/>
      <c r="B81" s="628" t="s">
        <v>1242</v>
      </c>
      <c r="C81" s="601"/>
      <c r="D81" s="601"/>
      <c r="E81" s="601"/>
      <c r="F81" s="601"/>
      <c r="G81" s="601"/>
      <c r="H81" s="601"/>
      <c r="I81" s="601"/>
      <c r="J81" s="601"/>
      <c r="K81" s="601"/>
      <c r="L81" s="601"/>
      <c r="M81" s="601"/>
      <c r="N81" s="601"/>
      <c r="O81" s="601"/>
      <c r="P81" s="601"/>
      <c r="Q81" s="601"/>
      <c r="AY81" s="398"/>
      <c r="AZ81" s="398"/>
      <c r="BA81" s="398"/>
      <c r="BB81" s="398"/>
      <c r="BC81" s="398"/>
      <c r="BD81" s="398"/>
      <c r="BE81" s="398"/>
      <c r="BF81" s="398"/>
      <c r="BG81" s="398"/>
      <c r="BH81" s="398"/>
      <c r="BI81" s="398"/>
      <c r="BJ81" s="398"/>
    </row>
    <row r="82" spans="1:74" ht="10" x14ac:dyDescent="0.2">
      <c r="BD82" s="296"/>
      <c r="BE82" s="296"/>
      <c r="BF82" s="296"/>
      <c r="BK82" s="296"/>
      <c r="BL82" s="296"/>
      <c r="BM82" s="296"/>
      <c r="BN82" s="296"/>
      <c r="BO82" s="296"/>
      <c r="BP82" s="296"/>
      <c r="BQ82" s="296"/>
      <c r="BR82" s="296"/>
      <c r="BS82" s="296"/>
      <c r="BT82" s="296"/>
      <c r="BU82" s="296"/>
      <c r="BV82" s="296"/>
    </row>
    <row r="83" spans="1:74" ht="10" x14ac:dyDescent="0.2">
      <c r="BD83" s="296"/>
      <c r="BE83" s="296"/>
      <c r="BF83" s="296"/>
      <c r="BK83" s="296"/>
      <c r="BL83" s="296"/>
      <c r="BM83" s="296"/>
      <c r="BN83" s="296"/>
      <c r="BO83" s="296"/>
      <c r="BP83" s="296"/>
      <c r="BQ83" s="296"/>
      <c r="BR83" s="296"/>
      <c r="BS83" s="296"/>
      <c r="BT83" s="296"/>
      <c r="BU83" s="296"/>
      <c r="BV83" s="296"/>
    </row>
    <row r="84" spans="1:74" ht="10" x14ac:dyDescent="0.2">
      <c r="BD84" s="296"/>
      <c r="BE84" s="296"/>
      <c r="BF84" s="296"/>
      <c r="BK84" s="296"/>
      <c r="BL84" s="296"/>
      <c r="BM84" s="296"/>
      <c r="BN84" s="296"/>
      <c r="BO84" s="296"/>
      <c r="BP84" s="296"/>
      <c r="BQ84" s="296"/>
      <c r="BR84" s="296"/>
      <c r="BS84" s="296"/>
      <c r="BT84" s="296"/>
      <c r="BU84" s="296"/>
      <c r="BV84" s="296"/>
    </row>
    <row r="85" spans="1:74" ht="10" x14ac:dyDescent="0.2">
      <c r="BD85" s="296"/>
      <c r="BE85" s="296"/>
      <c r="BF85" s="296"/>
      <c r="BK85" s="296"/>
      <c r="BL85" s="296"/>
      <c r="BM85" s="296"/>
      <c r="BN85" s="296"/>
      <c r="BO85" s="296"/>
      <c r="BP85" s="296"/>
      <c r="BQ85" s="296"/>
      <c r="BR85" s="296"/>
      <c r="BS85" s="296"/>
      <c r="BT85" s="296"/>
      <c r="BU85" s="296"/>
      <c r="BV85" s="296"/>
    </row>
    <row r="86" spans="1:74" ht="10" x14ac:dyDescent="0.2">
      <c r="BD86" s="296"/>
      <c r="BE86" s="296"/>
      <c r="BF86" s="296"/>
      <c r="BK86" s="296"/>
      <c r="BL86" s="296"/>
      <c r="BM86" s="296"/>
      <c r="BN86" s="296"/>
      <c r="BO86" s="296"/>
      <c r="BP86" s="296"/>
      <c r="BQ86" s="296"/>
      <c r="BR86" s="296"/>
      <c r="BS86" s="296"/>
      <c r="BT86" s="296"/>
      <c r="BU86" s="296"/>
      <c r="BV86" s="296"/>
    </row>
    <row r="87" spans="1:74" ht="10" x14ac:dyDescent="0.2">
      <c r="BD87" s="296"/>
      <c r="BE87" s="296"/>
      <c r="BF87" s="296"/>
      <c r="BK87" s="296"/>
      <c r="BL87" s="296"/>
      <c r="BM87" s="296"/>
      <c r="BN87" s="296"/>
      <c r="BO87" s="296"/>
      <c r="BP87" s="296"/>
      <c r="BQ87" s="296"/>
      <c r="BR87" s="296"/>
      <c r="BS87" s="296"/>
      <c r="BT87" s="296"/>
      <c r="BU87" s="296"/>
      <c r="BV87" s="296"/>
    </row>
    <row r="88" spans="1:74" ht="10" x14ac:dyDescent="0.2">
      <c r="BD88" s="296"/>
      <c r="BE88" s="296"/>
      <c r="BF88" s="296"/>
      <c r="BK88" s="296"/>
      <c r="BL88" s="296"/>
      <c r="BM88" s="296"/>
      <c r="BN88" s="296"/>
      <c r="BO88" s="296"/>
      <c r="BP88" s="296"/>
      <c r="BQ88" s="296"/>
      <c r="BR88" s="296"/>
      <c r="BS88" s="296"/>
      <c r="BT88" s="296"/>
      <c r="BU88" s="296"/>
      <c r="BV88" s="296"/>
    </row>
    <row r="89" spans="1:74" ht="10" x14ac:dyDescent="0.2">
      <c r="BD89" s="296"/>
      <c r="BE89" s="296"/>
      <c r="BF89" s="296"/>
      <c r="BK89" s="296"/>
      <c r="BL89" s="296"/>
      <c r="BM89" s="296"/>
      <c r="BN89" s="296"/>
      <c r="BO89" s="296"/>
      <c r="BP89" s="296"/>
      <c r="BQ89" s="296"/>
      <c r="BR89" s="296"/>
      <c r="BS89" s="296"/>
      <c r="BT89" s="296"/>
      <c r="BU89" s="296"/>
      <c r="BV89" s="296"/>
    </row>
    <row r="90" spans="1:74" ht="10" x14ac:dyDescent="0.2">
      <c r="BD90" s="296"/>
      <c r="BE90" s="296"/>
      <c r="BF90" s="296"/>
      <c r="BK90" s="296"/>
      <c r="BL90" s="296"/>
      <c r="BM90" s="296"/>
      <c r="BN90" s="296"/>
      <c r="BO90" s="296"/>
      <c r="BP90" s="296"/>
      <c r="BQ90" s="296"/>
      <c r="BR90" s="296"/>
      <c r="BS90" s="296"/>
      <c r="BT90" s="296"/>
      <c r="BU90" s="296"/>
      <c r="BV90" s="296"/>
    </row>
    <row r="91" spans="1:74" ht="10" x14ac:dyDescent="0.2">
      <c r="BD91" s="296"/>
      <c r="BE91" s="296"/>
      <c r="BF91" s="296"/>
      <c r="BK91" s="296"/>
      <c r="BL91" s="296"/>
      <c r="BM91" s="296"/>
      <c r="BN91" s="296"/>
      <c r="BO91" s="296"/>
      <c r="BP91" s="296"/>
      <c r="BQ91" s="296"/>
      <c r="BR91" s="296"/>
      <c r="BS91" s="296"/>
      <c r="BT91" s="296"/>
      <c r="BU91" s="296"/>
      <c r="BV91" s="296"/>
    </row>
    <row r="92" spans="1:74" ht="10" x14ac:dyDescent="0.2">
      <c r="BD92" s="296"/>
      <c r="BE92" s="296"/>
      <c r="BF92" s="296"/>
      <c r="BK92" s="296"/>
      <c r="BL92" s="296"/>
      <c r="BM92" s="296"/>
      <c r="BN92" s="296"/>
      <c r="BO92" s="296"/>
      <c r="BP92" s="296"/>
      <c r="BQ92" s="296"/>
      <c r="BR92" s="296"/>
      <c r="BS92" s="296"/>
      <c r="BT92" s="296"/>
      <c r="BU92" s="296"/>
      <c r="BV92" s="296"/>
    </row>
    <row r="93" spans="1:74" ht="10" x14ac:dyDescent="0.2">
      <c r="BD93" s="296"/>
      <c r="BE93" s="296"/>
      <c r="BF93" s="296"/>
      <c r="BK93" s="296"/>
      <c r="BL93" s="296"/>
      <c r="BM93" s="296"/>
      <c r="BN93" s="296"/>
      <c r="BO93" s="296"/>
      <c r="BP93" s="296"/>
      <c r="BQ93" s="296"/>
      <c r="BR93" s="296"/>
      <c r="BS93" s="296"/>
      <c r="BT93" s="296"/>
      <c r="BU93" s="296"/>
      <c r="BV93" s="296"/>
    </row>
    <row r="94" spans="1:74" ht="10" x14ac:dyDescent="0.2">
      <c r="BD94" s="296"/>
      <c r="BE94" s="296"/>
      <c r="BF94" s="296"/>
      <c r="BK94" s="296"/>
      <c r="BL94" s="296"/>
      <c r="BM94" s="296"/>
      <c r="BN94" s="296"/>
      <c r="BO94" s="296"/>
      <c r="BP94" s="296"/>
      <c r="BQ94" s="296"/>
      <c r="BR94" s="296"/>
      <c r="BS94" s="296"/>
      <c r="BT94" s="296"/>
      <c r="BU94" s="296"/>
      <c r="BV94" s="296"/>
    </row>
    <row r="95" spans="1:74" ht="10" x14ac:dyDescent="0.2">
      <c r="BD95" s="296"/>
      <c r="BE95" s="296"/>
      <c r="BF95" s="296"/>
      <c r="BK95" s="296"/>
      <c r="BL95" s="296"/>
      <c r="BM95" s="296"/>
      <c r="BN95" s="296"/>
      <c r="BO95" s="296"/>
      <c r="BP95" s="296"/>
      <c r="BQ95" s="296"/>
      <c r="BR95" s="296"/>
      <c r="BS95" s="296"/>
      <c r="BT95" s="296"/>
      <c r="BU95" s="296"/>
      <c r="BV95" s="296"/>
    </row>
    <row r="96" spans="1:74" ht="10" x14ac:dyDescent="0.2">
      <c r="BD96" s="296"/>
      <c r="BE96" s="296"/>
      <c r="BF96" s="296"/>
      <c r="BK96" s="296"/>
      <c r="BL96" s="296"/>
      <c r="BM96" s="296"/>
      <c r="BN96" s="296"/>
      <c r="BO96" s="296"/>
      <c r="BP96" s="296"/>
      <c r="BQ96" s="296"/>
      <c r="BR96" s="296"/>
      <c r="BS96" s="296"/>
      <c r="BT96" s="296"/>
      <c r="BU96" s="296"/>
      <c r="BV96" s="296"/>
    </row>
    <row r="97" spans="56:74" ht="10" x14ac:dyDescent="0.2">
      <c r="BD97" s="296"/>
      <c r="BE97" s="296"/>
      <c r="BF97" s="296"/>
      <c r="BK97" s="296"/>
      <c r="BL97" s="296"/>
      <c r="BM97" s="296"/>
      <c r="BN97" s="296"/>
      <c r="BO97" s="296"/>
      <c r="BP97" s="296"/>
      <c r="BQ97" s="296"/>
      <c r="BR97" s="296"/>
      <c r="BS97" s="296"/>
      <c r="BT97" s="296"/>
      <c r="BU97" s="296"/>
      <c r="BV97" s="296"/>
    </row>
    <row r="98" spans="56:74" ht="10" x14ac:dyDescent="0.2">
      <c r="BD98" s="296"/>
      <c r="BE98" s="296"/>
      <c r="BF98" s="296"/>
      <c r="BK98" s="296"/>
      <c r="BL98" s="296"/>
      <c r="BM98" s="296"/>
      <c r="BN98" s="296"/>
      <c r="BO98" s="296"/>
      <c r="BP98" s="296"/>
      <c r="BQ98" s="296"/>
      <c r="BR98" s="296"/>
      <c r="BS98" s="296"/>
      <c r="BT98" s="296"/>
      <c r="BU98" s="296"/>
      <c r="BV98" s="296"/>
    </row>
    <row r="99" spans="56:74" ht="10" x14ac:dyDescent="0.2">
      <c r="BD99" s="296"/>
      <c r="BE99" s="296"/>
      <c r="BF99" s="296"/>
      <c r="BK99" s="296"/>
      <c r="BL99" s="296"/>
      <c r="BM99" s="296"/>
      <c r="BN99" s="296"/>
      <c r="BO99" s="296"/>
      <c r="BP99" s="296"/>
      <c r="BQ99" s="296"/>
      <c r="BR99" s="296"/>
      <c r="BS99" s="296"/>
      <c r="BT99" s="296"/>
      <c r="BU99" s="296"/>
      <c r="BV99" s="296"/>
    </row>
    <row r="100" spans="56:74" ht="10" x14ac:dyDescent="0.2">
      <c r="BD100" s="296"/>
      <c r="BE100" s="296"/>
      <c r="BF100" s="296"/>
      <c r="BK100" s="296"/>
      <c r="BL100" s="296"/>
      <c r="BM100" s="296"/>
      <c r="BN100" s="296"/>
      <c r="BO100" s="296"/>
      <c r="BP100" s="296"/>
      <c r="BQ100" s="296"/>
      <c r="BR100" s="296"/>
      <c r="BS100" s="296"/>
      <c r="BT100" s="296"/>
      <c r="BU100" s="296"/>
      <c r="BV100" s="296"/>
    </row>
    <row r="101" spans="56:74" ht="10" x14ac:dyDescent="0.2">
      <c r="BD101" s="296"/>
      <c r="BE101" s="296"/>
      <c r="BF101" s="296"/>
      <c r="BK101" s="296"/>
      <c r="BL101" s="296"/>
      <c r="BM101" s="296"/>
      <c r="BN101" s="296"/>
      <c r="BO101" s="296"/>
      <c r="BP101" s="296"/>
      <c r="BQ101" s="296"/>
      <c r="BR101" s="296"/>
      <c r="BS101" s="296"/>
      <c r="BT101" s="296"/>
      <c r="BU101" s="296"/>
      <c r="BV101" s="296"/>
    </row>
    <row r="102" spans="56:74" ht="10" x14ac:dyDescent="0.2">
      <c r="BD102" s="296"/>
      <c r="BE102" s="296"/>
      <c r="BF102" s="296"/>
      <c r="BK102" s="296"/>
      <c r="BL102" s="296"/>
      <c r="BM102" s="296"/>
      <c r="BN102" s="296"/>
      <c r="BO102" s="296"/>
      <c r="BP102" s="296"/>
      <c r="BQ102" s="296"/>
      <c r="BR102" s="296"/>
      <c r="BS102" s="296"/>
      <c r="BT102" s="296"/>
      <c r="BU102" s="296"/>
      <c r="BV102" s="296"/>
    </row>
    <row r="103" spans="56:74" ht="10" x14ac:dyDescent="0.2">
      <c r="BD103" s="296"/>
      <c r="BE103" s="296"/>
      <c r="BF103" s="296"/>
      <c r="BK103" s="296"/>
      <c r="BL103" s="296"/>
      <c r="BM103" s="296"/>
      <c r="BN103" s="296"/>
      <c r="BO103" s="296"/>
      <c r="BP103" s="296"/>
      <c r="BQ103" s="296"/>
      <c r="BR103" s="296"/>
      <c r="BS103" s="296"/>
      <c r="BT103" s="296"/>
      <c r="BU103" s="296"/>
      <c r="BV103" s="296"/>
    </row>
    <row r="104" spans="56:74" ht="10" x14ac:dyDescent="0.2">
      <c r="BD104" s="296"/>
      <c r="BE104" s="296"/>
      <c r="BF104" s="296"/>
      <c r="BK104" s="296"/>
      <c r="BL104" s="296"/>
      <c r="BM104" s="296"/>
      <c r="BN104" s="296"/>
      <c r="BO104" s="296"/>
      <c r="BP104" s="296"/>
      <c r="BQ104" s="296"/>
      <c r="BR104" s="296"/>
      <c r="BS104" s="296"/>
      <c r="BT104" s="296"/>
      <c r="BU104" s="296"/>
      <c r="BV104" s="296"/>
    </row>
    <row r="105" spans="56:74" ht="10" x14ac:dyDescent="0.2">
      <c r="BD105" s="296"/>
      <c r="BE105" s="296"/>
      <c r="BF105" s="296"/>
      <c r="BK105" s="296"/>
      <c r="BL105" s="296"/>
      <c r="BM105" s="296"/>
      <c r="BN105" s="296"/>
      <c r="BO105" s="296"/>
      <c r="BP105" s="296"/>
      <c r="BQ105" s="296"/>
      <c r="BR105" s="296"/>
      <c r="BS105" s="296"/>
      <c r="BT105" s="296"/>
      <c r="BU105" s="296"/>
      <c r="BV105" s="296"/>
    </row>
    <row r="106" spans="56:74" ht="10" x14ac:dyDescent="0.2">
      <c r="BD106" s="296"/>
      <c r="BE106" s="296"/>
      <c r="BF106" s="296"/>
      <c r="BK106" s="296"/>
      <c r="BL106" s="296"/>
      <c r="BM106" s="296"/>
      <c r="BN106" s="296"/>
      <c r="BO106" s="296"/>
      <c r="BP106" s="296"/>
      <c r="BQ106" s="296"/>
      <c r="BR106" s="296"/>
      <c r="BS106" s="296"/>
      <c r="BT106" s="296"/>
      <c r="BU106" s="296"/>
      <c r="BV106" s="296"/>
    </row>
    <row r="107" spans="56:74" x14ac:dyDescent="0.25">
      <c r="BK107" s="296"/>
      <c r="BL107" s="296"/>
      <c r="BM107" s="296"/>
      <c r="BN107" s="296"/>
      <c r="BO107" s="296"/>
      <c r="BP107" s="296"/>
      <c r="BQ107" s="296"/>
      <c r="BR107" s="296"/>
      <c r="BS107" s="296"/>
      <c r="BT107" s="296"/>
      <c r="BU107" s="296"/>
      <c r="BV107" s="296"/>
    </row>
    <row r="108" spans="56:74" x14ac:dyDescent="0.25">
      <c r="BK108" s="296"/>
      <c r="BL108" s="296"/>
      <c r="BM108" s="296"/>
      <c r="BN108" s="296"/>
      <c r="BO108" s="296"/>
      <c r="BP108" s="296"/>
      <c r="BQ108" s="296"/>
      <c r="BR108" s="296"/>
      <c r="BS108" s="296"/>
      <c r="BT108" s="296"/>
      <c r="BU108" s="296"/>
      <c r="BV108" s="296"/>
    </row>
    <row r="109" spans="56:74" x14ac:dyDescent="0.25">
      <c r="BK109" s="296"/>
      <c r="BL109" s="296"/>
      <c r="BM109" s="296"/>
      <c r="BN109" s="296"/>
      <c r="BO109" s="296"/>
      <c r="BP109" s="296"/>
      <c r="BQ109" s="296"/>
      <c r="BR109" s="296"/>
      <c r="BS109" s="296"/>
      <c r="BT109" s="296"/>
      <c r="BU109" s="296"/>
      <c r="BV109" s="296"/>
    </row>
    <row r="110" spans="56:74" x14ac:dyDescent="0.25">
      <c r="BK110" s="296"/>
      <c r="BL110" s="296"/>
      <c r="BM110" s="296"/>
      <c r="BN110" s="296"/>
      <c r="BO110" s="296"/>
      <c r="BP110" s="296"/>
      <c r="BQ110" s="296"/>
      <c r="BR110" s="296"/>
      <c r="BS110" s="296"/>
      <c r="BT110" s="296"/>
      <c r="BU110" s="296"/>
      <c r="BV110" s="296"/>
    </row>
    <row r="111" spans="56:74" x14ac:dyDescent="0.25">
      <c r="BK111" s="296"/>
      <c r="BL111" s="296"/>
      <c r="BM111" s="296"/>
      <c r="BN111" s="296"/>
      <c r="BO111" s="296"/>
      <c r="BP111" s="296"/>
      <c r="BQ111" s="296"/>
      <c r="BR111" s="296"/>
      <c r="BS111" s="296"/>
      <c r="BT111" s="296"/>
      <c r="BU111" s="296"/>
      <c r="BV111" s="296"/>
    </row>
    <row r="112" spans="56:74" x14ac:dyDescent="0.25">
      <c r="BK112" s="296"/>
      <c r="BL112" s="296"/>
      <c r="BM112" s="296"/>
      <c r="BN112" s="296"/>
      <c r="BO112" s="296"/>
      <c r="BP112" s="296"/>
      <c r="BQ112" s="296"/>
      <c r="BR112" s="296"/>
      <c r="BS112" s="296"/>
      <c r="BT112" s="296"/>
      <c r="BU112" s="296"/>
      <c r="BV112" s="296"/>
    </row>
    <row r="113" spans="63:74" x14ac:dyDescent="0.25">
      <c r="BK113" s="296"/>
      <c r="BL113" s="296"/>
      <c r="BM113" s="296"/>
      <c r="BN113" s="296"/>
      <c r="BO113" s="296"/>
      <c r="BP113" s="296"/>
      <c r="BQ113" s="296"/>
      <c r="BR113" s="296"/>
      <c r="BS113" s="296"/>
      <c r="BT113" s="296"/>
      <c r="BU113" s="296"/>
      <c r="BV113" s="296"/>
    </row>
    <row r="114" spans="63:74" x14ac:dyDescent="0.25">
      <c r="BK114" s="296"/>
      <c r="BL114" s="296"/>
      <c r="BM114" s="296"/>
      <c r="BN114" s="296"/>
      <c r="BO114" s="296"/>
      <c r="BP114" s="296"/>
      <c r="BQ114" s="296"/>
      <c r="BR114" s="296"/>
      <c r="BS114" s="296"/>
      <c r="BT114" s="296"/>
      <c r="BU114" s="296"/>
      <c r="BV114" s="296"/>
    </row>
    <row r="115" spans="63:74" x14ac:dyDescent="0.25">
      <c r="BK115" s="296"/>
      <c r="BL115" s="296"/>
      <c r="BM115" s="296"/>
      <c r="BN115" s="296"/>
      <c r="BO115" s="296"/>
      <c r="BP115" s="296"/>
      <c r="BQ115" s="296"/>
      <c r="BR115" s="296"/>
      <c r="BS115" s="296"/>
      <c r="BT115" s="296"/>
      <c r="BU115" s="296"/>
      <c r="BV115" s="296"/>
    </row>
    <row r="116" spans="63:74" x14ac:dyDescent="0.25">
      <c r="BK116" s="296"/>
      <c r="BL116" s="296"/>
      <c r="BM116" s="296"/>
      <c r="BN116" s="296"/>
      <c r="BO116" s="296"/>
      <c r="BP116" s="296"/>
      <c r="BQ116" s="296"/>
      <c r="BR116" s="296"/>
      <c r="BS116" s="296"/>
      <c r="BT116" s="296"/>
      <c r="BU116" s="296"/>
      <c r="BV116" s="296"/>
    </row>
    <row r="117" spans="63:74" x14ac:dyDescent="0.25">
      <c r="BK117" s="296"/>
      <c r="BL117" s="296"/>
      <c r="BM117" s="296"/>
      <c r="BN117" s="296"/>
      <c r="BO117" s="296"/>
      <c r="BP117" s="296"/>
      <c r="BQ117" s="296"/>
      <c r="BR117" s="296"/>
      <c r="BS117" s="296"/>
      <c r="BT117" s="296"/>
      <c r="BU117" s="296"/>
      <c r="BV117" s="296"/>
    </row>
    <row r="118" spans="63:74" x14ac:dyDescent="0.25">
      <c r="BK118" s="296"/>
      <c r="BL118" s="296"/>
      <c r="BM118" s="296"/>
      <c r="BN118" s="296"/>
      <c r="BO118" s="296"/>
      <c r="BP118" s="296"/>
      <c r="BQ118" s="296"/>
      <c r="BR118" s="296"/>
      <c r="BS118" s="296"/>
      <c r="BT118" s="296"/>
      <c r="BU118" s="296"/>
      <c r="BV118" s="296"/>
    </row>
    <row r="119" spans="63:74" x14ac:dyDescent="0.25">
      <c r="BK119" s="296"/>
      <c r="BL119" s="296"/>
      <c r="BM119" s="296"/>
      <c r="BN119" s="296"/>
      <c r="BO119" s="296"/>
      <c r="BP119" s="296"/>
      <c r="BQ119" s="296"/>
      <c r="BR119" s="296"/>
      <c r="BS119" s="296"/>
      <c r="BT119" s="296"/>
      <c r="BU119" s="296"/>
      <c r="BV119" s="296"/>
    </row>
    <row r="120" spans="63:74" x14ac:dyDescent="0.25">
      <c r="BK120" s="296"/>
      <c r="BL120" s="296"/>
      <c r="BM120" s="296"/>
      <c r="BN120" s="296"/>
      <c r="BO120" s="296"/>
      <c r="BP120" s="296"/>
      <c r="BQ120" s="296"/>
      <c r="BR120" s="296"/>
      <c r="BS120" s="296"/>
      <c r="BT120" s="296"/>
      <c r="BU120" s="296"/>
      <c r="BV120" s="296"/>
    </row>
    <row r="121" spans="63:74" x14ac:dyDescent="0.25">
      <c r="BK121" s="296"/>
      <c r="BL121" s="296"/>
      <c r="BM121" s="296"/>
      <c r="BN121" s="296"/>
      <c r="BO121" s="296"/>
      <c r="BP121" s="296"/>
      <c r="BQ121" s="296"/>
      <c r="BR121" s="296"/>
      <c r="BS121" s="296"/>
      <c r="BT121" s="296"/>
      <c r="BU121" s="296"/>
      <c r="BV121" s="296"/>
    </row>
    <row r="122" spans="63:74" x14ac:dyDescent="0.25">
      <c r="BK122" s="296"/>
      <c r="BL122" s="296"/>
      <c r="BM122" s="296"/>
      <c r="BN122" s="296"/>
      <c r="BO122" s="296"/>
      <c r="BP122" s="296"/>
      <c r="BQ122" s="296"/>
      <c r="BR122" s="296"/>
      <c r="BS122" s="296"/>
      <c r="BT122" s="296"/>
      <c r="BU122" s="296"/>
      <c r="BV122" s="296"/>
    </row>
    <row r="123" spans="63:74" x14ac:dyDescent="0.25">
      <c r="BK123" s="296"/>
      <c r="BL123" s="296"/>
      <c r="BM123" s="296"/>
      <c r="BN123" s="296"/>
      <c r="BO123" s="296"/>
      <c r="BP123" s="296"/>
      <c r="BQ123" s="296"/>
      <c r="BR123" s="296"/>
      <c r="BS123" s="296"/>
      <c r="BT123" s="296"/>
      <c r="BU123" s="296"/>
      <c r="BV123" s="296"/>
    </row>
    <row r="124" spans="63:74" x14ac:dyDescent="0.25">
      <c r="BK124" s="296"/>
      <c r="BL124" s="296"/>
      <c r="BM124" s="296"/>
      <c r="BN124" s="296"/>
      <c r="BO124" s="296"/>
      <c r="BP124" s="296"/>
      <c r="BQ124" s="296"/>
      <c r="BR124" s="296"/>
      <c r="BS124" s="296"/>
      <c r="BT124" s="296"/>
      <c r="BU124" s="296"/>
      <c r="BV124" s="296"/>
    </row>
    <row r="125" spans="63:74" x14ac:dyDescent="0.25">
      <c r="BK125" s="296"/>
      <c r="BL125" s="296"/>
      <c r="BM125" s="296"/>
      <c r="BN125" s="296"/>
      <c r="BO125" s="296"/>
      <c r="BP125" s="296"/>
      <c r="BQ125" s="296"/>
      <c r="BR125" s="296"/>
      <c r="BS125" s="296"/>
      <c r="BT125" s="296"/>
      <c r="BU125" s="296"/>
      <c r="BV125" s="296"/>
    </row>
    <row r="126" spans="63:74" x14ac:dyDescent="0.25">
      <c r="BK126" s="296"/>
      <c r="BL126" s="296"/>
      <c r="BM126" s="296"/>
      <c r="BN126" s="296"/>
      <c r="BO126" s="296"/>
      <c r="BP126" s="296"/>
      <c r="BQ126" s="296"/>
      <c r="BR126" s="296"/>
      <c r="BS126" s="296"/>
      <c r="BT126" s="296"/>
      <c r="BU126" s="296"/>
      <c r="BV126" s="296"/>
    </row>
    <row r="127" spans="63:74" x14ac:dyDescent="0.25">
      <c r="BK127" s="296"/>
      <c r="BL127" s="296"/>
      <c r="BM127" s="296"/>
      <c r="BN127" s="296"/>
      <c r="BO127" s="296"/>
      <c r="BP127" s="296"/>
      <c r="BQ127" s="296"/>
      <c r="BR127" s="296"/>
      <c r="BS127" s="296"/>
      <c r="BT127" s="296"/>
      <c r="BU127" s="296"/>
      <c r="BV127" s="296"/>
    </row>
    <row r="128" spans="63:74" x14ac:dyDescent="0.25">
      <c r="BK128" s="296"/>
      <c r="BL128" s="296"/>
      <c r="BM128" s="296"/>
      <c r="BN128" s="296"/>
      <c r="BO128" s="296"/>
      <c r="BP128" s="296"/>
      <c r="BQ128" s="296"/>
      <c r="BR128" s="296"/>
      <c r="BS128" s="296"/>
      <c r="BT128" s="296"/>
      <c r="BU128" s="296"/>
      <c r="BV128" s="296"/>
    </row>
    <row r="129" spans="63:74" x14ac:dyDescent="0.25">
      <c r="BK129" s="296"/>
      <c r="BL129" s="296"/>
      <c r="BM129" s="296"/>
      <c r="BN129" s="296"/>
      <c r="BO129" s="296"/>
      <c r="BP129" s="296"/>
      <c r="BQ129" s="296"/>
      <c r="BR129" s="296"/>
      <c r="BS129" s="296"/>
      <c r="BT129" s="296"/>
      <c r="BU129" s="296"/>
      <c r="BV129" s="296"/>
    </row>
    <row r="130" spans="63:74" x14ac:dyDescent="0.25">
      <c r="BK130" s="296"/>
      <c r="BL130" s="296"/>
      <c r="BM130" s="296"/>
      <c r="BN130" s="296"/>
      <c r="BO130" s="296"/>
      <c r="BP130" s="296"/>
      <c r="BQ130" s="296"/>
      <c r="BR130" s="296"/>
      <c r="BS130" s="296"/>
      <c r="BT130" s="296"/>
      <c r="BU130" s="296"/>
      <c r="BV130" s="296"/>
    </row>
    <row r="131" spans="63:74" x14ac:dyDescent="0.25">
      <c r="BK131" s="296"/>
      <c r="BL131" s="296"/>
      <c r="BM131" s="296"/>
      <c r="BN131" s="296"/>
      <c r="BO131" s="296"/>
      <c r="BP131" s="296"/>
      <c r="BQ131" s="296"/>
      <c r="BR131" s="296"/>
      <c r="BS131" s="296"/>
      <c r="BT131" s="296"/>
      <c r="BU131" s="296"/>
      <c r="BV131" s="296"/>
    </row>
    <row r="132" spans="63:74" x14ac:dyDescent="0.25">
      <c r="BK132" s="296"/>
      <c r="BL132" s="296"/>
      <c r="BM132" s="296"/>
      <c r="BN132" s="296"/>
      <c r="BO132" s="296"/>
      <c r="BP132" s="296"/>
      <c r="BQ132" s="296"/>
      <c r="BR132" s="296"/>
      <c r="BS132" s="296"/>
      <c r="BT132" s="296"/>
      <c r="BU132" s="296"/>
      <c r="BV132" s="296"/>
    </row>
    <row r="133" spans="63:74" x14ac:dyDescent="0.25">
      <c r="BK133" s="296"/>
      <c r="BL133" s="296"/>
      <c r="BM133" s="296"/>
      <c r="BN133" s="296"/>
      <c r="BO133" s="296"/>
      <c r="BP133" s="296"/>
      <c r="BQ133" s="296"/>
      <c r="BR133" s="296"/>
      <c r="BS133" s="296"/>
      <c r="BT133" s="296"/>
      <c r="BU133" s="296"/>
      <c r="BV133" s="296"/>
    </row>
    <row r="134" spans="63:74" x14ac:dyDescent="0.25">
      <c r="BK134" s="296"/>
      <c r="BL134" s="296"/>
      <c r="BM134" s="296"/>
      <c r="BN134" s="296"/>
      <c r="BO134" s="296"/>
      <c r="BP134" s="296"/>
      <c r="BQ134" s="296"/>
      <c r="BR134" s="296"/>
      <c r="BS134" s="296"/>
      <c r="BT134" s="296"/>
      <c r="BU134" s="296"/>
      <c r="BV134" s="296"/>
    </row>
    <row r="135" spans="63:74" x14ac:dyDescent="0.25">
      <c r="BK135" s="296"/>
      <c r="BL135" s="296"/>
      <c r="BM135" s="296"/>
      <c r="BN135" s="296"/>
      <c r="BO135" s="296"/>
      <c r="BP135" s="296"/>
      <c r="BQ135" s="296"/>
      <c r="BR135" s="296"/>
      <c r="BS135" s="296"/>
      <c r="BT135" s="296"/>
      <c r="BU135" s="296"/>
      <c r="BV135" s="296"/>
    </row>
    <row r="136" spans="63:74" x14ac:dyDescent="0.25">
      <c r="BK136" s="296"/>
      <c r="BL136" s="296"/>
      <c r="BM136" s="296"/>
      <c r="BN136" s="296"/>
      <c r="BO136" s="296"/>
      <c r="BP136" s="296"/>
      <c r="BQ136" s="296"/>
      <c r="BR136" s="296"/>
      <c r="BS136" s="296"/>
      <c r="BT136" s="296"/>
      <c r="BU136" s="296"/>
      <c r="BV136" s="296"/>
    </row>
    <row r="137" spans="63:74" x14ac:dyDescent="0.25">
      <c r="BK137" s="296"/>
      <c r="BL137" s="296"/>
      <c r="BM137" s="296"/>
      <c r="BN137" s="296"/>
      <c r="BO137" s="296"/>
      <c r="BP137" s="296"/>
      <c r="BQ137" s="296"/>
      <c r="BR137" s="296"/>
      <c r="BS137" s="296"/>
      <c r="BT137" s="296"/>
      <c r="BU137" s="296"/>
      <c r="BV137" s="296"/>
    </row>
    <row r="138" spans="63:74" x14ac:dyDescent="0.25">
      <c r="BK138" s="296"/>
      <c r="BL138" s="296"/>
      <c r="BM138" s="296"/>
      <c r="BN138" s="296"/>
      <c r="BO138" s="296"/>
      <c r="BP138" s="296"/>
      <c r="BQ138" s="296"/>
      <c r="BR138" s="296"/>
      <c r="BS138" s="296"/>
      <c r="BT138" s="296"/>
      <c r="BU138" s="296"/>
      <c r="BV138" s="296"/>
    </row>
    <row r="139" spans="63:74" x14ac:dyDescent="0.25">
      <c r="BK139" s="296"/>
      <c r="BL139" s="296"/>
      <c r="BM139" s="296"/>
      <c r="BN139" s="296"/>
      <c r="BO139" s="296"/>
      <c r="BP139" s="296"/>
      <c r="BQ139" s="296"/>
      <c r="BR139" s="296"/>
      <c r="BS139" s="296"/>
      <c r="BT139" s="296"/>
      <c r="BU139" s="296"/>
      <c r="BV139" s="296"/>
    </row>
    <row r="140" spans="63:74" x14ac:dyDescent="0.25">
      <c r="BK140" s="296"/>
      <c r="BL140" s="296"/>
      <c r="BM140" s="296"/>
      <c r="BN140" s="296"/>
      <c r="BO140" s="296"/>
      <c r="BP140" s="296"/>
      <c r="BQ140" s="296"/>
      <c r="BR140" s="296"/>
      <c r="BS140" s="296"/>
      <c r="BT140" s="296"/>
      <c r="BU140" s="296"/>
      <c r="BV140" s="296"/>
    </row>
    <row r="141" spans="63:74" x14ac:dyDescent="0.25">
      <c r="BK141" s="296"/>
      <c r="BL141" s="296"/>
      <c r="BM141" s="296"/>
      <c r="BN141" s="296"/>
      <c r="BO141" s="296"/>
      <c r="BP141" s="296"/>
      <c r="BQ141" s="296"/>
      <c r="BR141" s="296"/>
      <c r="BS141" s="296"/>
      <c r="BT141" s="296"/>
      <c r="BU141" s="296"/>
      <c r="BV141" s="296"/>
    </row>
    <row r="142" spans="63:74" x14ac:dyDescent="0.25">
      <c r="BK142" s="296"/>
      <c r="BL142" s="296"/>
      <c r="BM142" s="296"/>
      <c r="BN142" s="296"/>
      <c r="BO142" s="296"/>
      <c r="BP142" s="296"/>
      <c r="BQ142" s="296"/>
      <c r="BR142" s="296"/>
      <c r="BS142" s="296"/>
      <c r="BT142" s="296"/>
      <c r="BU142" s="296"/>
      <c r="BV142" s="296"/>
    </row>
    <row r="143" spans="63:74" x14ac:dyDescent="0.25">
      <c r="BK143" s="296"/>
      <c r="BL143" s="296"/>
      <c r="BM143" s="296"/>
      <c r="BN143" s="296"/>
      <c r="BO143" s="296"/>
      <c r="BP143" s="296"/>
      <c r="BQ143" s="296"/>
      <c r="BR143" s="296"/>
      <c r="BS143" s="296"/>
      <c r="BT143" s="296"/>
      <c r="BU143" s="296"/>
      <c r="BV143" s="296"/>
    </row>
  </sheetData>
  <mergeCells count="24">
    <mergeCell ref="B80:Q80"/>
    <mergeCell ref="B81:Q81"/>
    <mergeCell ref="B74:Q74"/>
    <mergeCell ref="B75:Q75"/>
    <mergeCell ref="B78:Q78"/>
    <mergeCell ref="B79:Q79"/>
    <mergeCell ref="B76:Q76"/>
    <mergeCell ref="B77:Q77"/>
    <mergeCell ref="A1:A2"/>
    <mergeCell ref="B73:Q73"/>
    <mergeCell ref="B66:Q66"/>
    <mergeCell ref="B67:Q67"/>
    <mergeCell ref="B68:Q68"/>
    <mergeCell ref="B1:AL1"/>
    <mergeCell ref="C3:N3"/>
    <mergeCell ref="O3:Z3"/>
    <mergeCell ref="AA3:AL3"/>
    <mergeCell ref="BK3:BV3"/>
    <mergeCell ref="AY3:BJ3"/>
    <mergeCell ref="AM3:AX3"/>
    <mergeCell ref="B72:Q72"/>
    <mergeCell ref="B70:Q70"/>
    <mergeCell ref="B69:Q69"/>
    <mergeCell ref="B71:Q71"/>
  </mergeCells>
  <phoneticPr fontId="6" type="noConversion"/>
  <hyperlinks>
    <hyperlink ref="A1:A2" location="Contents!A1" display="Table of Contents" xr:uid="{00000000-0004-0000-0800-000000000000}"/>
  </hyperlinks>
  <pageMargins left="0.25" right="0.25" top="0.25" bottom="0.25" header="1" footer="1"/>
  <pageSetup scale="3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23</vt:i4>
      </vt:variant>
    </vt:vector>
  </HeadingPairs>
  <TitlesOfParts>
    <vt:vector size="47"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Timothy</dc:creator>
  <cp:lastModifiedBy>Kaze, Ornella</cp:lastModifiedBy>
  <cp:lastPrinted>2023-03-01T21:02:34Z</cp:lastPrinted>
  <dcterms:created xsi:type="dcterms:W3CDTF">2006-10-10T12:45:59Z</dcterms:created>
  <dcterms:modified xsi:type="dcterms:W3CDTF">2024-02-01T20:51:47Z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